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7073AAD-8367-4955-ACAC-C018EAE2BF10}" xr6:coauthVersionLast="47" xr6:coauthVersionMax="47" xr10:uidLastSave="{00000000-0000-0000-0000-000000000000}"/>
  <bookViews>
    <workbookView xWindow="-57720" yWindow="-120" windowWidth="29040" windowHeight="15840" firstSheet="3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Log'!$A$1:$G$1414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9" i="7" l="1"/>
  <c r="G10" i="7"/>
  <c r="B7" i="8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13" i="7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58" i="7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30" i="7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18" i="7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84" i="7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27" i="7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77" i="7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06" i="7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47" i="7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11" i="7"/>
  <c r="G210" i="7" s="1"/>
  <c r="G209" i="7" s="1"/>
  <c r="G208" i="7" s="1"/>
  <c r="G20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06" i="7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30" i="7" l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67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66" i="7" l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8" i="7" s="1"/>
  <c r="G7" i="7" s="1"/>
  <c r="G6" i="7" s="1"/>
  <c r="G5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" i="7"/>
  <c r="B5" i="2" l="1"/>
  <c r="B7" i="2" s="1"/>
  <c r="F25" i="2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F16" i="2" l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<sst xmlns="http://schemas.openxmlformats.org/spreadsheetml/2006/main" count="4097" uniqueCount="1020">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</sst>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H19" sqref="H1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1795748.79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300</v>
      </c>
      <c r="C2" s="15">
        <f t="shared" ref="C2:C6" ca="1" si="0">TODAY()</f>
        <v>46248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0.8442194203928497</v>
      </c>
      <c r="N2" s="21" t="s">
        <v>42</v>
      </c>
      <c r="O2" s="22">
        <f>B12-O1</f>
        <v>-10420</v>
      </c>
      <c r="P2" s="11"/>
      <c r="Q2" s="23" t="s">
        <v>43</v>
      </c>
      <c r="R2" s="23">
        <f ca="1">E20*(1+$Q$1)</f>
        <v>1863616.0894999998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46248</v>
      </c>
      <c r="E3" s="21" t="s">
        <v>45</v>
      </c>
      <c r="F3" s="22">
        <f ca="1">F1-F2</f>
        <v>1620535.73</v>
      </c>
      <c r="H3" s="17"/>
      <c r="J3" s="18" t="s">
        <v>46</v>
      </c>
      <c r="K3" s="19">
        <v>0.25</v>
      </c>
      <c r="L3" s="20">
        <f>K6/(K5+K6)</f>
        <v>0.15578057960715033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2143158.5029249997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46248</v>
      </c>
      <c r="F4" s="7"/>
      <c r="H4" s="17"/>
      <c r="J4" s="24"/>
      <c r="K4" s="25"/>
      <c r="L4" s="26"/>
      <c r="N4" s="27" t="s">
        <v>50</v>
      </c>
      <c r="O4" s="28">
        <f>B10-O3</f>
        <v>30110.599999999991</v>
      </c>
      <c r="P4" s="11"/>
      <c r="Q4" s="23" t="s">
        <v>51</v>
      </c>
      <c r="R4" s="23">
        <f t="shared" ca="1" si="1"/>
        <v>2464632.2783637494</v>
      </c>
    </row>
    <row r="5" spans="1:18" ht="14.4" x14ac:dyDescent="0.3">
      <c r="A5" s="13" t="s">
        <v>52</v>
      </c>
      <c r="B5" s="14">
        <f ca="1">'Checking Transaction Log'!G1</f>
        <v>7576.8799999999919</v>
      </c>
      <c r="C5" s="15">
        <f t="shared" ca="1" si="0"/>
        <v>46248</v>
      </c>
      <c r="E5" s="550" t="s">
        <v>53</v>
      </c>
      <c r="F5" s="548"/>
      <c r="G5" s="549"/>
      <c r="H5" s="17"/>
      <c r="J5" s="29" t="s">
        <v>54</v>
      </c>
      <c r="K5" s="30">
        <f>B10</f>
        <v>97980.68</v>
      </c>
      <c r="L5" s="20">
        <f ca="1">K5/F3</f>
        <v>6.0461906631333572E-2</v>
      </c>
      <c r="N5" s="5" t="s">
        <v>55</v>
      </c>
      <c r="O5" s="6"/>
      <c r="P5" s="11"/>
      <c r="Q5" s="23" t="s">
        <v>56</v>
      </c>
      <c r="R5" s="23">
        <f t="shared" ca="1" si="1"/>
        <v>2834327.1201183116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46248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18080</v>
      </c>
      <c r="L6" s="20">
        <f ca="1">K6/F3</f>
        <v>1.1156804299526306E-2</v>
      </c>
      <c r="N6" s="21" t="s">
        <v>60</v>
      </c>
      <c r="O6" s="22"/>
      <c r="P6" s="11"/>
      <c r="Q6" s="23" t="s">
        <v>61</v>
      </c>
      <c r="R6" s="23">
        <f t="shared" ca="1" si="1"/>
        <v>3259476.1881360579</v>
      </c>
    </row>
    <row r="7" spans="1:18" ht="14.4" x14ac:dyDescent="0.3">
      <c r="A7" s="21" t="s">
        <v>62</v>
      </c>
      <c r="B7" s="33">
        <f ca="1">SUM(B2:B6)</f>
        <v>19845.279999999995</v>
      </c>
      <c r="C7" s="34">
        <f ca="1">B7/F3</f>
        <v>1.2246123076841999E-2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3748397.6163564664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118029.08</v>
      </c>
      <c r="L8" s="20">
        <f ca="1">K8/F3</f>
        <v>7.2833370974177788E-2</v>
      </c>
      <c r="N8" s="21" t="s">
        <v>69</v>
      </c>
      <c r="O8" s="22">
        <f t="shared" si="2"/>
        <v>19690.599999999991</v>
      </c>
      <c r="P8" s="11"/>
      <c r="Q8" s="23" t="s">
        <v>70</v>
      </c>
      <c r="R8" s="23">
        <f t="shared" ca="1" si="1"/>
        <v>4310657.2588099362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4957255.8476314265</v>
      </c>
    </row>
    <row r="10" spans="1:18" ht="14.4" x14ac:dyDescent="0.3">
      <c r="A10" s="31" t="s">
        <v>74</v>
      </c>
      <c r="B10" s="14">
        <v>97980.68</v>
      </c>
      <c r="C10" s="15">
        <v>46246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-9458.8699999999953</v>
      </c>
      <c r="L10" s="40">
        <f t="shared" ref="L10:L11" si="3">K10+K5</f>
        <v>88521.81</v>
      </c>
      <c r="P10" s="11"/>
      <c r="Q10" s="23" t="s">
        <v>75</v>
      </c>
      <c r="R10" s="23">
        <f t="shared" ca="1" si="1"/>
        <v>5700844.2247761404</v>
      </c>
    </row>
    <row r="11" spans="1:18" ht="14.4" x14ac:dyDescent="0.3">
      <c r="A11" s="31" t="s">
        <v>76</v>
      </c>
      <c r="B11" s="14">
        <v>13395.35</v>
      </c>
      <c r="C11" s="15">
        <v>46246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11427.27</v>
      </c>
      <c r="L11" s="45">
        <f t="shared" si="3"/>
        <v>29507.27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6555970.8584925607</v>
      </c>
    </row>
    <row r="12" spans="1:18" ht="14.4" x14ac:dyDescent="0.3">
      <c r="A12" s="47" t="s">
        <v>81</v>
      </c>
      <c r="B12" s="48">
        <v>18080</v>
      </c>
      <c r="C12" s="15">
        <v>46246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1.8208342743544447E-2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111376.03</v>
      </c>
      <c r="L15" s="59">
        <f ca="1">K15/F3</f>
        <v>6.8727907653106796E-2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135905.96</v>
      </c>
      <c r="I16" s="7"/>
      <c r="J16" s="18" t="s">
        <v>46</v>
      </c>
      <c r="K16" s="63">
        <f>B12</f>
        <v>18080</v>
      </c>
      <c r="L16" s="20">
        <f ca="1">K16/F3</f>
        <v>1.1156804299526306E-2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1554151.58</v>
      </c>
      <c r="P18" s="11"/>
    </row>
    <row r="19" spans="1:17" ht="14.4" x14ac:dyDescent="0.3">
      <c r="A19" s="68" t="s">
        <v>92</v>
      </c>
      <c r="B19" s="33">
        <f>SUM(B10:B18)</f>
        <v>129456.03</v>
      </c>
      <c r="C19" s="34">
        <f ca="1">B19/F3</f>
        <v>7.9884711952633095E-2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298350.065</v>
      </c>
      <c r="P19" s="73">
        <f t="shared" ref="P19:P32" si="4">O19/$O$18</f>
        <v>0.19196973373729737</v>
      </c>
      <c r="Q19" s="74" t="s">
        <v>97</v>
      </c>
    </row>
    <row r="20" spans="1:17" ht="14.4" x14ac:dyDescent="0.3">
      <c r="B20" s="7"/>
      <c r="C20" s="37"/>
      <c r="E20" s="56">
        <f ca="1">F3</f>
        <v>1620535.73</v>
      </c>
      <c r="F20" s="44">
        <f ca="1">E20-E22</f>
        <v>205533.30000000005</v>
      </c>
      <c r="G20" s="34">
        <f ca="1">(E20-E22)/E22</f>
        <v>0.14525296610268015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276123.67499999999</v>
      </c>
      <c r="P20" s="78">
        <f t="shared" si="4"/>
        <v>0.17766843244466538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0.18973213499999997</v>
      </c>
      <c r="L21" s="11"/>
      <c r="N21" s="27" t="s">
        <v>104</v>
      </c>
      <c r="O21" s="51">
        <f>($B$10+$B$11)*0.25</f>
        <v>27844.0075</v>
      </c>
      <c r="P21" s="82">
        <f t="shared" si="4"/>
        <v>1.7915889195312597E-2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450877.45</v>
      </c>
      <c r="C22" s="15">
        <v>46246</v>
      </c>
      <c r="E22" s="56">
        <v>1415002.43</v>
      </c>
      <c r="F22" s="45">
        <f ca="1">((F20/(C2-E21))*365)+E22</f>
        <v>1748423.1166666667</v>
      </c>
      <c r="G22" s="34">
        <f ca="1">(F22-E22)/E22</f>
        <v>0.23563258945545895</v>
      </c>
      <c r="I22" s="7"/>
      <c r="J22" s="81">
        <v>3000000</v>
      </c>
      <c r="K22" s="50">
        <f ca="1">1-($E$20/J22)</f>
        <v>0.45982142333333331</v>
      </c>
      <c r="L22" s="11"/>
      <c r="N22" s="5" t="s">
        <v>108</v>
      </c>
      <c r="O22" s="72">
        <f>($B$22+$B$23)*0.3</f>
        <v>179010.03899999999</v>
      </c>
      <c r="P22" s="73">
        <f t="shared" si="4"/>
        <v>0.1151818402423784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145822.67999999996</v>
      </c>
      <c r="C23" s="15">
        <f>C22</f>
        <v>46246</v>
      </c>
      <c r="E23" s="7"/>
      <c r="G23" s="65"/>
      <c r="I23" s="7"/>
      <c r="J23" s="81">
        <v>4000000</v>
      </c>
      <c r="K23" s="50">
        <f ca="1">1-($E$20/J23)</f>
        <v>0.59486606749999993</v>
      </c>
      <c r="L23" s="11"/>
      <c r="N23" s="13" t="s">
        <v>111</v>
      </c>
      <c r="O23" s="14">
        <f>($B$24+$B$25)*0.3</f>
        <v>165674.20499999999</v>
      </c>
      <c r="P23" s="78">
        <f t="shared" si="4"/>
        <v>0.10660105946679922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423084.23999999993</v>
      </c>
      <c r="C24" s="15">
        <f>C22</f>
        <v>46246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0.67589285399999999</v>
      </c>
      <c r="L24" s="11"/>
      <c r="N24" s="13" t="s">
        <v>113</v>
      </c>
      <c r="O24" s="14">
        <f t="shared" ref="O24:O25" si="5">($B$10+$B$11)*0.25</f>
        <v>27844.0075</v>
      </c>
      <c r="P24" s="78">
        <f t="shared" si="4"/>
        <v>1.7915889195312597E-2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129163.11000000006</v>
      </c>
      <c r="C25" s="15">
        <f>C22</f>
        <v>46246</v>
      </c>
      <c r="E25" s="75" t="s">
        <v>34</v>
      </c>
      <c r="F25" s="76">
        <f ca="1">B7</f>
        <v>19845.279999999995</v>
      </c>
      <c r="G25" s="77">
        <f t="shared" ref="G25:G31" ca="1" si="6">F25/SUM($F$25:$F$31)</f>
        <v>1.2080002441653921E-2</v>
      </c>
      <c r="I25" s="7"/>
      <c r="J25" s="84"/>
      <c r="K25" s="25"/>
      <c r="L25" s="11"/>
      <c r="N25" s="27" t="s">
        <v>116</v>
      </c>
      <c r="O25" s="51">
        <f t="shared" si="5"/>
        <v>27844.0075</v>
      </c>
      <c r="P25" s="82">
        <f t="shared" si="4"/>
        <v>1.7915889195312597E-2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1148947.48</v>
      </c>
      <c r="C26" s="34">
        <f ca="1">B26/F3</f>
        <v>0.70899237747753951</v>
      </c>
      <c r="E26" s="80" t="s">
        <v>103</v>
      </c>
      <c r="F26" s="30">
        <f>(B11)</f>
        <v>13395.35</v>
      </c>
      <c r="G26" s="20">
        <f t="shared" ca="1" si="6"/>
        <v>8.15387138436993E-3</v>
      </c>
      <c r="I26" s="7"/>
      <c r="J26" s="49"/>
      <c r="K26" s="25"/>
      <c r="L26" s="11"/>
      <c r="N26" s="5" t="s">
        <v>119</v>
      </c>
      <c r="O26" s="72">
        <f>($B$22+$B$23)*0.2</f>
        <v>119340.02600000001</v>
      </c>
      <c r="P26" s="73">
        <f t="shared" si="4"/>
        <v>7.6787893494918949E-2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97980.68</v>
      </c>
      <c r="G27" s="20">
        <f t="shared" ca="1" si="6"/>
        <v>5.9641731113640711E-2</v>
      </c>
      <c r="I27" s="7"/>
      <c r="J27" s="49"/>
      <c r="K27" s="25"/>
      <c r="L27" s="11"/>
      <c r="N27" s="13" t="s">
        <v>120</v>
      </c>
      <c r="O27" s="14">
        <f>($B$24+$B$25)*0.2</f>
        <v>110449.47</v>
      </c>
      <c r="P27" s="78">
        <f t="shared" si="4"/>
        <v>7.1067372977866153E-2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18080</v>
      </c>
      <c r="G28" s="20">
        <f t="shared" ca="1" si="6"/>
        <v>1.1005460449290861E-2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11137.603000000001</v>
      </c>
      <c r="P28" s="78">
        <f t="shared" si="4"/>
        <v>7.1663556781250389E-3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1148947.48</v>
      </c>
      <c r="G29" s="20">
        <f t="shared" ca="1" si="6"/>
        <v>0.6993747814962612</v>
      </c>
      <c r="H29" s="86"/>
      <c r="I29" s="7"/>
      <c r="J29" s="49"/>
      <c r="K29" s="25"/>
      <c r="L29" s="11"/>
      <c r="N29" s="27" t="s">
        <v>123</v>
      </c>
      <c r="O29" s="51">
        <f t="shared" si="7"/>
        <v>11137.603000000001</v>
      </c>
      <c r="P29" s="82">
        <f t="shared" si="4"/>
        <v>7.1663556781250389E-3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0.16785035831600043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0.1774267539592245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0.17015858700011507</v>
      </c>
      <c r="E31" s="85" t="s">
        <v>118</v>
      </c>
      <c r="F31" s="44">
        <f>B40-F8-F7</f>
        <v>68824</v>
      </c>
      <c r="G31" s="34">
        <f t="shared" ca="1" si="6"/>
        <v>4.1893794798782864E-2</v>
      </c>
      <c r="I31" s="7"/>
      <c r="J31" s="49"/>
      <c r="K31" s="25"/>
      <c r="L31" s="11"/>
      <c r="N31" s="27" t="s">
        <v>127</v>
      </c>
      <c r="O31" s="51">
        <f>($B$10+$B$11)*0.05</f>
        <v>5568.8015000000005</v>
      </c>
      <c r="P31" s="82">
        <f t="shared" si="4"/>
        <v>3.5831778390625194E-3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18080</v>
      </c>
      <c r="P32" s="88">
        <f t="shared" si="4"/>
        <v>1.163335689559959E-2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602317.74749999994</v>
      </c>
      <c r="P35" s="59">
        <f t="shared" ref="P35:P39" si="8">O35/$O$18</f>
        <v>0.38755405537727533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400372.25899999996</v>
      </c>
      <c r="P36" s="20">
        <f t="shared" si="8"/>
        <v>0.25761467809980282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252064.70200000002</v>
      </c>
      <c r="P37" s="20">
        <f t="shared" si="8"/>
        <v>0.16218797782903518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281316.87150000001</v>
      </c>
      <c r="P38" s="20">
        <f t="shared" si="8"/>
        <v>0.181009931798287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18080</v>
      </c>
      <c r="P39" s="91">
        <f t="shared" si="8"/>
        <v>1.163335689559959E-2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4.2469905924258762E-2</v>
      </c>
      <c r="E40" s="25"/>
      <c r="F40" s="25"/>
      <c r="G40" s="25"/>
      <c r="N40" s="93" t="s">
        <v>137</v>
      </c>
      <c r="O40" s="94">
        <f t="shared" ref="O40:P40" si="9">SUM(O35:O39)</f>
        <v>1554151.58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130018.15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59539.899999999987</v>
      </c>
      <c r="K2" s="102">
        <f>J2/D2</f>
        <v>0.45793529595675675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50069.399999999994</v>
      </c>
      <c r="Q2" s="102">
        <f>P2/D2</f>
        <v>0.38509546551769885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20408.850000000009</v>
      </c>
      <c r="W2" s="102">
        <f>V2/D2</f>
        <v>0.1569692385255444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0.52433964027330027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8802.75</v>
      </c>
      <c r="K4" s="545">
        <f>J4/$D$2</f>
        <v>6.7704009017202596E-2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8281.35</v>
      </c>
      <c r="Q4" s="545">
        <f t="shared" ref="Q4:Q12" si="3">P4/$D$2</f>
        <v>6.3693799673353299E-2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0.2563468254239889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0.34457466130690212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3.5684248699123931E-3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3.5684248699123931E-3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2.6919318572060902E-3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8.8014788704500108E-2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4734.08</v>
      </c>
      <c r="K6" s="545">
        <f>J6/$D$2</f>
        <v>3.6410916475892022E-2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5157.28</v>
      </c>
      <c r="Q6" s="545">
        <f t="shared" si="3"/>
        <v>3.9665846652948068E-2</v>
      </c>
      <c r="S6" s="98" t="s">
        <v>148</v>
      </c>
      <c r="T6" s="103"/>
      <c r="U6" s="100"/>
      <c r="V6" s="104">
        <f>'Budget Breakdown'!T16</f>
        <v>5136.7800000000061</v>
      </c>
      <c r="W6" s="102">
        <f t="shared" si="5"/>
        <v>3.9508176358454619E-2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4.3070909715297444E-2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7.731874357541621E-2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5694.86</v>
      </c>
      <c r="Q7" s="545">
        <f>P7/$D$2</f>
        <v>4.3800500160939067E-2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-0.1415776951141052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9.6371160487978039E-4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1.6645060708831805E-2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1.5972846867918059E-2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5731.34</v>
      </c>
      <c r="Q9" s="545">
        <f t="shared" si="3"/>
        <v>4.4081076372798726E-2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820.97500000000002</v>
      </c>
      <c r="K10" s="545">
        <f t="shared" si="9"/>
        <v>6.3143107327707712E-3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820.97500000000002</v>
      </c>
      <c r="Q10" s="545">
        <f>P10/$D$2</f>
        <v>6.3143107327707712E-3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1.0471307275176582E-2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1.009958994186581E-2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8.3898286508460544E-3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7.6912338777316864E-3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7.2604478682399345E-3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1.0767727428824361E-2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6.9018825448600822E-3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6.9221104899585177E-3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7.6912338777316864E-3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5.3202572102433402E-3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6.9221104899585177E-3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816.31000000000006</v>
      </c>
      <c r="Q16" s="545">
        <f t="shared" si="11"/>
        <v>6.2784311267311535E-3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5.8149419907912871E-2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5.0214835390289744E-2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5.8100349835772938E-3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7.003226088050013E-2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5.3628666459259724E-3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3.7153274369770687E-3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1.2433956336096156E-2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1.6605373942022709E-2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1.4884844923574133E-3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1.4884844923574133E-3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2.1417009855931651E-3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7.003226088050013E-2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3.8494625558047088E-3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1.8826448461234067E-2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2.1417009855931651E-3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124881.37</v>
      </c>
      <c r="F3" s="268">
        <f t="shared" si="0"/>
        <v>2255.6810309599823</v>
      </c>
      <c r="G3" s="269">
        <f>1-((E3/SUM(E3:F3)))</f>
        <v>1.774212169205247E-2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3993.51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1190.1318000000001</v>
      </c>
      <c r="E5" s="289">
        <f>I5+K5+M5+O5+Q5+S5+U5+W5+Y5+AA5+AC5+AE5</f>
        <v>8802.75</v>
      </c>
      <c r="F5" s="289">
        <f t="shared" ref="F5:F12" si="2">J5+L5+N5+P5+R5+T5</f>
        <v>-101.26000000000067</v>
      </c>
      <c r="G5" s="269">
        <f t="shared" ref="G5:G12" si="3">1-((E5/SUM(E5:F5)))</f>
        <v>-1.1637087441346283E-2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389.91999999999996</v>
      </c>
      <c r="X5" s="236">
        <f t="shared" ref="X5:X12" si="11">H5-W5</f>
        <v>810.08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1119.6385200000002</v>
      </c>
      <c r="E6" s="289">
        <f t="shared" ref="E6:E12" si="16">Q6+S6+U6+W6+Y6+AA6+AC6+AE6+I6+K6+M6+O6</f>
        <v>8281.35</v>
      </c>
      <c r="F6" s="289">
        <f t="shared" si="2"/>
        <v>420.15000000000077</v>
      </c>
      <c r="G6" s="269">
        <f t="shared" si="3"/>
        <v>4.8284778486468061E-2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371.90000000000003</v>
      </c>
      <c r="X6" s="236">
        <f t="shared" si="11"/>
        <v>828.09999999999991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125.45478400000002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640.04761599999995</v>
      </c>
      <c r="E8" s="289">
        <f t="shared" si="16"/>
        <v>4734.08</v>
      </c>
      <c r="F8" s="289">
        <f t="shared" si="2"/>
        <v>-293.23000000000013</v>
      </c>
      <c r="G8" s="269">
        <f t="shared" si="3"/>
        <v>-6.6030151885337451E-2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235.98000000000002</v>
      </c>
      <c r="X8" s="236">
        <f t="shared" si="11"/>
        <v>364.02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697.26425600000005</v>
      </c>
      <c r="E9" s="289">
        <f t="shared" si="16"/>
        <v>5157.28</v>
      </c>
      <c r="F9" s="289">
        <f t="shared" si="2"/>
        <v>-34.81</v>
      </c>
      <c r="G9" s="269">
        <f t="shared" si="3"/>
        <v>-6.7955498031224693E-3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391.63</v>
      </c>
      <c r="X9" s="236">
        <f t="shared" si="11"/>
        <v>308.37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769.94507199999998</v>
      </c>
      <c r="E10" s="289">
        <f t="shared" si="16"/>
        <v>5694.86</v>
      </c>
      <c r="F10" s="289">
        <f t="shared" si="2"/>
        <v>593.5699999999996</v>
      </c>
      <c r="G10" s="269">
        <f t="shared" si="3"/>
        <v>9.4390809788770791E-2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180.85000000000002</v>
      </c>
      <c r="X10" s="236">
        <f t="shared" si="11"/>
        <v>719.15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292.59443200000004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774.8771680000001</v>
      </c>
      <c r="E12" s="289">
        <f t="shared" si="16"/>
        <v>5731.34</v>
      </c>
      <c r="F12" s="289">
        <f t="shared" si="2"/>
        <v>-347.42000000000007</v>
      </c>
      <c r="G12" s="269">
        <f t="shared" si="3"/>
        <v>-6.4529190626903876E-2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257.94</v>
      </c>
      <c r="X12" s="236">
        <f t="shared" si="11"/>
        <v>442.06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1359.1439680000001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16.940560000000005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280.77795200000003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221.99164000000002</v>
      </c>
      <c r="E17" s="289">
        <f t="shared" si="18"/>
        <v>1641.95</v>
      </c>
      <c r="F17" s="289">
        <f t="shared" si="19"/>
        <v>-7.4699999999999989</v>
      </c>
      <c r="G17" s="269">
        <f t="shared" si="20"/>
        <v>-4.5702608780775478E-3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200</v>
      </c>
      <c r="X17" s="236">
        <f t="shared" si="28"/>
        <v>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184.06939199999999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147.48021600000001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127.62744800000002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121.32442399999999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177.53517600000001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270.40000000000003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189.28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243.36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93.521896000000012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110.36511200000002</v>
      </c>
      <c r="E27" s="289">
        <f t="shared" si="18"/>
        <v>816.31000000000006</v>
      </c>
      <c r="F27" s="289">
        <f t="shared" si="19"/>
        <v>-67.349999999999994</v>
      </c>
      <c r="G27" s="269">
        <f t="shared" si="20"/>
        <v>-8.9924695577868086E-2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45.739999999999995</v>
      </c>
      <c r="X27" s="236">
        <f t="shared" si="28"/>
        <v>54.260000000000005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1022.1768960000003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102.13143200000002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94.270904000000002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65.309712000000005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331.24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302.84800000000001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23.66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23.66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42.588000000000001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378.56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354.9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94.64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80.444000000000003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217.67200000000003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42.588000000000001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47.32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4506.180848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9217.0801840000004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6057.0897919999998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1547.163904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757.12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130018.15</v>
      </c>
      <c r="F54" s="297">
        <f>F49+F50+E52</f>
        <v>15512.092886380007</v>
      </c>
      <c r="G54" s="246">
        <f>(E54/(E54-F54))-1</f>
        <v>0.13546962734895285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9130.2900000000009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G28" sqref="G2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9130.2900000000009</v>
      </c>
      <c r="G9" s="207">
        <f t="shared" si="0"/>
        <v>-7589.3462543266651</v>
      </c>
      <c r="H9" s="208">
        <f t="shared" si="1"/>
        <v>-0.45391814384494833</v>
      </c>
      <c r="I9" s="198"/>
      <c r="J9" s="209">
        <f t="shared" ref="J9:K9" si="14">SUM(O27,E27,J27)</f>
        <v>13000</v>
      </c>
      <c r="K9" s="210">
        <f t="shared" si="14"/>
        <v>3943.5099999999998</v>
      </c>
      <c r="L9" s="211">
        <f t="shared" si="3"/>
        <v>9056.49</v>
      </c>
      <c r="M9" s="212">
        <f t="shared" si="4"/>
        <v>-0.69665307692307687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5136.7800000000007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130018.15</v>
      </c>
      <c r="G16" s="205">
        <f>SUM(G2:G9)</f>
        <v>-6502.7235396133256</v>
      </c>
      <c r="H16" s="208">
        <f>((SUM(F16))-SUM(E16))/SUM(E16)</f>
        <v>-4.7631716462219309E-2</v>
      </c>
      <c r="I16" s="198"/>
      <c r="J16" s="209">
        <f>SUM(J2:J9)</f>
        <v>104000</v>
      </c>
      <c r="K16" s="209">
        <f>SUM(K2:K9)</f>
        <v>91201.62999999999</v>
      </c>
      <c r="L16" s="209">
        <f>SUM(L2:L9)</f>
        <v>12798.369999999999</v>
      </c>
      <c r="M16" s="212">
        <f>((K16-SUM(J16))/SUM(J16))</f>
        <v>-0.12306125000000009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5136.7800000000061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2109.4299999999998</v>
      </c>
      <c r="G27" s="232">
        <f t="shared" si="19"/>
        <v>3090.57</v>
      </c>
      <c r="H27" s="233">
        <f t="shared" si="20"/>
        <v>-0.59434038461538463</v>
      </c>
      <c r="I27" s="198"/>
      <c r="J27" s="234">
        <f>SUM('Proposed Budget'!$D$5:$D$12)</f>
        <v>5800</v>
      </c>
      <c r="K27" s="235">
        <f>SUM('Monthly Breakdown'!W5:W12)</f>
        <v>1834.08</v>
      </c>
      <c r="L27" s="236">
        <f t="shared" si="21"/>
        <v>3965.92</v>
      </c>
      <c r="M27" s="237">
        <f t="shared" si="22"/>
        <v>-0.68377931034482764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35707.89</v>
      </c>
      <c r="G34" s="230">
        <f>SUM(G20:G27)</f>
        <v>5892.1099999999988</v>
      </c>
      <c r="H34" s="233">
        <f>((F34-SUM(E34)))/SUM(E34)</f>
        <v>-0.14163725961538462</v>
      </c>
      <c r="I34" s="198"/>
      <c r="J34" s="234">
        <f>SUM(J20:J27)</f>
        <v>46400</v>
      </c>
      <c r="K34" s="234">
        <f>SUM(K20:K27)</f>
        <v>41493.740000000005</v>
      </c>
      <c r="L34" s="234">
        <f>SUM(L20:L27)</f>
        <v>4906.2599999999993</v>
      </c>
      <c r="M34" s="237">
        <f>((K34-SUM(J34))/SUM(J34))</f>
        <v>-0.10573836206896541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12"/>
  <sheetViews>
    <sheetView workbookViewId="0">
      <pane ySplit="4" topLeftCell="A5" activePane="bottomLeft" state="frozen"/>
      <selection pane="bottomLeft" activeCell="O22" sqref="O2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(SUM(INDIRECT("g5:g5")))+J2+L2+N2+P2-R2+T2-G1415</f>
        <v>7576.8799999999919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300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46248</v>
      </c>
      <c r="D5" s="299" t="s">
        <v>293</v>
      </c>
      <c r="E5" s="522"/>
      <c r="F5" s="522">
        <v>4729.33</v>
      </c>
      <c r="G5" s="333">
        <f t="shared" ref="G5:G43" si="0">G6-E5+F5</f>
        <v>7876.8799999999919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46246</v>
      </c>
      <c r="D6" s="299" t="s">
        <v>412</v>
      </c>
      <c r="E6" s="522">
        <v>-3.54</v>
      </c>
      <c r="F6" s="522"/>
      <c r="G6" s="333">
        <f t="shared" si="0"/>
        <v>3147.549999999992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12</v>
      </c>
      <c r="C7" s="298">
        <v>46246</v>
      </c>
      <c r="D7" s="299" t="s">
        <v>191</v>
      </c>
      <c r="E7" s="522">
        <v>200</v>
      </c>
      <c r="F7" s="522"/>
      <c r="G7" s="333">
        <f t="shared" si="0"/>
        <v>3144.009999999992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335</v>
      </c>
      <c r="B8" s="330" t="s">
        <v>335</v>
      </c>
      <c r="C8" s="298">
        <v>46246</v>
      </c>
      <c r="D8" s="299" t="s">
        <v>336</v>
      </c>
      <c r="E8" s="522">
        <v>63.55</v>
      </c>
      <c r="F8" s="522"/>
      <c r="G8" s="333">
        <f t="shared" si="0"/>
        <v>3344.009999999992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15</v>
      </c>
      <c r="C9" s="298">
        <v>46246</v>
      </c>
      <c r="D9" s="299" t="s">
        <v>185</v>
      </c>
      <c r="E9" s="522">
        <v>64.28</v>
      </c>
      <c r="F9" s="522"/>
      <c r="G9" s="333">
        <f t="shared" si="0"/>
        <v>3407.5599999999922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46245</v>
      </c>
      <c r="D10" s="299" t="s">
        <v>352</v>
      </c>
      <c r="E10" s="522">
        <v>21.29</v>
      </c>
      <c r="F10" s="522"/>
      <c r="G10" s="333">
        <f t="shared" si="0"/>
        <v>3471.8399999999924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46245</v>
      </c>
      <c r="D11" s="299" t="s">
        <v>427</v>
      </c>
      <c r="E11" s="522">
        <v>-130</v>
      </c>
      <c r="F11" s="522"/>
      <c r="G11" s="333">
        <f t="shared" si="0"/>
        <v>3493.1299999999924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291</v>
      </c>
      <c r="B12" s="330">
        <v>41</v>
      </c>
      <c r="C12" s="298">
        <v>46244</v>
      </c>
      <c r="D12" s="299" t="s">
        <v>1011</v>
      </c>
      <c r="E12" s="522"/>
      <c r="F12" s="522">
        <v>800</v>
      </c>
      <c r="G12" s="333">
        <f t="shared" si="0"/>
        <v>3363.1299999999924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46244</v>
      </c>
      <c r="D13" s="299" t="s">
        <v>979</v>
      </c>
      <c r="E13" s="522">
        <v>5.31</v>
      </c>
      <c r="F13" s="522"/>
      <c r="G13" s="333">
        <f t="shared" si="0"/>
        <v>2563.1299999999924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46244</v>
      </c>
      <c r="D14" s="299" t="s">
        <v>319</v>
      </c>
      <c r="E14" s="522">
        <v>9.5</v>
      </c>
      <c r="F14" s="522"/>
      <c r="G14" s="333">
        <f t="shared" si="0"/>
        <v>2568.4399999999923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46244</v>
      </c>
      <c r="D15" s="299" t="s">
        <v>334</v>
      </c>
      <c r="E15" s="522">
        <v>16.16</v>
      </c>
      <c r="F15" s="522"/>
      <c r="G15" s="333">
        <f t="shared" si="0"/>
        <v>2577.9399999999923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46243</v>
      </c>
      <c r="D16" s="299" t="s">
        <v>854</v>
      </c>
      <c r="E16" s="522">
        <v>10.68</v>
      </c>
      <c r="F16" s="522"/>
      <c r="G16" s="333">
        <f t="shared" si="0"/>
        <v>2594.0999999999922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287</v>
      </c>
      <c r="B17" s="330" t="s">
        <v>287</v>
      </c>
      <c r="C17" s="298">
        <v>46243</v>
      </c>
      <c r="D17" s="299" t="s">
        <v>845</v>
      </c>
      <c r="E17" s="522">
        <v>116.04</v>
      </c>
      <c r="F17" s="522">
        <v>116.04</v>
      </c>
      <c r="G17" s="333">
        <f t="shared" si="0"/>
        <v>2604.779999999992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1</v>
      </c>
      <c r="C18" s="298">
        <v>46243</v>
      </c>
      <c r="D18" s="299" t="s">
        <v>306</v>
      </c>
      <c r="E18" s="522">
        <v>228.43</v>
      </c>
      <c r="F18" s="522"/>
      <c r="G18" s="333">
        <f t="shared" si="0"/>
        <v>2604.779999999992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4</v>
      </c>
      <c r="C19" s="298">
        <v>46242</v>
      </c>
      <c r="D19" s="299" t="s">
        <v>319</v>
      </c>
      <c r="E19" s="522">
        <v>39.92</v>
      </c>
      <c r="F19" s="522"/>
      <c r="G19" s="333">
        <f t="shared" si="0"/>
        <v>2833.2099999999919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46242</v>
      </c>
      <c r="D20" s="299" t="s">
        <v>296</v>
      </c>
      <c r="E20" s="522">
        <v>73.16</v>
      </c>
      <c r="F20" s="522"/>
      <c r="G20" s="333">
        <f t="shared" si="0"/>
        <v>2873.1299999999919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1</v>
      </c>
      <c r="C21" s="298">
        <v>46242</v>
      </c>
      <c r="D21" s="299" t="s">
        <v>300</v>
      </c>
      <c r="E21" s="522">
        <v>28.7</v>
      </c>
      <c r="F21" s="522"/>
      <c r="G21" s="333">
        <f t="shared" si="0"/>
        <v>2946.2899999999918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46242</v>
      </c>
      <c r="D22" s="299" t="s">
        <v>345</v>
      </c>
      <c r="E22" s="522">
        <v>121.55</v>
      </c>
      <c r="F22" s="522"/>
      <c r="G22" s="333">
        <f t="shared" si="0"/>
        <v>2974.9899999999916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46242</v>
      </c>
      <c r="D23" s="299" t="s">
        <v>1016</v>
      </c>
      <c r="E23" s="522">
        <v>25</v>
      </c>
      <c r="F23" s="522"/>
      <c r="G23" s="333">
        <f t="shared" si="0"/>
        <v>3096.5399999999918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46242</v>
      </c>
      <c r="D24" s="299" t="s">
        <v>353</v>
      </c>
      <c r="E24" s="522">
        <v>21.99</v>
      </c>
      <c r="F24" s="522"/>
      <c r="G24" s="333">
        <f t="shared" si="0"/>
        <v>3121.5399999999918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46242</v>
      </c>
      <c r="D25" s="299" t="s">
        <v>1019</v>
      </c>
      <c r="E25" s="522">
        <v>60</v>
      </c>
      <c r="F25" s="522"/>
      <c r="G25" s="333">
        <f t="shared" si="0"/>
        <v>3143.5299999999916</v>
      </c>
      <c r="H25" s="334" t="s">
        <v>298</v>
      </c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46241</v>
      </c>
      <c r="D26" s="299" t="s">
        <v>319</v>
      </c>
      <c r="E26" s="522">
        <v>19.690000000000001</v>
      </c>
      <c r="F26" s="522"/>
      <c r="G26" s="333">
        <f t="shared" si="0"/>
        <v>3203.5299999999916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46241</v>
      </c>
      <c r="D27" s="299" t="s">
        <v>296</v>
      </c>
      <c r="E27" s="522">
        <v>8.93</v>
      </c>
      <c r="F27" s="522"/>
      <c r="G27" s="333">
        <f t="shared" si="0"/>
        <v>3223.2199999999916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46241</v>
      </c>
      <c r="D28" s="299" t="s">
        <v>320</v>
      </c>
      <c r="E28" s="522">
        <v>178.24</v>
      </c>
      <c r="F28" s="522"/>
      <c r="G28" s="333">
        <f t="shared" si="0"/>
        <v>3232.1499999999915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46241</v>
      </c>
      <c r="D29" s="299" t="s">
        <v>404</v>
      </c>
      <c r="E29" s="522">
        <v>107.68</v>
      </c>
      <c r="F29" s="522"/>
      <c r="G29" s="333">
        <f t="shared" si="0"/>
        <v>3410.3899999999917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335</v>
      </c>
      <c r="B30" s="330" t="s">
        <v>335</v>
      </c>
      <c r="C30" s="298">
        <v>46241</v>
      </c>
      <c r="D30" s="299" t="s">
        <v>447</v>
      </c>
      <c r="E30" s="522">
        <v>83.63</v>
      </c>
      <c r="F30" s="522"/>
      <c r="G30" s="333">
        <f t="shared" si="0"/>
        <v>3518.0699999999915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9</v>
      </c>
      <c r="C31" s="298">
        <v>46241</v>
      </c>
      <c r="D31" s="299" t="s">
        <v>58</v>
      </c>
      <c r="E31" s="522">
        <v>1231.68</v>
      </c>
      <c r="F31" s="522"/>
      <c r="G31" s="333">
        <f t="shared" si="0"/>
        <v>3601.6999999999916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46240</v>
      </c>
      <c r="D32" s="299" t="s">
        <v>1017</v>
      </c>
      <c r="E32" s="522">
        <v>33.700000000000003</v>
      </c>
      <c r="F32" s="522"/>
      <c r="G32" s="333">
        <f t="shared" si="0"/>
        <v>4833.3799999999919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46240</v>
      </c>
      <c r="D33" s="299" t="s">
        <v>347</v>
      </c>
      <c r="E33" s="522">
        <v>23.33</v>
      </c>
      <c r="F33" s="522"/>
      <c r="G33" s="333">
        <f t="shared" si="0"/>
        <v>4867.0799999999917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14</v>
      </c>
      <c r="C34" s="298">
        <v>46240</v>
      </c>
      <c r="D34" s="299" t="s">
        <v>958</v>
      </c>
      <c r="E34" s="522">
        <v>66.67</v>
      </c>
      <c r="F34" s="522"/>
      <c r="G34" s="333">
        <f t="shared" si="0"/>
        <v>4890.4099999999917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46240</v>
      </c>
      <c r="D35" s="299" t="s">
        <v>344</v>
      </c>
      <c r="E35" s="522">
        <v>75</v>
      </c>
      <c r="F35" s="522"/>
      <c r="G35" s="333">
        <f t="shared" si="0"/>
        <v>4957.0799999999917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13</v>
      </c>
      <c r="C36" s="298">
        <v>46240</v>
      </c>
      <c r="D36" s="299" t="s">
        <v>182</v>
      </c>
      <c r="E36" s="522">
        <v>331.81</v>
      </c>
      <c r="F36" s="522"/>
      <c r="G36" s="333">
        <f t="shared" si="0"/>
        <v>5032.0799999999917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291</v>
      </c>
      <c r="B37" s="330">
        <v>39</v>
      </c>
      <c r="C37" s="298">
        <v>46240</v>
      </c>
      <c r="D37" s="299" t="s">
        <v>292</v>
      </c>
      <c r="E37" s="522"/>
      <c r="F37" s="522">
        <v>2763.78</v>
      </c>
      <c r="G37" s="333">
        <f t="shared" si="0"/>
        <v>5363.8899999999921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46239</v>
      </c>
      <c r="D38" s="299" t="s">
        <v>353</v>
      </c>
      <c r="E38" s="522">
        <v>36.549999999999997</v>
      </c>
      <c r="F38" s="522"/>
      <c r="G38" s="333">
        <f t="shared" si="0"/>
        <v>2600.1099999999915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4</v>
      </c>
      <c r="C39" s="298">
        <v>46239</v>
      </c>
      <c r="D39" s="299" t="s">
        <v>310</v>
      </c>
      <c r="E39" s="522">
        <v>40.76</v>
      </c>
      <c r="F39" s="522"/>
      <c r="G39" s="333">
        <f t="shared" si="0"/>
        <v>2636.6599999999917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3</v>
      </c>
      <c r="C40" s="298">
        <v>46239</v>
      </c>
      <c r="D40" s="299" t="s">
        <v>310</v>
      </c>
      <c r="E40" s="522">
        <v>5.86</v>
      </c>
      <c r="F40" s="522"/>
      <c r="G40" s="333">
        <f t="shared" si="0"/>
        <v>2677.4199999999919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46239</v>
      </c>
      <c r="D41" s="299" t="s">
        <v>296</v>
      </c>
      <c r="E41" s="522">
        <v>63.22</v>
      </c>
      <c r="F41" s="522"/>
      <c r="G41" s="333">
        <f t="shared" si="0"/>
        <v>2683.279999999992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46239</v>
      </c>
      <c r="D42" s="299" t="s">
        <v>1012</v>
      </c>
      <c r="E42" s="522">
        <v>49.41</v>
      </c>
      <c r="F42" s="522"/>
      <c r="G42" s="333">
        <f t="shared" si="0"/>
        <v>2746.4999999999918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46239</v>
      </c>
      <c r="D43" s="299" t="s">
        <v>1013</v>
      </c>
      <c r="E43" s="522">
        <v>-60</v>
      </c>
      <c r="F43" s="522"/>
      <c r="G43" s="333">
        <f t="shared" si="0"/>
        <v>2795.9099999999917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46239</v>
      </c>
      <c r="D44" s="299" t="s">
        <v>1013</v>
      </c>
      <c r="E44" s="522">
        <v>263.89</v>
      </c>
      <c r="F44" s="522"/>
      <c r="G44" s="333">
        <f t="shared" ref="G44:G74" si="1">G45-E44+F44</f>
        <v>2735.9099999999917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46239</v>
      </c>
      <c r="D45" s="299" t="s">
        <v>1014</v>
      </c>
      <c r="E45" s="522">
        <v>25</v>
      </c>
      <c r="F45" s="522"/>
      <c r="G45" s="333">
        <f t="shared" si="1"/>
        <v>2999.7999999999915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46239</v>
      </c>
      <c r="D46" s="299" t="s">
        <v>1015</v>
      </c>
      <c r="E46" s="522">
        <v>36.81</v>
      </c>
      <c r="F46" s="522"/>
      <c r="G46" s="333">
        <f t="shared" si="1"/>
        <v>3024.7999999999915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40</v>
      </c>
      <c r="C47" s="298">
        <v>46239</v>
      </c>
      <c r="D47" s="299" t="s">
        <v>316</v>
      </c>
      <c r="E47" s="522"/>
      <c r="F47" s="522">
        <v>837.18</v>
      </c>
      <c r="G47" s="333">
        <f t="shared" si="1"/>
        <v>3061.6099999999915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46238</v>
      </c>
      <c r="D48" s="299" t="s">
        <v>1010</v>
      </c>
      <c r="E48" s="522">
        <v>10</v>
      </c>
      <c r="F48" s="522"/>
      <c r="G48" s="333">
        <f t="shared" si="1"/>
        <v>2224.4299999999917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17</v>
      </c>
      <c r="C49" s="298">
        <v>46238</v>
      </c>
      <c r="D49" s="299" t="s">
        <v>370</v>
      </c>
      <c r="E49" s="522">
        <v>99</v>
      </c>
      <c r="F49" s="522"/>
      <c r="G49" s="333">
        <f t="shared" si="1"/>
        <v>2234.4299999999917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14</v>
      </c>
      <c r="C50" s="298">
        <v>46238</v>
      </c>
      <c r="D50" s="299" t="s">
        <v>367</v>
      </c>
      <c r="E50" s="522">
        <v>70.25</v>
      </c>
      <c r="F50" s="522"/>
      <c r="G50" s="333">
        <f t="shared" si="1"/>
        <v>2333.4299999999917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284</v>
      </c>
      <c r="B51" s="330">
        <v>37</v>
      </c>
      <c r="C51" s="298">
        <v>46238</v>
      </c>
      <c r="D51" s="299" t="s">
        <v>374</v>
      </c>
      <c r="E51" s="522">
        <v>50</v>
      </c>
      <c r="F51" s="522"/>
      <c r="G51" s="333">
        <f t="shared" si="1"/>
        <v>2403.6799999999917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46237</v>
      </c>
      <c r="D52" s="299" t="s">
        <v>296</v>
      </c>
      <c r="E52" s="522">
        <v>41.93</v>
      </c>
      <c r="F52" s="522"/>
      <c r="G52" s="333">
        <f t="shared" si="1"/>
        <v>2453.6799999999917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46237</v>
      </c>
      <c r="D53" s="299" t="s">
        <v>334</v>
      </c>
      <c r="E53" s="522">
        <v>15.09</v>
      </c>
      <c r="F53" s="522"/>
      <c r="G53" s="333">
        <f t="shared" si="1"/>
        <v>2495.6099999999915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46237</v>
      </c>
      <c r="D54" s="299" t="s">
        <v>953</v>
      </c>
      <c r="E54" s="522">
        <v>12.77</v>
      </c>
      <c r="F54" s="522"/>
      <c r="G54" s="333">
        <f t="shared" si="1"/>
        <v>2510.6999999999916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1</v>
      </c>
      <c r="C55" s="298">
        <v>46236</v>
      </c>
      <c r="D55" s="299" t="s">
        <v>306</v>
      </c>
      <c r="E55" s="522">
        <v>132.79</v>
      </c>
      <c r="F55" s="522"/>
      <c r="G55" s="333">
        <f t="shared" si="1"/>
        <v>2523.4699999999916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46236</v>
      </c>
      <c r="D56" s="299" t="s">
        <v>358</v>
      </c>
      <c r="E56" s="522">
        <v>10.25</v>
      </c>
      <c r="F56" s="522"/>
      <c r="G56" s="333">
        <f t="shared" si="1"/>
        <v>2656.2599999999916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46236</v>
      </c>
      <c r="D57" s="299" t="s">
        <v>300</v>
      </c>
      <c r="E57" s="522">
        <v>24.48</v>
      </c>
      <c r="F57" s="522"/>
      <c r="G57" s="333">
        <f t="shared" si="1"/>
        <v>2666.5099999999916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46236</v>
      </c>
      <c r="D58" s="299" t="s">
        <v>455</v>
      </c>
      <c r="E58" s="522">
        <v>40.21</v>
      </c>
      <c r="F58" s="522"/>
      <c r="G58" s="333">
        <f t="shared" si="1"/>
        <v>2690.9899999999916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8</v>
      </c>
      <c r="C59" s="298">
        <v>46235</v>
      </c>
      <c r="D59" s="299" t="s">
        <v>1008</v>
      </c>
      <c r="E59" s="522">
        <v>22.12</v>
      </c>
      <c r="F59" s="522"/>
      <c r="G59" s="333">
        <f t="shared" si="1"/>
        <v>2731.1999999999916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46235</v>
      </c>
      <c r="D60" s="299" t="s">
        <v>1009</v>
      </c>
      <c r="E60" s="522">
        <v>40</v>
      </c>
      <c r="F60" s="522"/>
      <c r="G60" s="333">
        <f t="shared" si="1"/>
        <v>2753.3199999999915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46235</v>
      </c>
      <c r="D61" s="299" t="s">
        <v>319</v>
      </c>
      <c r="E61" s="522">
        <v>8.86</v>
      </c>
      <c r="F61" s="522"/>
      <c r="G61" s="333">
        <f t="shared" si="1"/>
        <v>2793.3199999999915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46235</v>
      </c>
      <c r="D62" s="299" t="s">
        <v>484</v>
      </c>
      <c r="E62" s="522">
        <v>52.06</v>
      </c>
      <c r="F62" s="522"/>
      <c r="G62" s="333">
        <f t="shared" si="1"/>
        <v>2802.1799999999917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46235</v>
      </c>
      <c r="D63" s="299" t="s">
        <v>484</v>
      </c>
      <c r="E63" s="522">
        <v>52.06</v>
      </c>
      <c r="F63" s="522"/>
      <c r="G63" s="333">
        <f t="shared" si="1"/>
        <v>2854.2399999999916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46235</v>
      </c>
      <c r="D64" s="299" t="s">
        <v>375</v>
      </c>
      <c r="E64" s="522">
        <v>6.37</v>
      </c>
      <c r="F64" s="522"/>
      <c r="G64" s="333">
        <f t="shared" si="1"/>
        <v>2906.2999999999915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46235</v>
      </c>
      <c r="D65" s="299" t="s">
        <v>1007</v>
      </c>
      <c r="E65" s="522">
        <v>121.4</v>
      </c>
      <c r="F65" s="522">
        <v>121.4</v>
      </c>
      <c r="G65" s="333">
        <f t="shared" si="1"/>
        <v>2912.6699999999914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46235</v>
      </c>
      <c r="D66" s="299" t="s">
        <v>1018</v>
      </c>
      <c r="E66" s="522">
        <v>-25.39</v>
      </c>
      <c r="F66" s="522"/>
      <c r="G66" s="333">
        <f t="shared" si="1"/>
        <v>2912.6699999999914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46235</v>
      </c>
      <c r="D67" s="299" t="s">
        <v>986</v>
      </c>
      <c r="E67" s="522"/>
      <c r="F67" s="522">
        <v>174.61</v>
      </c>
      <c r="G67" s="333">
        <f t="shared" si="1"/>
        <v>2887.2799999999916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46235</v>
      </c>
      <c r="D68" s="299" t="s">
        <v>986</v>
      </c>
      <c r="E68" s="522">
        <v>174.61</v>
      </c>
      <c r="F68" s="522"/>
      <c r="G68" s="333">
        <f t="shared" si="1"/>
        <v>2712.6699999999914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284</v>
      </c>
      <c r="B69" s="330">
        <v>37</v>
      </c>
      <c r="C69" s="298">
        <v>46234</v>
      </c>
      <c r="D69" s="299" t="s">
        <v>1004</v>
      </c>
      <c r="E69" s="522">
        <v>8746.27</v>
      </c>
      <c r="F69" s="522"/>
      <c r="G69" s="333">
        <f t="shared" si="1"/>
        <v>2887.2799999999916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25</v>
      </c>
      <c r="C70" s="298">
        <v>46234</v>
      </c>
      <c r="D70" s="298" t="s">
        <v>204</v>
      </c>
      <c r="E70" s="331">
        <v>350</v>
      </c>
      <c r="F70" s="522"/>
      <c r="G70" s="333">
        <f t="shared" si="1"/>
        <v>11633.549999999992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26</v>
      </c>
      <c r="C71" s="298">
        <v>46234</v>
      </c>
      <c r="D71" s="298" t="s">
        <v>205</v>
      </c>
      <c r="E71" s="331">
        <v>320</v>
      </c>
      <c r="F71" s="522"/>
      <c r="G71" s="333">
        <f t="shared" si="1"/>
        <v>11983.549999999992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27</v>
      </c>
      <c r="C72" s="298">
        <v>46234</v>
      </c>
      <c r="D72" s="298" t="s">
        <v>206</v>
      </c>
      <c r="E72" s="331">
        <v>25</v>
      </c>
      <c r="F72" s="522"/>
      <c r="G72" s="333">
        <f t="shared" si="1"/>
        <v>12303.549999999992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28</v>
      </c>
      <c r="C73" s="298">
        <v>46234</v>
      </c>
      <c r="D73" s="298" t="s">
        <v>207</v>
      </c>
      <c r="E73" s="331">
        <v>25</v>
      </c>
      <c r="F73" s="522"/>
      <c r="G73" s="333">
        <f t="shared" si="1"/>
        <v>12328.549999999992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29</v>
      </c>
      <c r="C74" s="298">
        <v>46234</v>
      </c>
      <c r="D74" s="298" t="s">
        <v>208</v>
      </c>
      <c r="E74" s="331">
        <v>45</v>
      </c>
      <c r="F74" s="522"/>
      <c r="G74" s="333">
        <f t="shared" si="1"/>
        <v>12353.549999999992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30</v>
      </c>
      <c r="C75" s="298">
        <v>46234</v>
      </c>
      <c r="D75" s="298" t="s">
        <v>209</v>
      </c>
      <c r="E75" s="331">
        <v>400</v>
      </c>
      <c r="F75" s="522"/>
      <c r="G75" s="333">
        <f t="shared" ref="G75:G97" si="2">G76-E75+F75</f>
        <v>12398.549999999992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31</v>
      </c>
      <c r="C76" s="298">
        <v>46234</v>
      </c>
      <c r="D76" s="298" t="s">
        <v>210</v>
      </c>
      <c r="E76" s="331">
        <v>375</v>
      </c>
      <c r="F76" s="522"/>
      <c r="G76" s="333">
        <f t="shared" si="2"/>
        <v>12798.549999999992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32</v>
      </c>
      <c r="C77" s="298">
        <v>46234</v>
      </c>
      <c r="D77" s="298" t="s">
        <v>211</v>
      </c>
      <c r="E77" s="331">
        <v>100</v>
      </c>
      <c r="F77" s="522"/>
      <c r="G77" s="333">
        <f t="shared" si="2"/>
        <v>13173.549999999992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33</v>
      </c>
      <c r="C78" s="298">
        <v>46234</v>
      </c>
      <c r="D78" s="298" t="s">
        <v>212</v>
      </c>
      <c r="E78" s="331">
        <v>85</v>
      </c>
      <c r="F78" s="522"/>
      <c r="G78" s="333">
        <f t="shared" si="2"/>
        <v>13273.549999999992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34</v>
      </c>
      <c r="C79" s="298">
        <v>46234</v>
      </c>
      <c r="D79" s="298" t="s">
        <v>213</v>
      </c>
      <c r="E79" s="331">
        <v>230</v>
      </c>
      <c r="F79" s="522"/>
      <c r="G79" s="333">
        <f t="shared" si="2"/>
        <v>13358.549999999992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35</v>
      </c>
      <c r="C80" s="298">
        <v>46234</v>
      </c>
      <c r="D80" s="298" t="s">
        <v>214</v>
      </c>
      <c r="E80" s="331">
        <v>45</v>
      </c>
      <c r="F80" s="522"/>
      <c r="G80" s="333">
        <f t="shared" si="2"/>
        <v>13588.549999999992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291</v>
      </c>
      <c r="B81" s="330">
        <v>38</v>
      </c>
      <c r="C81" s="298">
        <v>46234</v>
      </c>
      <c r="D81" s="299" t="s">
        <v>293</v>
      </c>
      <c r="E81" s="522"/>
      <c r="F81" s="522">
        <v>4720.8599999999997</v>
      </c>
      <c r="G81" s="333">
        <f t="shared" si="2"/>
        <v>13633.549999999992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10</v>
      </c>
      <c r="C82" s="298">
        <v>46234</v>
      </c>
      <c r="D82" s="299" t="s">
        <v>176</v>
      </c>
      <c r="E82" s="522">
        <v>17.899999999999999</v>
      </c>
      <c r="F82" s="522"/>
      <c r="G82" s="333">
        <f t="shared" si="2"/>
        <v>8912.6899999999932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46233</v>
      </c>
      <c r="D83" s="299" t="s">
        <v>484</v>
      </c>
      <c r="E83" s="522">
        <v>20.59</v>
      </c>
      <c r="F83" s="522"/>
      <c r="G83" s="333">
        <f t="shared" si="2"/>
        <v>8930.5899999999929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46233</v>
      </c>
      <c r="D84" s="299" t="s">
        <v>386</v>
      </c>
      <c r="E84" s="522">
        <v>23.87</v>
      </c>
      <c r="F84" s="522"/>
      <c r="G84" s="333">
        <f t="shared" si="2"/>
        <v>8951.179999999993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46233</v>
      </c>
      <c r="D85" s="299" t="s">
        <v>1003</v>
      </c>
      <c r="E85" s="522">
        <v>-100</v>
      </c>
      <c r="F85" s="522"/>
      <c r="G85" s="333">
        <f t="shared" si="2"/>
        <v>8975.0499999999938</v>
      </c>
      <c r="H85" s="334" t="s">
        <v>298</v>
      </c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46233</v>
      </c>
      <c r="D86" s="299" t="s">
        <v>1000</v>
      </c>
      <c r="E86" s="522">
        <v>-100</v>
      </c>
      <c r="F86" s="522"/>
      <c r="G86" s="333">
        <f t="shared" si="2"/>
        <v>8875.0499999999938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46233</v>
      </c>
      <c r="D87" s="299" t="s">
        <v>1006</v>
      </c>
      <c r="E87" s="522">
        <v>16</v>
      </c>
      <c r="F87" s="522"/>
      <c r="G87" s="333">
        <f t="shared" si="2"/>
        <v>8775.0499999999938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46232</v>
      </c>
      <c r="D88" s="299" t="s">
        <v>308</v>
      </c>
      <c r="E88" s="522">
        <v>60.77</v>
      </c>
      <c r="F88" s="522"/>
      <c r="G88" s="333">
        <f t="shared" si="2"/>
        <v>8791.0499999999938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21</v>
      </c>
      <c r="C89" s="298">
        <v>46232</v>
      </c>
      <c r="D89" s="299" t="s">
        <v>194</v>
      </c>
      <c r="E89" s="522">
        <v>31.47</v>
      </c>
      <c r="F89" s="522"/>
      <c r="G89" s="333">
        <f t="shared" si="2"/>
        <v>8851.8199999999943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21</v>
      </c>
      <c r="C90" s="298">
        <v>46232</v>
      </c>
      <c r="D90" s="299" t="s">
        <v>194</v>
      </c>
      <c r="E90" s="522">
        <v>16.2</v>
      </c>
      <c r="F90" s="522"/>
      <c r="G90" s="333">
        <f t="shared" si="2"/>
        <v>8883.2899999999936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46232</v>
      </c>
      <c r="D91" s="299" t="s">
        <v>346</v>
      </c>
      <c r="E91" s="522">
        <v>11.43</v>
      </c>
      <c r="F91" s="522"/>
      <c r="G91" s="333">
        <f t="shared" si="2"/>
        <v>8899.4899999999943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46232</v>
      </c>
      <c r="D92" s="299" t="s">
        <v>358</v>
      </c>
      <c r="E92" s="522">
        <v>9.9700000000000006</v>
      </c>
      <c r="F92" s="522"/>
      <c r="G92" s="333">
        <f t="shared" si="2"/>
        <v>8910.9199999999946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5</v>
      </c>
      <c r="C93" s="298">
        <v>46232</v>
      </c>
      <c r="D93" s="299" t="s">
        <v>484</v>
      </c>
      <c r="E93" s="522">
        <v>82.36</v>
      </c>
      <c r="F93" s="522"/>
      <c r="G93" s="333">
        <f t="shared" si="2"/>
        <v>8920.889999999994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24</v>
      </c>
      <c r="C94" s="298">
        <v>46232</v>
      </c>
      <c r="D94" s="299" t="s">
        <v>860</v>
      </c>
      <c r="E94" s="522">
        <v>92.25</v>
      </c>
      <c r="F94" s="522"/>
      <c r="G94" s="333">
        <f t="shared" si="2"/>
        <v>9003.2499999999945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46232</v>
      </c>
      <c r="D95" s="299" t="s">
        <v>296</v>
      </c>
      <c r="E95" s="522">
        <v>39.5</v>
      </c>
      <c r="F95" s="522"/>
      <c r="G95" s="333">
        <f t="shared" si="2"/>
        <v>9095.4999999999945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46232</v>
      </c>
      <c r="D96" s="299" t="s">
        <v>296</v>
      </c>
      <c r="E96" s="522">
        <v>15.1</v>
      </c>
      <c r="F96" s="522"/>
      <c r="G96" s="333">
        <f t="shared" si="2"/>
        <v>9134.9999999999945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46232</v>
      </c>
      <c r="D97" s="299" t="s">
        <v>334</v>
      </c>
      <c r="E97" s="522">
        <v>17.68</v>
      </c>
      <c r="F97" s="522"/>
      <c r="G97" s="333">
        <f t="shared" si="2"/>
        <v>9150.0999999999949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5</v>
      </c>
      <c r="C98" s="298">
        <v>46232</v>
      </c>
      <c r="D98" s="299" t="s">
        <v>988</v>
      </c>
      <c r="E98" s="522">
        <v>-205</v>
      </c>
      <c r="F98" s="522"/>
      <c r="G98" s="333">
        <f t="shared" ref="G98:G160" si="3">G99-E98+F98</f>
        <v>9167.7799999999952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20</v>
      </c>
      <c r="C99" s="298">
        <v>46232</v>
      </c>
      <c r="D99" s="299" t="s">
        <v>193</v>
      </c>
      <c r="E99" s="522">
        <v>600</v>
      </c>
      <c r="F99" s="522"/>
      <c r="G99" s="333">
        <f t="shared" si="3"/>
        <v>8962.7799999999952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46231</v>
      </c>
      <c r="D100" s="299" t="s">
        <v>525</v>
      </c>
      <c r="E100" s="522">
        <v>1171.3800000000001</v>
      </c>
      <c r="F100" s="522">
        <v>1171.3800000000001</v>
      </c>
      <c r="G100" s="333">
        <f t="shared" si="3"/>
        <v>9562.7799999999952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46231</v>
      </c>
      <c r="D101" s="299" t="s">
        <v>334</v>
      </c>
      <c r="E101" s="522">
        <v>11.58</v>
      </c>
      <c r="F101" s="522"/>
      <c r="G101" s="333">
        <f t="shared" si="3"/>
        <v>9562.7799999999934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42</v>
      </c>
      <c r="C102" s="298">
        <v>46231</v>
      </c>
      <c r="D102" s="299" t="s">
        <v>200</v>
      </c>
      <c r="E102" s="522">
        <v>59</v>
      </c>
      <c r="F102" s="522"/>
      <c r="G102" s="333">
        <f t="shared" si="3"/>
        <v>9574.3599999999933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43</v>
      </c>
      <c r="C103" s="298">
        <v>46231</v>
      </c>
      <c r="D103" s="299" t="s">
        <v>201</v>
      </c>
      <c r="E103" s="522">
        <v>50.92</v>
      </c>
      <c r="F103" s="522"/>
      <c r="G103" s="333">
        <f t="shared" si="3"/>
        <v>9633.3599999999933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46231</v>
      </c>
      <c r="D104" s="299" t="s">
        <v>308</v>
      </c>
      <c r="E104" s="522">
        <v>71.75</v>
      </c>
      <c r="F104" s="522"/>
      <c r="G104" s="333">
        <f t="shared" si="3"/>
        <v>9684.2799999999934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46230</v>
      </c>
      <c r="D105" s="299" t="s">
        <v>999</v>
      </c>
      <c r="E105" s="522">
        <v>49.2</v>
      </c>
      <c r="F105" s="522"/>
      <c r="G105" s="333">
        <f t="shared" si="3"/>
        <v>9756.0299999999934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46230</v>
      </c>
      <c r="D106" s="299" t="s">
        <v>353</v>
      </c>
      <c r="E106" s="522">
        <v>20.98</v>
      </c>
      <c r="F106" s="522"/>
      <c r="G106" s="333">
        <f t="shared" si="3"/>
        <v>9805.2299999999941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46230</v>
      </c>
      <c r="D107" s="299" t="s">
        <v>300</v>
      </c>
      <c r="E107" s="522">
        <v>19.16</v>
      </c>
      <c r="F107" s="522"/>
      <c r="G107" s="333">
        <f t="shared" si="3"/>
        <v>9826.2099999999937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46230</v>
      </c>
      <c r="D108" s="299" t="s">
        <v>994</v>
      </c>
      <c r="E108" s="522">
        <v>15.89</v>
      </c>
      <c r="F108" s="522"/>
      <c r="G108" s="333">
        <f t="shared" si="3"/>
        <v>9845.3699999999935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22</v>
      </c>
      <c r="C109" s="298">
        <v>46230</v>
      </c>
      <c r="D109" s="299" t="s">
        <v>998</v>
      </c>
      <c r="E109" s="522">
        <v>15.96</v>
      </c>
      <c r="F109" s="522"/>
      <c r="G109" s="333">
        <f t="shared" si="3"/>
        <v>9861.2599999999929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1</v>
      </c>
      <c r="C110" s="298">
        <v>46230</v>
      </c>
      <c r="D110" s="299" t="s">
        <v>306</v>
      </c>
      <c r="E110" s="522">
        <v>183.73</v>
      </c>
      <c r="F110" s="522"/>
      <c r="G110" s="333">
        <f t="shared" si="3"/>
        <v>9877.2199999999921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46230</v>
      </c>
      <c r="D111" s="299" t="s">
        <v>296</v>
      </c>
      <c r="E111" s="522">
        <v>86.71</v>
      </c>
      <c r="F111" s="522"/>
      <c r="G111" s="333">
        <f t="shared" si="3"/>
        <v>10060.949999999992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46230</v>
      </c>
      <c r="D112" s="299" t="s">
        <v>296</v>
      </c>
      <c r="E112" s="522">
        <v>8.7200000000000006</v>
      </c>
      <c r="F112" s="522"/>
      <c r="G112" s="333">
        <f t="shared" si="3"/>
        <v>10147.659999999991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46230</v>
      </c>
      <c r="D113" s="299" t="s">
        <v>301</v>
      </c>
      <c r="E113" s="522">
        <v>23.5</v>
      </c>
      <c r="F113" s="522"/>
      <c r="G113" s="333">
        <f t="shared" si="3"/>
        <v>10156.37999999999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3</v>
      </c>
      <c r="C114" s="298">
        <v>46230</v>
      </c>
      <c r="D114" s="299" t="s">
        <v>983</v>
      </c>
      <c r="E114" s="522">
        <v>7.18</v>
      </c>
      <c r="F114" s="522"/>
      <c r="G114" s="333">
        <f t="shared" si="3"/>
        <v>10179.87999999999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46229</v>
      </c>
      <c r="D115" s="299" t="s">
        <v>996</v>
      </c>
      <c r="E115" s="522">
        <v>18.350000000000001</v>
      </c>
      <c r="F115" s="522"/>
      <c r="G115" s="333">
        <f t="shared" si="3"/>
        <v>10187.05999999999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46229</v>
      </c>
      <c r="D116" s="299" t="s">
        <v>319</v>
      </c>
      <c r="E116" s="522">
        <v>64.400000000000006</v>
      </c>
      <c r="F116" s="522"/>
      <c r="G116" s="333">
        <f t="shared" si="3"/>
        <v>10205.409999999991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46229</v>
      </c>
      <c r="D117" s="299" t="s">
        <v>296</v>
      </c>
      <c r="E117" s="522">
        <v>42.19</v>
      </c>
      <c r="F117" s="522"/>
      <c r="G117" s="333">
        <f t="shared" si="3"/>
        <v>10269.80999999999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46229</v>
      </c>
      <c r="D118" s="299" t="s">
        <v>296</v>
      </c>
      <c r="E118" s="522">
        <v>60.67</v>
      </c>
      <c r="F118" s="522"/>
      <c r="G118" s="333">
        <f t="shared" si="3"/>
        <v>10311.999999999991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46228</v>
      </c>
      <c r="D119" s="299" t="s">
        <v>995</v>
      </c>
      <c r="E119" s="522">
        <v>40.32</v>
      </c>
      <c r="F119" s="522"/>
      <c r="G119" s="333">
        <f t="shared" si="3"/>
        <v>10372.669999999991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46228</v>
      </c>
      <c r="D120" s="299" t="s">
        <v>455</v>
      </c>
      <c r="E120" s="522">
        <v>7.38</v>
      </c>
      <c r="F120" s="522"/>
      <c r="G120" s="333">
        <f t="shared" si="3"/>
        <v>10412.989999999991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46228</v>
      </c>
      <c r="D121" s="299" t="s">
        <v>455</v>
      </c>
      <c r="E121" s="522">
        <v>39.83</v>
      </c>
      <c r="F121" s="522"/>
      <c r="G121" s="333">
        <f t="shared" si="3"/>
        <v>10420.36999999999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46228</v>
      </c>
      <c r="D122" s="299" t="s">
        <v>475</v>
      </c>
      <c r="E122" s="522">
        <v>20</v>
      </c>
      <c r="F122" s="522"/>
      <c r="G122" s="333">
        <f t="shared" si="3"/>
        <v>10460.19999999999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12</v>
      </c>
      <c r="C123" s="298">
        <v>46228</v>
      </c>
      <c r="D123" s="299" t="s">
        <v>314</v>
      </c>
      <c r="E123" s="522">
        <v>204.48</v>
      </c>
      <c r="F123" s="522"/>
      <c r="G123" s="333">
        <f t="shared" si="3"/>
        <v>10480.19999999999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3</v>
      </c>
      <c r="C124" s="298">
        <v>46228</v>
      </c>
      <c r="D124" s="299" t="s">
        <v>991</v>
      </c>
      <c r="E124" s="522">
        <v>11.33</v>
      </c>
      <c r="F124" s="522"/>
      <c r="G124" s="333">
        <f t="shared" si="3"/>
        <v>10684.679999999989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46228</v>
      </c>
      <c r="D125" s="299" t="s">
        <v>997</v>
      </c>
      <c r="E125" s="522">
        <v>120.77</v>
      </c>
      <c r="F125" s="522"/>
      <c r="G125" s="333">
        <f t="shared" si="3"/>
        <v>10696.009999999989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46227</v>
      </c>
      <c r="D126" s="299" t="s">
        <v>990</v>
      </c>
      <c r="E126" s="522">
        <v>46.21</v>
      </c>
      <c r="F126" s="522"/>
      <c r="G126" s="333">
        <f t="shared" si="3"/>
        <v>10816.77999999999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5</v>
      </c>
      <c r="C127" s="298">
        <v>46227</v>
      </c>
      <c r="D127" s="299" t="s">
        <v>340</v>
      </c>
      <c r="E127" s="522">
        <v>95.85</v>
      </c>
      <c r="F127" s="522"/>
      <c r="G127" s="333">
        <f t="shared" si="3"/>
        <v>10862.989999999989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46227</v>
      </c>
      <c r="D128" s="299" t="s">
        <v>324</v>
      </c>
      <c r="E128" s="522">
        <v>9.06</v>
      </c>
      <c r="F128" s="522"/>
      <c r="G128" s="333">
        <f t="shared" si="3"/>
        <v>10958.839999999989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46227</v>
      </c>
      <c r="D129" s="299" t="s">
        <v>358</v>
      </c>
      <c r="E129" s="522">
        <v>26.47</v>
      </c>
      <c r="F129" s="522"/>
      <c r="G129" s="333">
        <f t="shared" si="3"/>
        <v>10967.899999999989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46227</v>
      </c>
      <c r="D130" s="299" t="s">
        <v>1003</v>
      </c>
      <c r="E130" s="522">
        <v>90</v>
      </c>
      <c r="F130" s="522"/>
      <c r="G130" s="333">
        <f t="shared" si="3"/>
        <v>10994.369999999988</v>
      </c>
      <c r="H130" s="334" t="s">
        <v>298</v>
      </c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3</v>
      </c>
      <c r="C131" s="298">
        <v>46226</v>
      </c>
      <c r="D131" s="299" t="s">
        <v>455</v>
      </c>
      <c r="E131" s="522">
        <v>29.72</v>
      </c>
      <c r="F131" s="522"/>
      <c r="G131" s="333">
        <f t="shared" si="3"/>
        <v>11084.369999999988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46226</v>
      </c>
      <c r="D132" s="299" t="s">
        <v>315</v>
      </c>
      <c r="E132" s="522">
        <v>133.13999999999999</v>
      </c>
      <c r="F132" s="522">
        <v>133.13999999999999</v>
      </c>
      <c r="G132" s="333">
        <f t="shared" si="3"/>
        <v>11114.089999999987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291</v>
      </c>
      <c r="B133" s="330">
        <v>39</v>
      </c>
      <c r="C133" s="298">
        <v>46226</v>
      </c>
      <c r="D133" s="299" t="s">
        <v>292</v>
      </c>
      <c r="E133" s="522"/>
      <c r="F133" s="522">
        <v>2763.78</v>
      </c>
      <c r="G133" s="333">
        <f t="shared" si="3"/>
        <v>11114.089999999987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46226</v>
      </c>
      <c r="D134" s="299" t="s">
        <v>992</v>
      </c>
      <c r="E134" s="522">
        <v>92.36</v>
      </c>
      <c r="F134" s="522"/>
      <c r="G134" s="333">
        <f t="shared" si="3"/>
        <v>8350.3099999999868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46226</v>
      </c>
      <c r="D135" s="299" t="s">
        <v>983</v>
      </c>
      <c r="E135" s="522">
        <v>25</v>
      </c>
      <c r="F135" s="522"/>
      <c r="G135" s="333">
        <f t="shared" si="3"/>
        <v>8442.6699999999873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4</v>
      </c>
      <c r="C136" s="298">
        <v>46226</v>
      </c>
      <c r="D136" s="299" t="s">
        <v>296</v>
      </c>
      <c r="E136" s="522">
        <v>49.15</v>
      </c>
      <c r="F136" s="522"/>
      <c r="G136" s="333">
        <f t="shared" si="3"/>
        <v>8467.6699999999873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46226</v>
      </c>
      <c r="D137" s="299" t="s">
        <v>993</v>
      </c>
      <c r="E137" s="522">
        <v>21.6</v>
      </c>
      <c r="F137" s="522"/>
      <c r="G137" s="333">
        <f t="shared" si="3"/>
        <v>8516.819999999987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46225</v>
      </c>
      <c r="D138" s="299" t="s">
        <v>319</v>
      </c>
      <c r="E138" s="522">
        <v>21.28</v>
      </c>
      <c r="F138" s="522"/>
      <c r="G138" s="333">
        <f t="shared" si="3"/>
        <v>8538.4199999999873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46225</v>
      </c>
      <c r="D139" s="299" t="s">
        <v>358</v>
      </c>
      <c r="E139" s="522">
        <v>17.260000000000002</v>
      </c>
      <c r="F139" s="522"/>
      <c r="G139" s="333">
        <f t="shared" si="3"/>
        <v>8559.699999999988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40</v>
      </c>
      <c r="C140" s="298">
        <v>46225</v>
      </c>
      <c r="D140" s="299" t="s">
        <v>316</v>
      </c>
      <c r="E140" s="522"/>
      <c r="F140" s="522">
        <v>4292.68</v>
      </c>
      <c r="G140" s="333">
        <f t="shared" si="3"/>
        <v>8576.9599999999882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46223</v>
      </c>
      <c r="D141" s="299" t="s">
        <v>306</v>
      </c>
      <c r="E141" s="522">
        <v>148.97999999999999</v>
      </c>
      <c r="F141" s="522"/>
      <c r="G141" s="333">
        <f t="shared" si="3"/>
        <v>4284.279999999987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46223</v>
      </c>
      <c r="D142" s="299" t="s">
        <v>323</v>
      </c>
      <c r="E142" s="522">
        <v>20.22</v>
      </c>
      <c r="F142" s="522"/>
      <c r="G142" s="333">
        <f t="shared" si="3"/>
        <v>4433.2599999999866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46223</v>
      </c>
      <c r="D143" s="299" t="s">
        <v>988</v>
      </c>
      <c r="E143" s="522">
        <v>-313</v>
      </c>
      <c r="F143" s="522"/>
      <c r="G143" s="333">
        <f t="shared" si="3"/>
        <v>4453.4799999999868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46222</v>
      </c>
      <c r="D144" s="299" t="s">
        <v>310</v>
      </c>
      <c r="E144" s="522">
        <v>43.41</v>
      </c>
      <c r="F144" s="522"/>
      <c r="G144" s="333">
        <f t="shared" si="3"/>
        <v>4140.4799999999868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1</v>
      </c>
      <c r="C145" s="298">
        <v>46222</v>
      </c>
      <c r="D145" s="299" t="s">
        <v>329</v>
      </c>
      <c r="E145" s="522">
        <v>70.98</v>
      </c>
      <c r="F145" s="522"/>
      <c r="G145" s="333">
        <f t="shared" si="3"/>
        <v>4183.8899999999867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46222</v>
      </c>
      <c r="D146" s="299" t="s">
        <v>306</v>
      </c>
      <c r="E146" s="522">
        <v>0.42</v>
      </c>
      <c r="F146" s="522"/>
      <c r="G146" s="333">
        <f t="shared" si="3"/>
        <v>4254.8699999999862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22</v>
      </c>
      <c r="C147" s="298">
        <v>46222</v>
      </c>
      <c r="D147" s="299" t="s">
        <v>923</v>
      </c>
      <c r="E147" s="522">
        <v>7.46</v>
      </c>
      <c r="F147" s="522"/>
      <c r="G147" s="333">
        <f t="shared" si="3"/>
        <v>4255.2899999999863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46222</v>
      </c>
      <c r="D148" s="299" t="s">
        <v>987</v>
      </c>
      <c r="E148" s="522">
        <v>60</v>
      </c>
      <c r="F148" s="522"/>
      <c r="G148" s="333">
        <f t="shared" si="3"/>
        <v>4262.7499999999864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46221</v>
      </c>
      <c r="D149" s="299" t="s">
        <v>346</v>
      </c>
      <c r="E149" s="522">
        <v>11.77</v>
      </c>
      <c r="F149" s="522"/>
      <c r="G149" s="333">
        <f t="shared" si="3"/>
        <v>4322.7499999999864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46221</v>
      </c>
      <c r="D150" s="299" t="s">
        <v>308</v>
      </c>
      <c r="E150" s="522">
        <v>123.68</v>
      </c>
      <c r="F150" s="522"/>
      <c r="G150" s="333">
        <f t="shared" si="3"/>
        <v>4334.5199999999868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46221</v>
      </c>
      <c r="D151" s="299" t="s">
        <v>989</v>
      </c>
      <c r="E151" s="522">
        <v>27.37</v>
      </c>
      <c r="F151" s="522"/>
      <c r="G151" s="333">
        <f t="shared" si="3"/>
        <v>4458.1999999999871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46221</v>
      </c>
      <c r="D152" s="299" t="s">
        <v>989</v>
      </c>
      <c r="E152" s="522">
        <v>25.2</v>
      </c>
      <c r="F152" s="522"/>
      <c r="G152" s="333">
        <f t="shared" si="3"/>
        <v>4485.569999999987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22</v>
      </c>
      <c r="C153" s="298">
        <v>46221</v>
      </c>
      <c r="D153" s="299" t="s">
        <v>930</v>
      </c>
      <c r="E153" s="522">
        <v>13.84</v>
      </c>
      <c r="F153" s="522"/>
      <c r="G153" s="333">
        <f t="shared" si="3"/>
        <v>4510.7699999999868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21</v>
      </c>
      <c r="C154" s="298">
        <v>46220</v>
      </c>
      <c r="D154" s="299" t="s">
        <v>194</v>
      </c>
      <c r="E154" s="522">
        <v>81</v>
      </c>
      <c r="F154" s="522"/>
      <c r="G154" s="333">
        <f t="shared" si="3"/>
        <v>4524.6099999999869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43</v>
      </c>
      <c r="C155" s="298">
        <v>46220</v>
      </c>
      <c r="D155" s="299" t="s">
        <v>333</v>
      </c>
      <c r="E155" s="522">
        <v>22.35</v>
      </c>
      <c r="F155" s="522"/>
      <c r="G155" s="333">
        <f t="shared" si="3"/>
        <v>4605.6099999999869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42</v>
      </c>
      <c r="C156" s="298">
        <v>46220</v>
      </c>
      <c r="D156" s="299" t="s">
        <v>333</v>
      </c>
      <c r="E156" s="522">
        <v>29.8</v>
      </c>
      <c r="F156" s="522"/>
      <c r="G156" s="333">
        <f t="shared" si="3"/>
        <v>4627.9599999999873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17</v>
      </c>
      <c r="C157" s="298">
        <v>46220</v>
      </c>
      <c r="D157" s="299" t="s">
        <v>188</v>
      </c>
      <c r="E157" s="522">
        <v>42.65</v>
      </c>
      <c r="F157" s="522"/>
      <c r="G157" s="333">
        <f t="shared" si="3"/>
        <v>4657.7599999999875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23</v>
      </c>
      <c r="C158" s="298">
        <v>46220</v>
      </c>
      <c r="D158" s="299" t="s">
        <v>63</v>
      </c>
      <c r="E158" s="522">
        <v>529.46</v>
      </c>
      <c r="F158" s="522"/>
      <c r="G158" s="333">
        <f t="shared" si="3"/>
        <v>4700.4099999999871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11</v>
      </c>
      <c r="C159" s="298">
        <v>46219</v>
      </c>
      <c r="D159" s="299" t="s">
        <v>178</v>
      </c>
      <c r="E159" s="522">
        <v>256.64</v>
      </c>
      <c r="F159" s="522"/>
      <c r="G159" s="333">
        <f t="shared" si="3"/>
        <v>5229.8699999999872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46219</v>
      </c>
      <c r="D160" s="299" t="s">
        <v>340</v>
      </c>
      <c r="E160" s="522">
        <v>21.3</v>
      </c>
      <c r="F160" s="522"/>
      <c r="G160" s="333">
        <f t="shared" si="3"/>
        <v>5486.5099999999875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291</v>
      </c>
      <c r="B161" s="330">
        <v>38</v>
      </c>
      <c r="C161" s="298">
        <v>46218</v>
      </c>
      <c r="D161" s="299" t="s">
        <v>293</v>
      </c>
      <c r="E161" s="522"/>
      <c r="F161" s="522">
        <v>4720.84</v>
      </c>
      <c r="G161" s="333">
        <f t="shared" ref="G161:G166" si="4">G162-E161+F161</f>
        <v>5507.8099999999877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5</v>
      </c>
      <c r="C162" s="298">
        <v>46218</v>
      </c>
      <c r="D162" s="299" t="s">
        <v>985</v>
      </c>
      <c r="E162" s="522">
        <v>429.82</v>
      </c>
      <c r="F162" s="522"/>
      <c r="G162" s="333">
        <f t="shared" si="4"/>
        <v>786.96999999998775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46218</v>
      </c>
      <c r="D163" s="299" t="s">
        <v>981</v>
      </c>
      <c r="E163" s="522">
        <v>80.319999999999993</v>
      </c>
      <c r="F163" s="522"/>
      <c r="G163" s="333">
        <f t="shared" si="4"/>
        <v>1216.7899999999877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46216</v>
      </c>
      <c r="D164" s="299" t="s">
        <v>312</v>
      </c>
      <c r="E164" s="522">
        <v>51.94</v>
      </c>
      <c r="F164" s="522"/>
      <c r="G164" s="333">
        <f t="shared" si="4"/>
        <v>1297.1099999999876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46216</v>
      </c>
      <c r="D165" s="299" t="s">
        <v>984</v>
      </c>
      <c r="E165" s="522">
        <v>43.13</v>
      </c>
      <c r="F165" s="522"/>
      <c r="G165" s="333">
        <f t="shared" si="4"/>
        <v>1349.0499999999877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19</v>
      </c>
      <c r="C166" s="298">
        <v>46216</v>
      </c>
      <c r="D166" s="299" t="s">
        <v>191</v>
      </c>
      <c r="E166" s="522">
        <v>200</v>
      </c>
      <c r="F166" s="522"/>
      <c r="G166" s="333">
        <f t="shared" si="4"/>
        <v>1392.1799999999878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15</v>
      </c>
      <c r="C167" s="298">
        <v>46216</v>
      </c>
      <c r="D167" s="299" t="s">
        <v>185</v>
      </c>
      <c r="E167" s="522">
        <v>64.05</v>
      </c>
      <c r="F167" s="522"/>
      <c r="G167" s="333">
        <f t="shared" ref="G167:G269" si="5">G168-E167+F167</f>
        <v>1592.1799999999878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335</v>
      </c>
      <c r="B168" s="330" t="s">
        <v>335</v>
      </c>
      <c r="C168" s="298">
        <v>46216</v>
      </c>
      <c r="D168" s="299" t="s">
        <v>336</v>
      </c>
      <c r="E168" s="522">
        <v>63.44</v>
      </c>
      <c r="F168" s="522"/>
      <c r="G168" s="333">
        <f t="shared" si="5"/>
        <v>1656.2299999999877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46215</v>
      </c>
      <c r="D169" s="299" t="s">
        <v>310</v>
      </c>
      <c r="E169" s="522">
        <v>34.85</v>
      </c>
      <c r="F169" s="522"/>
      <c r="G169" s="333">
        <f t="shared" si="5"/>
        <v>1719.6699999999878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46215</v>
      </c>
      <c r="D170" s="299" t="s">
        <v>982</v>
      </c>
      <c r="E170" s="522">
        <v>29.2</v>
      </c>
      <c r="F170" s="522"/>
      <c r="G170" s="333">
        <f t="shared" si="5"/>
        <v>1754.5199999999877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46215</v>
      </c>
      <c r="D171" s="299" t="s">
        <v>980</v>
      </c>
      <c r="E171" s="522">
        <v>81.75</v>
      </c>
      <c r="F171" s="522"/>
      <c r="G171" s="333">
        <f t="shared" si="5"/>
        <v>1783.7199999999877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46215</v>
      </c>
      <c r="D172" s="299" t="s">
        <v>980</v>
      </c>
      <c r="E172" s="522">
        <v>81.75</v>
      </c>
      <c r="F172" s="522"/>
      <c r="G172" s="333">
        <f t="shared" si="5"/>
        <v>1865.4699999999877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3</v>
      </c>
      <c r="C173" s="298">
        <v>46214</v>
      </c>
      <c r="D173" s="299" t="s">
        <v>983</v>
      </c>
      <c r="E173" s="522">
        <v>25</v>
      </c>
      <c r="F173" s="522"/>
      <c r="G173" s="333">
        <f t="shared" si="5"/>
        <v>1947.2199999999877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22</v>
      </c>
      <c r="C174" s="298">
        <v>46214</v>
      </c>
      <c r="D174" s="299" t="s">
        <v>352</v>
      </c>
      <c r="E174" s="522">
        <v>21.29</v>
      </c>
      <c r="F174" s="522"/>
      <c r="G174" s="333">
        <f t="shared" si="5"/>
        <v>1972.2199999999877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46214</v>
      </c>
      <c r="D175" s="299" t="s">
        <v>308</v>
      </c>
      <c r="E175" s="522">
        <v>54.48</v>
      </c>
      <c r="F175" s="522"/>
      <c r="G175" s="333">
        <f t="shared" si="5"/>
        <v>1993.5099999999877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46214</v>
      </c>
      <c r="D176" s="299" t="s">
        <v>308</v>
      </c>
      <c r="E176" s="522">
        <v>54.49</v>
      </c>
      <c r="F176" s="522"/>
      <c r="G176" s="333">
        <f t="shared" si="5"/>
        <v>2047.9899999999877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46214</v>
      </c>
      <c r="D177" s="299" t="s">
        <v>311</v>
      </c>
      <c r="E177" s="522">
        <v>167.26</v>
      </c>
      <c r="F177" s="522"/>
      <c r="G177" s="333">
        <f t="shared" si="5"/>
        <v>2102.4799999999877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46214</v>
      </c>
      <c r="D178" s="299" t="s">
        <v>329</v>
      </c>
      <c r="E178" s="522">
        <v>81.73</v>
      </c>
      <c r="F178" s="522"/>
      <c r="G178" s="333">
        <f t="shared" si="5"/>
        <v>2269.7399999999875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46213</v>
      </c>
      <c r="D179" s="299" t="s">
        <v>885</v>
      </c>
      <c r="E179" s="522">
        <v>120</v>
      </c>
      <c r="F179" s="522"/>
      <c r="G179" s="333">
        <f t="shared" si="5"/>
        <v>2351.4699999999875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46213</v>
      </c>
      <c r="D180" s="299" t="s">
        <v>907</v>
      </c>
      <c r="E180" s="522">
        <v>-0.06</v>
      </c>
      <c r="F180" s="522"/>
      <c r="G180" s="333">
        <f t="shared" si="5"/>
        <v>2471.4699999999875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22</v>
      </c>
      <c r="C181" s="298">
        <v>46213</v>
      </c>
      <c r="D181" s="299" t="s">
        <v>979</v>
      </c>
      <c r="E181" s="522">
        <v>5.31</v>
      </c>
      <c r="F181" s="522"/>
      <c r="G181" s="333">
        <f t="shared" si="5"/>
        <v>2471.4099999999876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46213</v>
      </c>
      <c r="D182" s="299" t="s">
        <v>300</v>
      </c>
      <c r="E182" s="522">
        <v>25.52</v>
      </c>
      <c r="F182" s="522"/>
      <c r="G182" s="333">
        <f t="shared" si="5"/>
        <v>2476.7199999999875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46213</v>
      </c>
      <c r="D183" s="299" t="s">
        <v>831</v>
      </c>
      <c r="E183" s="522">
        <v>13.03</v>
      </c>
      <c r="F183" s="522"/>
      <c r="G183" s="333">
        <f t="shared" si="5"/>
        <v>2502.2399999999875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46213</v>
      </c>
      <c r="D184" s="299" t="s">
        <v>371</v>
      </c>
      <c r="E184" s="522">
        <v>9.4600000000000009</v>
      </c>
      <c r="F184" s="522"/>
      <c r="G184" s="333">
        <f t="shared" si="5"/>
        <v>2515.2699999999877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46212</v>
      </c>
      <c r="D185" s="299" t="s">
        <v>981</v>
      </c>
      <c r="E185" s="522">
        <v>50.73</v>
      </c>
      <c r="F185" s="522"/>
      <c r="G185" s="333">
        <f t="shared" si="5"/>
        <v>2524.7299999999877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5</v>
      </c>
      <c r="C186" s="298">
        <v>46212</v>
      </c>
      <c r="D186" s="299" t="s">
        <v>854</v>
      </c>
      <c r="E186" s="522">
        <v>10.68</v>
      </c>
      <c r="F186" s="522"/>
      <c r="G186" s="333">
        <f t="shared" si="5"/>
        <v>2575.4599999999878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46212</v>
      </c>
      <c r="D187" s="299" t="s">
        <v>977</v>
      </c>
      <c r="E187" s="522">
        <v>33.29</v>
      </c>
      <c r="F187" s="522"/>
      <c r="G187" s="333">
        <f t="shared" si="5"/>
        <v>2586.1399999999876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6</v>
      </c>
      <c r="C188" s="298">
        <v>46212</v>
      </c>
      <c r="D188" s="299" t="s">
        <v>978</v>
      </c>
      <c r="E188" s="522">
        <v>41.79</v>
      </c>
      <c r="F188" s="522"/>
      <c r="G188" s="333">
        <f t="shared" si="5"/>
        <v>2619.4299999999876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335</v>
      </c>
      <c r="B189" s="330" t="s">
        <v>335</v>
      </c>
      <c r="C189" s="298">
        <v>46212</v>
      </c>
      <c r="D189" s="299" t="s">
        <v>460</v>
      </c>
      <c r="E189" s="522"/>
      <c r="F189" s="522">
        <v>620</v>
      </c>
      <c r="G189" s="333">
        <f t="shared" si="5"/>
        <v>2661.2199999999875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41</v>
      </c>
      <c r="C190" s="298">
        <v>46212</v>
      </c>
      <c r="D190" s="299" t="s">
        <v>974</v>
      </c>
      <c r="E190" s="522"/>
      <c r="F190" s="522">
        <v>800</v>
      </c>
      <c r="G190" s="333">
        <f t="shared" si="5"/>
        <v>2041.2199999999875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39</v>
      </c>
      <c r="C191" s="298">
        <v>46212</v>
      </c>
      <c r="D191" s="299" t="s">
        <v>292</v>
      </c>
      <c r="E191" s="522"/>
      <c r="F191" s="522">
        <v>2763.78</v>
      </c>
      <c r="G191" s="333">
        <f t="shared" si="5"/>
        <v>1241.2199999999875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46211</v>
      </c>
      <c r="D192" s="299" t="s">
        <v>390</v>
      </c>
      <c r="E192" s="522">
        <v>7.73</v>
      </c>
      <c r="F192" s="522"/>
      <c r="G192" s="333">
        <f t="shared" si="5"/>
        <v>-1522.5600000000127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3</v>
      </c>
      <c r="C193" s="298">
        <v>46211</v>
      </c>
      <c r="D193" s="299" t="s">
        <v>904</v>
      </c>
      <c r="E193" s="522">
        <v>3.5</v>
      </c>
      <c r="F193" s="522"/>
      <c r="G193" s="333">
        <f t="shared" si="5"/>
        <v>-1514.8300000000127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4</v>
      </c>
      <c r="C194" s="298">
        <v>46211</v>
      </c>
      <c r="D194" s="299" t="s">
        <v>904</v>
      </c>
      <c r="E194" s="522">
        <v>75.75</v>
      </c>
      <c r="F194" s="522"/>
      <c r="G194" s="333">
        <f t="shared" si="5"/>
        <v>-1511.3300000000127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46211</v>
      </c>
      <c r="D195" s="299" t="s">
        <v>309</v>
      </c>
      <c r="E195" s="522">
        <v>4.1900000000000004</v>
      </c>
      <c r="F195" s="522"/>
      <c r="G195" s="333">
        <f t="shared" si="5"/>
        <v>-1435.5800000000127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46211</v>
      </c>
      <c r="D196" s="299" t="s">
        <v>306</v>
      </c>
      <c r="E196" s="522">
        <v>145.94999999999999</v>
      </c>
      <c r="F196" s="522"/>
      <c r="G196" s="333">
        <f t="shared" si="5"/>
        <v>-1431.3900000000126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46211</v>
      </c>
      <c r="D197" s="299" t="s">
        <v>296</v>
      </c>
      <c r="E197" s="522">
        <v>63.09</v>
      </c>
      <c r="F197" s="522"/>
      <c r="G197" s="333">
        <f t="shared" si="5"/>
        <v>-1285.4400000000126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46211</v>
      </c>
      <c r="D198" s="299" t="s">
        <v>296</v>
      </c>
      <c r="E198" s="522">
        <v>17.739999999999998</v>
      </c>
      <c r="F198" s="522"/>
      <c r="G198" s="333">
        <f t="shared" si="5"/>
        <v>-1222.3500000000126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46211</v>
      </c>
      <c r="D199" s="299" t="s">
        <v>306</v>
      </c>
      <c r="E199" s="522">
        <v>155.91999999999999</v>
      </c>
      <c r="F199" s="522"/>
      <c r="G199" s="333">
        <f t="shared" si="5"/>
        <v>-1204.6100000000126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46211</v>
      </c>
      <c r="D200" s="299" t="s">
        <v>976</v>
      </c>
      <c r="E200" s="522">
        <v>31.58</v>
      </c>
      <c r="F200" s="522"/>
      <c r="G200" s="333">
        <f t="shared" si="5"/>
        <v>-1048.6900000000126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46211</v>
      </c>
      <c r="D201" s="299" t="s">
        <v>455</v>
      </c>
      <c r="E201" s="522">
        <v>23.31</v>
      </c>
      <c r="F201" s="522"/>
      <c r="G201" s="333">
        <f t="shared" si="5"/>
        <v>-1017.1100000000125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46211</v>
      </c>
      <c r="D202" s="299" t="s">
        <v>442</v>
      </c>
      <c r="E202" s="522">
        <v>16</v>
      </c>
      <c r="F202" s="522"/>
      <c r="G202" s="333">
        <f t="shared" si="5"/>
        <v>-993.80000000001257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46210</v>
      </c>
      <c r="D203" s="299" t="s">
        <v>310</v>
      </c>
      <c r="E203" s="522">
        <v>39.11</v>
      </c>
      <c r="F203" s="522"/>
      <c r="G203" s="333">
        <f t="shared" si="5"/>
        <v>-977.80000000001257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9</v>
      </c>
      <c r="C204" s="298">
        <v>46210</v>
      </c>
      <c r="D204" s="299" t="s">
        <v>58</v>
      </c>
      <c r="E204" s="522">
        <v>1231.68</v>
      </c>
      <c r="F204" s="522"/>
      <c r="G204" s="333">
        <f t="shared" si="5"/>
        <v>-938.69000000001256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335</v>
      </c>
      <c r="B205" s="330" t="s">
        <v>335</v>
      </c>
      <c r="C205" s="298">
        <v>46210</v>
      </c>
      <c r="D205" s="299" t="s">
        <v>447</v>
      </c>
      <c r="E205" s="522">
        <v>53.37</v>
      </c>
      <c r="F205" s="522"/>
      <c r="G205" s="333">
        <f t="shared" si="5"/>
        <v>292.9899999999875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13</v>
      </c>
      <c r="C206" s="298">
        <v>46209</v>
      </c>
      <c r="D206" s="299" t="s">
        <v>902</v>
      </c>
      <c r="E206" s="522">
        <v>218.33</v>
      </c>
      <c r="F206" s="522"/>
      <c r="G206" s="333">
        <f t="shared" si="5"/>
        <v>346.35999999998751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46209</v>
      </c>
      <c r="D207" s="299" t="s">
        <v>959</v>
      </c>
      <c r="E207" s="522">
        <v>1182.68</v>
      </c>
      <c r="F207" s="522">
        <v>1182.68</v>
      </c>
      <c r="G207" s="333">
        <f t="shared" si="5"/>
        <v>564.68999999998755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46209</v>
      </c>
      <c r="D208" s="299" t="s">
        <v>309</v>
      </c>
      <c r="E208" s="522">
        <v>6.19</v>
      </c>
      <c r="F208" s="522"/>
      <c r="G208" s="333">
        <f t="shared" si="5"/>
        <v>564.68999999998755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46209</v>
      </c>
      <c r="D209" s="299" t="s">
        <v>969</v>
      </c>
      <c r="E209" s="522">
        <v>9.7200000000000006</v>
      </c>
      <c r="F209" s="522"/>
      <c r="G209" s="333">
        <f t="shared" si="5"/>
        <v>570.8799999999876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46209</v>
      </c>
      <c r="D210" s="299" t="s">
        <v>353</v>
      </c>
      <c r="E210" s="522">
        <v>21.99</v>
      </c>
      <c r="F210" s="522"/>
      <c r="G210" s="333">
        <f t="shared" si="5"/>
        <v>580.59999999998763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46209</v>
      </c>
      <c r="D211" s="299" t="s">
        <v>296</v>
      </c>
      <c r="E211" s="522">
        <v>10.02</v>
      </c>
      <c r="F211" s="522"/>
      <c r="G211" s="333">
        <f t="shared" si="5"/>
        <v>602.58999999998764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46209</v>
      </c>
      <c r="D212" s="299" t="s">
        <v>296</v>
      </c>
      <c r="E212" s="522">
        <v>55.19</v>
      </c>
      <c r="F212" s="522"/>
      <c r="G212" s="333">
        <f t="shared" si="5"/>
        <v>612.60999999998762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14</v>
      </c>
      <c r="C213" s="298">
        <v>46209</v>
      </c>
      <c r="D213" s="299" t="s">
        <v>958</v>
      </c>
      <c r="E213" s="522">
        <v>66.67</v>
      </c>
      <c r="F213" s="522"/>
      <c r="G213" s="333">
        <f t="shared" si="5"/>
        <v>667.79999999998756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14</v>
      </c>
      <c r="C214" s="298">
        <v>46209</v>
      </c>
      <c r="D214" s="299" t="s">
        <v>367</v>
      </c>
      <c r="E214" s="522">
        <v>70.25</v>
      </c>
      <c r="F214" s="522"/>
      <c r="G214" s="333">
        <f t="shared" si="5"/>
        <v>734.46999999998752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4</v>
      </c>
      <c r="C215" s="298">
        <v>46209</v>
      </c>
      <c r="D215" s="299" t="s">
        <v>334</v>
      </c>
      <c r="E215" s="522">
        <v>36.090000000000003</v>
      </c>
      <c r="F215" s="522"/>
      <c r="G215" s="333">
        <f t="shared" si="5"/>
        <v>804.71999999998752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46209</v>
      </c>
      <c r="D216" s="299" t="s">
        <v>301</v>
      </c>
      <c r="E216" s="522">
        <v>16.05</v>
      </c>
      <c r="F216" s="522"/>
      <c r="G216" s="333">
        <f t="shared" si="5"/>
        <v>840.80999999998755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46208</v>
      </c>
      <c r="D217" s="299" t="s">
        <v>960</v>
      </c>
      <c r="E217" s="522">
        <v>23.03</v>
      </c>
      <c r="F217" s="522"/>
      <c r="G217" s="333">
        <f t="shared" si="5"/>
        <v>856.85999999998751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46208</v>
      </c>
      <c r="D218" s="299" t="s">
        <v>371</v>
      </c>
      <c r="E218" s="522">
        <v>15.11</v>
      </c>
      <c r="F218" s="522"/>
      <c r="G218" s="333">
        <f t="shared" si="5"/>
        <v>879.88999999998748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46207</v>
      </c>
      <c r="D219" s="299" t="s">
        <v>950</v>
      </c>
      <c r="E219" s="522">
        <v>47.95</v>
      </c>
      <c r="F219" s="522"/>
      <c r="G219" s="333">
        <f t="shared" si="5"/>
        <v>894.99999999998749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46207</v>
      </c>
      <c r="D220" s="299" t="s">
        <v>951</v>
      </c>
      <c r="E220" s="522">
        <v>8.75</v>
      </c>
      <c r="F220" s="522"/>
      <c r="G220" s="333">
        <f t="shared" si="5"/>
        <v>942.94999999998754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17</v>
      </c>
      <c r="C221" s="298">
        <v>46207</v>
      </c>
      <c r="D221" s="299" t="s">
        <v>370</v>
      </c>
      <c r="E221" s="522">
        <v>99</v>
      </c>
      <c r="F221" s="522"/>
      <c r="G221" s="333">
        <f t="shared" si="5"/>
        <v>951.69999999998754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46206</v>
      </c>
      <c r="D222" s="299" t="s">
        <v>950</v>
      </c>
      <c r="E222" s="522">
        <v>85.56</v>
      </c>
      <c r="F222" s="522"/>
      <c r="G222" s="333">
        <f t="shared" si="5"/>
        <v>1050.6999999999875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46206</v>
      </c>
      <c r="D223" s="299" t="s">
        <v>952</v>
      </c>
      <c r="E223" s="522">
        <v>25.07</v>
      </c>
      <c r="F223" s="522"/>
      <c r="G223" s="333">
        <f t="shared" si="5"/>
        <v>1136.2599999999875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22</v>
      </c>
      <c r="C224" s="298">
        <v>46206</v>
      </c>
      <c r="D224" s="299" t="s">
        <v>953</v>
      </c>
      <c r="E224" s="522">
        <v>12.77</v>
      </c>
      <c r="F224" s="522"/>
      <c r="G224" s="333">
        <f t="shared" si="5"/>
        <v>1161.3299999999874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46206</v>
      </c>
      <c r="D225" s="299" t="s">
        <v>963</v>
      </c>
      <c r="E225" s="522">
        <v>50</v>
      </c>
      <c r="F225" s="522"/>
      <c r="G225" s="333">
        <f t="shared" si="5"/>
        <v>1174.0999999999874</v>
      </c>
      <c r="H225" s="334" t="s">
        <v>298</v>
      </c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46206</v>
      </c>
      <c r="D226" s="299" t="s">
        <v>964</v>
      </c>
      <c r="E226" s="522">
        <v>70</v>
      </c>
      <c r="F226" s="522"/>
      <c r="G226" s="333">
        <f t="shared" si="5"/>
        <v>1224.0999999999874</v>
      </c>
      <c r="H226" s="334" t="s">
        <v>298</v>
      </c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46206</v>
      </c>
      <c r="D227" s="299" t="s">
        <v>965</v>
      </c>
      <c r="E227" s="522">
        <v>64</v>
      </c>
      <c r="F227" s="522"/>
      <c r="G227" s="333">
        <f t="shared" si="5"/>
        <v>1294.0999999999874</v>
      </c>
      <c r="H227" s="334" t="s">
        <v>298</v>
      </c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46206</v>
      </c>
      <c r="D228" s="299" t="s">
        <v>962</v>
      </c>
      <c r="E228" s="522">
        <v>286.49</v>
      </c>
      <c r="F228" s="522"/>
      <c r="G228" s="333">
        <f t="shared" si="5"/>
        <v>1358.0999999999874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46206</v>
      </c>
      <c r="D229" s="299" t="s">
        <v>954</v>
      </c>
      <c r="E229" s="522">
        <v>36</v>
      </c>
      <c r="F229" s="522"/>
      <c r="G229" s="333">
        <f t="shared" si="5"/>
        <v>1644.5899999999874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46205</v>
      </c>
      <c r="D230" s="299" t="s">
        <v>956</v>
      </c>
      <c r="E230" s="522">
        <v>-200</v>
      </c>
      <c r="F230" s="522"/>
      <c r="G230" s="333">
        <f t="shared" si="5"/>
        <v>1680.5899999999874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46205</v>
      </c>
      <c r="D231" s="299" t="s">
        <v>956</v>
      </c>
      <c r="E231" s="522">
        <v>-4</v>
      </c>
      <c r="F231" s="522"/>
      <c r="G231" s="333">
        <f t="shared" si="5"/>
        <v>1480.5899999999874</v>
      </c>
      <c r="H231" s="334" t="s">
        <v>298</v>
      </c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46205</v>
      </c>
      <c r="D232" s="299" t="s">
        <v>956</v>
      </c>
      <c r="E232" s="522">
        <v>204</v>
      </c>
      <c r="F232" s="522"/>
      <c r="G232" s="333">
        <f t="shared" si="5"/>
        <v>1476.5899999999874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46205</v>
      </c>
      <c r="D233" s="299" t="s">
        <v>966</v>
      </c>
      <c r="E233" s="522">
        <v>20</v>
      </c>
      <c r="F233" s="522"/>
      <c r="G233" s="333">
        <f t="shared" si="5"/>
        <v>1680.5899999999874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46205</v>
      </c>
      <c r="D234" s="299" t="s">
        <v>967</v>
      </c>
      <c r="E234" s="522">
        <v>70</v>
      </c>
      <c r="F234" s="522">
        <v>70</v>
      </c>
      <c r="G234" s="333">
        <f t="shared" si="5"/>
        <v>1700.5899999999874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46205</v>
      </c>
      <c r="D235" s="299" t="s">
        <v>968</v>
      </c>
      <c r="E235" s="522">
        <v>783</v>
      </c>
      <c r="F235" s="522">
        <v>783</v>
      </c>
      <c r="G235" s="333">
        <f t="shared" si="5"/>
        <v>1700.5899999999874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22</v>
      </c>
      <c r="C236" s="298">
        <v>46205</v>
      </c>
      <c r="D236" s="299" t="s">
        <v>375</v>
      </c>
      <c r="E236" s="522">
        <v>6.37</v>
      </c>
      <c r="F236" s="522"/>
      <c r="G236" s="333">
        <f t="shared" si="5"/>
        <v>1700.5899999999874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46205</v>
      </c>
      <c r="D237" s="299" t="s">
        <v>961</v>
      </c>
      <c r="E237" s="522">
        <v>21</v>
      </c>
      <c r="F237" s="522"/>
      <c r="G237" s="333">
        <f t="shared" si="5"/>
        <v>1706.9599999999873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284</v>
      </c>
      <c r="B238" s="330">
        <v>36</v>
      </c>
      <c r="C238" s="298">
        <v>46205</v>
      </c>
      <c r="D238" s="299" t="s">
        <v>374</v>
      </c>
      <c r="E238" s="522">
        <v>50</v>
      </c>
      <c r="F238" s="522"/>
      <c r="G238" s="333">
        <f t="shared" si="5"/>
        <v>1727.9599999999873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46205</v>
      </c>
      <c r="D239" s="299" t="s">
        <v>319</v>
      </c>
      <c r="E239" s="522">
        <v>53.8</v>
      </c>
      <c r="F239" s="522"/>
      <c r="G239" s="333">
        <f t="shared" si="5"/>
        <v>1777.9599999999873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3</v>
      </c>
      <c r="C240" s="298">
        <v>46204</v>
      </c>
      <c r="D240" s="299" t="s">
        <v>309</v>
      </c>
      <c r="E240" s="522">
        <v>4.1900000000000004</v>
      </c>
      <c r="F240" s="522"/>
      <c r="G240" s="333">
        <f t="shared" si="5"/>
        <v>1831.7599999999873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46204</v>
      </c>
      <c r="D241" s="299" t="s">
        <v>311</v>
      </c>
      <c r="E241" s="522">
        <v>169.54</v>
      </c>
      <c r="F241" s="522"/>
      <c r="G241" s="333">
        <f t="shared" si="5"/>
        <v>1835.9499999999873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46204</v>
      </c>
      <c r="D242" s="299" t="s">
        <v>955</v>
      </c>
      <c r="E242" s="522">
        <v>64.2</v>
      </c>
      <c r="F242" s="522"/>
      <c r="G242" s="333">
        <f t="shared" si="5"/>
        <v>2005.4899999999873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46204</v>
      </c>
      <c r="D243" s="299" t="s">
        <v>319</v>
      </c>
      <c r="E243" s="522">
        <v>150.86000000000001</v>
      </c>
      <c r="F243" s="522"/>
      <c r="G243" s="333">
        <f t="shared" si="5"/>
        <v>2069.6899999999873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46204</v>
      </c>
      <c r="D244" s="299" t="s">
        <v>455</v>
      </c>
      <c r="E244" s="522">
        <v>10.41</v>
      </c>
      <c r="F244" s="522"/>
      <c r="G244" s="333">
        <f t="shared" si="5"/>
        <v>2220.5499999999874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46204</v>
      </c>
      <c r="D245" s="299" t="s">
        <v>306</v>
      </c>
      <c r="E245" s="522">
        <v>98.37</v>
      </c>
      <c r="F245" s="522"/>
      <c r="G245" s="333">
        <f t="shared" si="5"/>
        <v>2230.9599999999873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46204</v>
      </c>
      <c r="D246" s="299" t="s">
        <v>397</v>
      </c>
      <c r="E246" s="522">
        <v>54.76</v>
      </c>
      <c r="F246" s="522"/>
      <c r="G246" s="333">
        <f t="shared" si="5"/>
        <v>2329.3299999999872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284</v>
      </c>
      <c r="B247" s="330">
        <v>37</v>
      </c>
      <c r="C247" s="298">
        <v>46203</v>
      </c>
      <c r="D247" s="299" t="s">
        <v>970</v>
      </c>
      <c r="E247" s="522">
        <v>6487.16</v>
      </c>
      <c r="F247" s="522"/>
      <c r="G247" s="333">
        <f t="shared" si="5"/>
        <v>2384.0899999999874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25</v>
      </c>
      <c r="C248" s="298">
        <v>46203</v>
      </c>
      <c r="D248" s="298" t="s">
        <v>204</v>
      </c>
      <c r="E248" s="331">
        <v>350</v>
      </c>
      <c r="F248" s="522"/>
      <c r="G248" s="333">
        <f t="shared" si="5"/>
        <v>8871.2499999999873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26</v>
      </c>
      <c r="C249" s="298">
        <v>46203</v>
      </c>
      <c r="D249" s="298" t="s">
        <v>205</v>
      </c>
      <c r="E249" s="331">
        <v>320</v>
      </c>
      <c r="F249" s="522"/>
      <c r="G249" s="333">
        <f t="shared" si="5"/>
        <v>9221.2499999999873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27</v>
      </c>
      <c r="C250" s="298">
        <v>46203</v>
      </c>
      <c r="D250" s="298" t="s">
        <v>206</v>
      </c>
      <c r="E250" s="331">
        <v>25</v>
      </c>
      <c r="F250" s="522"/>
      <c r="G250" s="333">
        <f t="shared" si="5"/>
        <v>9541.2499999999873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28</v>
      </c>
      <c r="C251" s="298">
        <v>46203</v>
      </c>
      <c r="D251" s="298" t="s">
        <v>207</v>
      </c>
      <c r="E251" s="331">
        <v>25</v>
      </c>
      <c r="F251" s="522"/>
      <c r="G251" s="333">
        <f t="shared" si="5"/>
        <v>9566.2499999999873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29</v>
      </c>
      <c r="C252" s="298">
        <v>46203</v>
      </c>
      <c r="D252" s="298" t="s">
        <v>208</v>
      </c>
      <c r="E252" s="331">
        <v>45</v>
      </c>
      <c r="F252" s="522"/>
      <c r="G252" s="333">
        <f t="shared" si="5"/>
        <v>9591.2499999999873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30</v>
      </c>
      <c r="C253" s="298">
        <v>46203</v>
      </c>
      <c r="D253" s="298" t="s">
        <v>209</v>
      </c>
      <c r="E253" s="331">
        <v>400</v>
      </c>
      <c r="F253" s="522"/>
      <c r="G253" s="333">
        <f t="shared" si="5"/>
        <v>9636.2499999999873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31</v>
      </c>
      <c r="C254" s="298">
        <v>46203</v>
      </c>
      <c r="D254" s="298" t="s">
        <v>210</v>
      </c>
      <c r="E254" s="331">
        <v>375</v>
      </c>
      <c r="F254" s="522"/>
      <c r="G254" s="333">
        <f t="shared" si="5"/>
        <v>10036.249999999987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32</v>
      </c>
      <c r="C255" s="298">
        <v>46203</v>
      </c>
      <c r="D255" s="298" t="s">
        <v>211</v>
      </c>
      <c r="E255" s="331">
        <v>100</v>
      </c>
      <c r="F255" s="522"/>
      <c r="G255" s="333">
        <f t="shared" si="5"/>
        <v>10411.249999999987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33</v>
      </c>
      <c r="C256" s="298">
        <v>46203</v>
      </c>
      <c r="D256" s="298" t="s">
        <v>212</v>
      </c>
      <c r="E256" s="331">
        <v>85</v>
      </c>
      <c r="F256" s="522"/>
      <c r="G256" s="333">
        <f t="shared" si="5"/>
        <v>10511.249999999987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34</v>
      </c>
      <c r="C257" s="298">
        <v>46203</v>
      </c>
      <c r="D257" s="298" t="s">
        <v>213</v>
      </c>
      <c r="E257" s="331">
        <v>230</v>
      </c>
      <c r="F257" s="522"/>
      <c r="G257" s="333">
        <f t="shared" si="5"/>
        <v>10596.249999999987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35</v>
      </c>
      <c r="C258" s="298">
        <v>46203</v>
      </c>
      <c r="D258" s="298" t="s">
        <v>214</v>
      </c>
      <c r="E258" s="331">
        <v>45</v>
      </c>
      <c r="F258" s="522"/>
      <c r="G258" s="333">
        <f t="shared" si="5"/>
        <v>10826.249999999987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10</v>
      </c>
      <c r="C259" s="298">
        <v>46203</v>
      </c>
      <c r="D259" s="298" t="s">
        <v>176</v>
      </c>
      <c r="E259" s="522">
        <v>17.899999999999999</v>
      </c>
      <c r="F259" s="522"/>
      <c r="G259" s="333">
        <f t="shared" si="5"/>
        <v>10871.249999999987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46203</v>
      </c>
      <c r="D260" s="299" t="s">
        <v>423</v>
      </c>
      <c r="E260" s="522">
        <v>185.64</v>
      </c>
      <c r="F260" s="522">
        <v>185.64</v>
      </c>
      <c r="G260" s="333">
        <f t="shared" si="5"/>
        <v>10889.149999999987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46203</v>
      </c>
      <c r="D261" s="299" t="s">
        <v>947</v>
      </c>
      <c r="E261" s="522">
        <v>-20</v>
      </c>
      <c r="F261" s="522"/>
      <c r="G261" s="333">
        <f t="shared" si="5"/>
        <v>10889.149999999987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46202</v>
      </c>
      <c r="D262" s="299" t="s">
        <v>948</v>
      </c>
      <c r="E262" s="522">
        <v>580</v>
      </c>
      <c r="F262" s="522">
        <v>580</v>
      </c>
      <c r="G262" s="333">
        <f t="shared" si="5"/>
        <v>10869.149999999987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291</v>
      </c>
      <c r="B263" s="330">
        <v>38</v>
      </c>
      <c r="C263" s="298">
        <v>46202</v>
      </c>
      <c r="D263" s="299" t="s">
        <v>293</v>
      </c>
      <c r="E263" s="522"/>
      <c r="F263" s="522">
        <v>4720.8599999999997</v>
      </c>
      <c r="G263" s="333">
        <f t="shared" si="5"/>
        <v>10869.149999999987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46202</v>
      </c>
      <c r="D264" s="299" t="s">
        <v>942</v>
      </c>
      <c r="E264" s="522">
        <v>180</v>
      </c>
      <c r="F264" s="522">
        <v>180</v>
      </c>
      <c r="G264" s="333">
        <f t="shared" si="5"/>
        <v>6148.2899999999863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20</v>
      </c>
      <c r="C265" s="298">
        <v>46202</v>
      </c>
      <c r="D265" s="299" t="s">
        <v>193</v>
      </c>
      <c r="E265" s="522">
        <v>600</v>
      </c>
      <c r="F265" s="522"/>
      <c r="G265" s="333">
        <f t="shared" si="5"/>
        <v>6148.2899999999863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46202</v>
      </c>
      <c r="D266" s="299" t="s">
        <v>306</v>
      </c>
      <c r="E266" s="522">
        <v>102.13</v>
      </c>
      <c r="F266" s="522"/>
      <c r="G266" s="333">
        <f t="shared" si="5"/>
        <v>6748.2899999999863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46202</v>
      </c>
      <c r="D267" s="299" t="s">
        <v>310</v>
      </c>
      <c r="E267" s="522">
        <v>40.56</v>
      </c>
      <c r="F267" s="522"/>
      <c r="G267" s="333">
        <f t="shared" si="5"/>
        <v>6850.4199999999864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46202</v>
      </c>
      <c r="D268" s="299" t="s">
        <v>310</v>
      </c>
      <c r="E268" s="522">
        <v>6.84</v>
      </c>
      <c r="F268" s="522"/>
      <c r="G268" s="333">
        <f t="shared" si="5"/>
        <v>6890.9799999999868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46202</v>
      </c>
      <c r="D269" s="299" t="s">
        <v>880</v>
      </c>
      <c r="E269" s="522">
        <v>11.98</v>
      </c>
      <c r="F269" s="522"/>
      <c r="G269" s="333">
        <f t="shared" si="5"/>
        <v>6897.819999999987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46201</v>
      </c>
      <c r="D270" s="299" t="s">
        <v>353</v>
      </c>
      <c r="E270" s="522">
        <v>14.99</v>
      </c>
      <c r="F270" s="522"/>
      <c r="G270" s="333">
        <f t="shared" ref="G270:G283" si="6">G271-E270+F270</f>
        <v>6909.7999999999865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46201</v>
      </c>
      <c r="D271" s="299" t="s">
        <v>358</v>
      </c>
      <c r="E271" s="522">
        <v>11.29</v>
      </c>
      <c r="F271" s="522"/>
      <c r="G271" s="333">
        <f t="shared" si="6"/>
        <v>6924.7899999999863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46201</v>
      </c>
      <c r="D272" s="299" t="s">
        <v>319</v>
      </c>
      <c r="E272" s="522">
        <v>158.96</v>
      </c>
      <c r="F272" s="522"/>
      <c r="G272" s="333">
        <f t="shared" si="6"/>
        <v>6936.0799999999863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46201</v>
      </c>
      <c r="D273" s="299" t="s">
        <v>397</v>
      </c>
      <c r="E273" s="522">
        <v>53.24</v>
      </c>
      <c r="F273" s="522"/>
      <c r="G273" s="333">
        <f t="shared" si="6"/>
        <v>7095.0399999999863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46200</v>
      </c>
      <c r="D274" s="299" t="s">
        <v>917</v>
      </c>
      <c r="E274" s="522">
        <v>122.77</v>
      </c>
      <c r="F274" s="522"/>
      <c r="G274" s="333">
        <f t="shared" si="6"/>
        <v>7148.2799999999861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46200</v>
      </c>
      <c r="D275" s="299" t="s">
        <v>831</v>
      </c>
      <c r="E275" s="522">
        <v>77.67</v>
      </c>
      <c r="F275" s="522"/>
      <c r="G275" s="333">
        <f t="shared" si="6"/>
        <v>7271.0499999999865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46200</v>
      </c>
      <c r="D276" s="299" t="s">
        <v>943</v>
      </c>
      <c r="E276" s="522">
        <v>32.99</v>
      </c>
      <c r="F276" s="522"/>
      <c r="G276" s="333">
        <f t="shared" si="6"/>
        <v>7348.7199999999866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46200</v>
      </c>
      <c r="D277" s="299" t="s">
        <v>945</v>
      </c>
      <c r="E277" s="522">
        <v>207.96</v>
      </c>
      <c r="F277" s="522">
        <v>207.96</v>
      </c>
      <c r="G277" s="333">
        <f t="shared" si="6"/>
        <v>7381.7099999999864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46199</v>
      </c>
      <c r="D278" s="299" t="s">
        <v>868</v>
      </c>
      <c r="E278" s="522">
        <v>51.84</v>
      </c>
      <c r="F278" s="522"/>
      <c r="G278" s="333">
        <f t="shared" si="6"/>
        <v>7381.7099999999864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3</v>
      </c>
      <c r="C279" s="298">
        <v>46199</v>
      </c>
      <c r="D279" s="299" t="s">
        <v>296</v>
      </c>
      <c r="E279" s="522">
        <v>10.31</v>
      </c>
      <c r="F279" s="522"/>
      <c r="G279" s="333">
        <f t="shared" si="6"/>
        <v>7433.5499999999865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46199</v>
      </c>
      <c r="D280" s="299" t="s">
        <v>296</v>
      </c>
      <c r="E280" s="522">
        <v>87.14</v>
      </c>
      <c r="F280" s="522"/>
      <c r="G280" s="333">
        <f t="shared" si="6"/>
        <v>7443.8599999999869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5</v>
      </c>
      <c r="C281" s="298">
        <v>46199</v>
      </c>
      <c r="D281" s="299" t="s">
        <v>940</v>
      </c>
      <c r="E281" s="522">
        <v>20</v>
      </c>
      <c r="F281" s="522"/>
      <c r="G281" s="333">
        <f t="shared" si="6"/>
        <v>7530.9999999999873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12</v>
      </c>
      <c r="C282" s="298">
        <v>46198</v>
      </c>
      <c r="D282" s="299" t="s">
        <v>314</v>
      </c>
      <c r="E282" s="522">
        <v>204.48</v>
      </c>
      <c r="F282" s="522"/>
      <c r="G282" s="333">
        <f t="shared" si="6"/>
        <v>7550.9999999999873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291</v>
      </c>
      <c r="B283" s="330">
        <v>39</v>
      </c>
      <c r="C283" s="298">
        <v>46198</v>
      </c>
      <c r="D283" s="299" t="s">
        <v>292</v>
      </c>
      <c r="E283" s="522"/>
      <c r="F283" s="522">
        <v>2763.77</v>
      </c>
      <c r="G283" s="333">
        <f t="shared" si="6"/>
        <v>7755.4799999999868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46198</v>
      </c>
      <c r="D284" s="299" t="s">
        <v>846</v>
      </c>
      <c r="E284" s="522">
        <v>11.2</v>
      </c>
      <c r="F284" s="522"/>
      <c r="G284" s="333">
        <f t="shared" ref="G284:G304" si="7">G285-E284+F284</f>
        <v>4991.7099999999864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46197</v>
      </c>
      <c r="D285" s="299" t="s">
        <v>941</v>
      </c>
      <c r="E285" s="522">
        <v>15.99</v>
      </c>
      <c r="F285" s="522"/>
      <c r="G285" s="333">
        <f t="shared" si="7"/>
        <v>5002.9099999999862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46197</v>
      </c>
      <c r="D286" s="299" t="s">
        <v>340</v>
      </c>
      <c r="E286" s="522">
        <v>47.93</v>
      </c>
      <c r="F286" s="522"/>
      <c r="G286" s="333">
        <f t="shared" si="7"/>
        <v>5018.899999999986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43</v>
      </c>
      <c r="C287" s="298">
        <v>46197</v>
      </c>
      <c r="D287" s="299" t="s">
        <v>201</v>
      </c>
      <c r="E287" s="522">
        <v>42.84</v>
      </c>
      <c r="F287" s="522"/>
      <c r="G287" s="333">
        <f t="shared" si="7"/>
        <v>5066.8299999999863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42</v>
      </c>
      <c r="C288" s="298">
        <v>46197</v>
      </c>
      <c r="D288" s="299" t="s">
        <v>200</v>
      </c>
      <c r="E288" s="522">
        <v>99.4</v>
      </c>
      <c r="F288" s="522"/>
      <c r="G288" s="333">
        <f t="shared" si="7"/>
        <v>5109.6699999999864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46196</v>
      </c>
      <c r="D289" s="299" t="s">
        <v>319</v>
      </c>
      <c r="E289" s="522">
        <v>5.68</v>
      </c>
      <c r="F289" s="522"/>
      <c r="G289" s="333">
        <f t="shared" si="7"/>
        <v>5209.0699999999861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46196</v>
      </c>
      <c r="D290" s="299" t="s">
        <v>306</v>
      </c>
      <c r="E290" s="522">
        <v>167.73</v>
      </c>
      <c r="F290" s="522"/>
      <c r="G290" s="333">
        <f t="shared" si="7"/>
        <v>5214.7499999999864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46196</v>
      </c>
      <c r="D291" s="299" t="s">
        <v>296</v>
      </c>
      <c r="E291" s="522">
        <v>40.81</v>
      </c>
      <c r="F291" s="522"/>
      <c r="G291" s="333">
        <f t="shared" si="7"/>
        <v>5382.4799999999859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46196</v>
      </c>
      <c r="D292" s="299" t="s">
        <v>334</v>
      </c>
      <c r="E292" s="522">
        <v>17.68</v>
      </c>
      <c r="F292" s="522"/>
      <c r="G292" s="333">
        <f t="shared" si="7"/>
        <v>5423.2899999999863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46196</v>
      </c>
      <c r="D293" s="299" t="s">
        <v>320</v>
      </c>
      <c r="E293" s="522">
        <v>5.19</v>
      </c>
      <c r="F293" s="522"/>
      <c r="G293" s="333">
        <f t="shared" si="7"/>
        <v>5440.9699999999866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46196</v>
      </c>
      <c r="D294" s="299" t="s">
        <v>308</v>
      </c>
      <c r="E294" s="522">
        <v>71.75</v>
      </c>
      <c r="F294" s="522"/>
      <c r="G294" s="333">
        <f t="shared" si="7"/>
        <v>5446.1599999999862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46196</v>
      </c>
      <c r="D295" s="299" t="s">
        <v>835</v>
      </c>
      <c r="E295" s="522">
        <v>15.96</v>
      </c>
      <c r="F295" s="522"/>
      <c r="G295" s="333">
        <f t="shared" si="7"/>
        <v>5517.9099999999862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46195</v>
      </c>
      <c r="D296" s="299" t="s">
        <v>334</v>
      </c>
      <c r="E296" s="522">
        <v>7.89</v>
      </c>
      <c r="F296" s="522"/>
      <c r="G296" s="333">
        <f t="shared" si="7"/>
        <v>5533.8699999999862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46195</v>
      </c>
      <c r="D297" s="299" t="s">
        <v>939</v>
      </c>
      <c r="E297" s="522">
        <v>86.07</v>
      </c>
      <c r="F297" s="522">
        <v>86.07</v>
      </c>
      <c r="G297" s="333">
        <f t="shared" si="7"/>
        <v>5541.7599999999866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46195</v>
      </c>
      <c r="D298" s="299" t="s">
        <v>922</v>
      </c>
      <c r="E298" s="522">
        <v>14.98</v>
      </c>
      <c r="F298" s="522">
        <v>14.98</v>
      </c>
      <c r="G298" s="333">
        <f t="shared" si="7"/>
        <v>5541.7599999999866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46195</v>
      </c>
      <c r="D299" s="299" t="s">
        <v>936</v>
      </c>
      <c r="E299" s="522">
        <v>83.52</v>
      </c>
      <c r="F299" s="522">
        <v>83.52</v>
      </c>
      <c r="G299" s="333">
        <f t="shared" si="7"/>
        <v>5541.7599999999866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46195</v>
      </c>
      <c r="D300" s="299" t="s">
        <v>937</v>
      </c>
      <c r="E300" s="522">
        <v>62.19</v>
      </c>
      <c r="F300" s="522">
        <v>62.19</v>
      </c>
      <c r="G300" s="333">
        <f t="shared" si="7"/>
        <v>5541.7599999999866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3</v>
      </c>
      <c r="C301" s="298">
        <v>46195</v>
      </c>
      <c r="D301" s="299" t="s">
        <v>310</v>
      </c>
      <c r="E301" s="522">
        <v>6.99</v>
      </c>
      <c r="F301" s="522"/>
      <c r="G301" s="333">
        <f t="shared" si="7"/>
        <v>5541.7599999999866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287</v>
      </c>
      <c r="B302" s="330" t="s">
        <v>287</v>
      </c>
      <c r="C302" s="298">
        <v>46195</v>
      </c>
      <c r="D302" s="299" t="s">
        <v>938</v>
      </c>
      <c r="E302" s="522">
        <v>60.47</v>
      </c>
      <c r="F302" s="522">
        <v>60.47</v>
      </c>
      <c r="G302" s="333">
        <f t="shared" si="7"/>
        <v>5548.7499999999864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46195</v>
      </c>
      <c r="D303" s="299" t="s">
        <v>323</v>
      </c>
      <c r="E303" s="522">
        <v>20.22</v>
      </c>
      <c r="F303" s="522"/>
      <c r="G303" s="333">
        <f t="shared" si="7"/>
        <v>5548.7499999999864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46195</v>
      </c>
      <c r="D304" s="299" t="s">
        <v>919</v>
      </c>
      <c r="E304" s="522">
        <v>200</v>
      </c>
      <c r="F304" s="522"/>
      <c r="G304" s="333">
        <f t="shared" si="7"/>
        <v>5568.9699999999866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46194</v>
      </c>
      <c r="D305" s="299" t="s">
        <v>340</v>
      </c>
      <c r="E305" s="522">
        <v>47.93</v>
      </c>
      <c r="F305" s="522"/>
      <c r="G305" s="333">
        <f t="shared" ref="G305:G325" si="8">G306-E305+F305</f>
        <v>5768.9699999999866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46194</v>
      </c>
      <c r="D306" s="299" t="s">
        <v>935</v>
      </c>
      <c r="E306" s="522"/>
      <c r="F306" s="522">
        <v>50</v>
      </c>
      <c r="G306" s="333">
        <f t="shared" si="8"/>
        <v>5816.8999999999869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46194</v>
      </c>
      <c r="D307" s="299" t="s">
        <v>935</v>
      </c>
      <c r="E307" s="522">
        <v>50</v>
      </c>
      <c r="F307" s="522"/>
      <c r="G307" s="333">
        <f t="shared" si="8"/>
        <v>5766.8999999999869</v>
      </c>
      <c r="H307" s="334" t="s">
        <v>298</v>
      </c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46194</v>
      </c>
      <c r="D308" s="299" t="s">
        <v>922</v>
      </c>
      <c r="E308" s="522">
        <v>28.38</v>
      </c>
      <c r="F308" s="522">
        <v>28.38</v>
      </c>
      <c r="G308" s="333">
        <f t="shared" si="8"/>
        <v>5816.8999999999869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46194</v>
      </c>
      <c r="D309" s="299" t="s">
        <v>920</v>
      </c>
      <c r="E309" s="522">
        <v>35.020000000000003</v>
      </c>
      <c r="F309" s="522">
        <v>35.020000000000003</v>
      </c>
      <c r="G309" s="333">
        <f t="shared" si="8"/>
        <v>5816.8999999999869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46194</v>
      </c>
      <c r="D310" s="299" t="s">
        <v>927</v>
      </c>
      <c r="E310" s="522">
        <v>83.81</v>
      </c>
      <c r="F310" s="522">
        <v>83.81</v>
      </c>
      <c r="G310" s="333">
        <f t="shared" si="8"/>
        <v>5816.8999999999869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46194</v>
      </c>
      <c r="D311" s="299" t="s">
        <v>928</v>
      </c>
      <c r="E311" s="522">
        <v>27.43</v>
      </c>
      <c r="F311" s="522">
        <v>27.43</v>
      </c>
      <c r="G311" s="333">
        <f t="shared" si="8"/>
        <v>5816.8999999999869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46193</v>
      </c>
      <c r="D312" s="299" t="s">
        <v>932</v>
      </c>
      <c r="E312" s="522">
        <v>30.86</v>
      </c>
      <c r="F312" s="522">
        <v>30.86</v>
      </c>
      <c r="G312" s="333">
        <f t="shared" si="8"/>
        <v>5816.8999999999869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46193</v>
      </c>
      <c r="D313" s="299" t="s">
        <v>922</v>
      </c>
      <c r="E313" s="522">
        <v>13.95</v>
      </c>
      <c r="F313" s="522">
        <v>13.95</v>
      </c>
      <c r="G313" s="333">
        <f t="shared" si="8"/>
        <v>5816.8999999999869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46192</v>
      </c>
      <c r="D314" s="299" t="s">
        <v>934</v>
      </c>
      <c r="E314" s="522">
        <v>148.54</v>
      </c>
      <c r="F314" s="522">
        <v>148.54</v>
      </c>
      <c r="G314" s="333">
        <f t="shared" si="8"/>
        <v>5816.8999999999869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46192</v>
      </c>
      <c r="D315" s="299" t="s">
        <v>921</v>
      </c>
      <c r="E315" s="522">
        <v>80</v>
      </c>
      <c r="F315" s="522">
        <v>80</v>
      </c>
      <c r="G315" s="333">
        <f t="shared" si="8"/>
        <v>5816.8999999999869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46192</v>
      </c>
      <c r="D316" s="299" t="s">
        <v>922</v>
      </c>
      <c r="E316" s="522">
        <v>27.98</v>
      </c>
      <c r="F316" s="522">
        <v>27.98</v>
      </c>
      <c r="G316" s="333">
        <f t="shared" si="8"/>
        <v>5816.8999999999869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46192</v>
      </c>
      <c r="D317" s="299" t="s">
        <v>933</v>
      </c>
      <c r="E317" s="522">
        <v>30.63</v>
      </c>
      <c r="F317" s="522">
        <v>30.63</v>
      </c>
      <c r="G317" s="333">
        <f t="shared" si="8"/>
        <v>5816.8999999999869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22</v>
      </c>
      <c r="C318" s="298">
        <v>46192</v>
      </c>
      <c r="D318" s="299" t="s">
        <v>923</v>
      </c>
      <c r="E318" s="522">
        <v>7.46</v>
      </c>
      <c r="F318" s="522"/>
      <c r="G318" s="333">
        <f t="shared" si="8"/>
        <v>5816.8999999999869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287</v>
      </c>
      <c r="B319" s="330" t="s">
        <v>287</v>
      </c>
      <c r="C319" s="298">
        <v>46192</v>
      </c>
      <c r="D319" s="299" t="s">
        <v>924</v>
      </c>
      <c r="E319" s="522">
        <v>22.07</v>
      </c>
      <c r="F319" s="522">
        <v>22.07</v>
      </c>
      <c r="G319" s="333">
        <f t="shared" si="8"/>
        <v>5824.3599999999869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46192</v>
      </c>
      <c r="D320" s="299" t="s">
        <v>924</v>
      </c>
      <c r="E320" s="522">
        <v>51.04</v>
      </c>
      <c r="F320" s="522">
        <v>51.04</v>
      </c>
      <c r="G320" s="333">
        <f t="shared" si="8"/>
        <v>5824.3599999999869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46192</v>
      </c>
      <c r="D321" s="299" t="s">
        <v>924</v>
      </c>
      <c r="E321" s="522">
        <v>90.59</v>
      </c>
      <c r="F321" s="522">
        <v>90.59</v>
      </c>
      <c r="G321" s="333">
        <f t="shared" si="8"/>
        <v>5824.3599999999869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46192</v>
      </c>
      <c r="D322" s="299" t="s">
        <v>925</v>
      </c>
      <c r="E322" s="522">
        <v>26.02</v>
      </c>
      <c r="F322" s="522">
        <v>26.02</v>
      </c>
      <c r="G322" s="333">
        <f t="shared" si="8"/>
        <v>5824.3599999999869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46192</v>
      </c>
      <c r="D323" s="299" t="s">
        <v>925</v>
      </c>
      <c r="E323" s="522">
        <v>26.02</v>
      </c>
      <c r="F323" s="522">
        <v>26.02</v>
      </c>
      <c r="G323" s="333">
        <f t="shared" si="8"/>
        <v>5824.3599999999869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46192</v>
      </c>
      <c r="D324" s="299" t="s">
        <v>925</v>
      </c>
      <c r="E324" s="522">
        <v>38.03</v>
      </c>
      <c r="F324" s="522">
        <v>38.03</v>
      </c>
      <c r="G324" s="333">
        <f t="shared" si="8"/>
        <v>5824.3599999999869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46192</v>
      </c>
      <c r="D325" s="299" t="s">
        <v>925</v>
      </c>
      <c r="E325" s="522">
        <v>26.03</v>
      </c>
      <c r="F325" s="522">
        <v>26.03</v>
      </c>
      <c r="G325" s="333">
        <f t="shared" si="8"/>
        <v>5824.3599999999869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46192</v>
      </c>
      <c r="D326" s="299" t="s">
        <v>922</v>
      </c>
      <c r="E326" s="522">
        <v>21.98</v>
      </c>
      <c r="F326" s="522">
        <v>21.98</v>
      </c>
      <c r="G326" s="333">
        <f t="shared" ref="G326:G383" si="9">G327-E326+F326</f>
        <v>5824.3599999999869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46192</v>
      </c>
      <c r="D327" s="299" t="s">
        <v>922</v>
      </c>
      <c r="E327" s="522">
        <v>27.99</v>
      </c>
      <c r="F327" s="522">
        <v>27.99</v>
      </c>
      <c r="G327" s="333">
        <f t="shared" si="9"/>
        <v>5824.3599999999869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46191</v>
      </c>
      <c r="D328" s="299" t="s">
        <v>926</v>
      </c>
      <c r="E328" s="522">
        <v>22.69</v>
      </c>
      <c r="F328" s="522">
        <v>22.69</v>
      </c>
      <c r="G328" s="333">
        <f t="shared" si="9"/>
        <v>5824.3599999999869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46191</v>
      </c>
      <c r="D329" s="299" t="s">
        <v>927</v>
      </c>
      <c r="E329" s="522">
        <v>42.32</v>
      </c>
      <c r="F329" s="522">
        <v>42.32</v>
      </c>
      <c r="G329" s="333">
        <f t="shared" si="9"/>
        <v>5824.3599999999869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46191</v>
      </c>
      <c r="D330" s="299" t="s">
        <v>928</v>
      </c>
      <c r="E330" s="522">
        <v>72.86</v>
      </c>
      <c r="F330" s="522">
        <v>72.86</v>
      </c>
      <c r="G330" s="333">
        <f t="shared" si="9"/>
        <v>5824.3599999999869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46191</v>
      </c>
      <c r="D331" s="299" t="s">
        <v>929</v>
      </c>
      <c r="E331" s="522">
        <v>106.89</v>
      </c>
      <c r="F331" s="522">
        <v>106.89</v>
      </c>
      <c r="G331" s="333">
        <f t="shared" si="9"/>
        <v>5824.3599999999869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46191</v>
      </c>
      <c r="D332" s="299" t="s">
        <v>931</v>
      </c>
      <c r="E332" s="522">
        <v>94.74</v>
      </c>
      <c r="F332" s="522">
        <v>94.74</v>
      </c>
      <c r="G332" s="333">
        <f t="shared" si="9"/>
        <v>5824.3599999999869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46191</v>
      </c>
      <c r="D333" s="299" t="s">
        <v>306</v>
      </c>
      <c r="E333" s="522">
        <v>99.97</v>
      </c>
      <c r="F333" s="522"/>
      <c r="G333" s="333">
        <f t="shared" si="9"/>
        <v>5824.3599999999869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46191</v>
      </c>
      <c r="D334" s="299" t="s">
        <v>930</v>
      </c>
      <c r="E334" s="522">
        <v>13.84</v>
      </c>
      <c r="F334" s="522"/>
      <c r="G334" s="333">
        <f t="shared" si="9"/>
        <v>5924.3299999999872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46190</v>
      </c>
      <c r="D335" s="299" t="s">
        <v>306</v>
      </c>
      <c r="E335" s="522">
        <v>87.19</v>
      </c>
      <c r="F335" s="522"/>
      <c r="G335" s="333">
        <f t="shared" si="9"/>
        <v>5938.1699999999873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21</v>
      </c>
      <c r="C336" s="298">
        <v>46190</v>
      </c>
      <c r="D336" s="299" t="s">
        <v>194</v>
      </c>
      <c r="E336" s="522">
        <v>81</v>
      </c>
      <c r="F336" s="522"/>
      <c r="G336" s="333">
        <f t="shared" si="9"/>
        <v>6025.3599999999869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43</v>
      </c>
      <c r="C337" s="298">
        <v>46190</v>
      </c>
      <c r="D337" s="299" t="s">
        <v>333</v>
      </c>
      <c r="E337" s="522">
        <v>29.8</v>
      </c>
      <c r="F337" s="522"/>
      <c r="G337" s="333">
        <f t="shared" si="9"/>
        <v>6106.3599999999869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42</v>
      </c>
      <c r="C338" s="298">
        <v>46190</v>
      </c>
      <c r="D338" s="299" t="s">
        <v>333</v>
      </c>
      <c r="E338" s="522">
        <v>74.5</v>
      </c>
      <c r="F338" s="522"/>
      <c r="G338" s="333">
        <f t="shared" si="9"/>
        <v>6136.1599999999871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4</v>
      </c>
      <c r="C339" s="298">
        <v>46190</v>
      </c>
      <c r="D339" s="299" t="s">
        <v>334</v>
      </c>
      <c r="E339" s="522">
        <v>82.35</v>
      </c>
      <c r="F339" s="522"/>
      <c r="G339" s="333">
        <f t="shared" si="9"/>
        <v>6210.6599999999871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46190</v>
      </c>
      <c r="D340" s="299" t="s">
        <v>334</v>
      </c>
      <c r="E340" s="522">
        <v>17.68</v>
      </c>
      <c r="F340" s="522"/>
      <c r="G340" s="333">
        <f t="shared" si="9"/>
        <v>6293.0099999999875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46190</v>
      </c>
      <c r="D341" s="299" t="s">
        <v>300</v>
      </c>
      <c r="E341" s="522">
        <v>14.67</v>
      </c>
      <c r="F341" s="522"/>
      <c r="G341" s="333">
        <f t="shared" si="9"/>
        <v>6310.6899999999878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46190</v>
      </c>
      <c r="D342" s="299" t="s">
        <v>300</v>
      </c>
      <c r="E342" s="522">
        <v>56.42</v>
      </c>
      <c r="F342" s="522"/>
      <c r="G342" s="333">
        <f t="shared" si="9"/>
        <v>6325.3599999999878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46190</v>
      </c>
      <c r="D343" s="299" t="s">
        <v>300</v>
      </c>
      <c r="E343" s="522">
        <v>53.23</v>
      </c>
      <c r="F343" s="522"/>
      <c r="G343" s="333">
        <f t="shared" si="9"/>
        <v>6381.7799999999879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23</v>
      </c>
      <c r="C344" s="298">
        <v>46190</v>
      </c>
      <c r="D344" s="299" t="s">
        <v>63</v>
      </c>
      <c r="E344" s="522">
        <v>529.46</v>
      </c>
      <c r="F344" s="522"/>
      <c r="G344" s="333">
        <f t="shared" si="9"/>
        <v>6435.0099999999875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17</v>
      </c>
      <c r="C345" s="298">
        <v>46190</v>
      </c>
      <c r="D345" s="299" t="s">
        <v>188</v>
      </c>
      <c r="E345" s="522">
        <v>42.65</v>
      </c>
      <c r="F345" s="522"/>
      <c r="G345" s="333">
        <f t="shared" si="9"/>
        <v>6964.4699999999875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15</v>
      </c>
      <c r="C346" s="298">
        <v>46190</v>
      </c>
      <c r="D346" s="299" t="s">
        <v>185</v>
      </c>
      <c r="E346" s="522">
        <v>87.41</v>
      </c>
      <c r="F346" s="522"/>
      <c r="G346" s="333">
        <f t="shared" si="9"/>
        <v>7007.1199999999872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335</v>
      </c>
      <c r="B347" s="330" t="s">
        <v>335</v>
      </c>
      <c r="C347" s="298">
        <v>46190</v>
      </c>
      <c r="D347" s="299" t="s">
        <v>336</v>
      </c>
      <c r="E347" s="522">
        <v>86.48</v>
      </c>
      <c r="F347" s="522"/>
      <c r="G347" s="333">
        <f t="shared" si="9"/>
        <v>7094.529999999987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291</v>
      </c>
      <c r="B348" s="330">
        <v>40</v>
      </c>
      <c r="C348" s="298">
        <v>46190</v>
      </c>
      <c r="D348" s="299" t="s">
        <v>316</v>
      </c>
      <c r="E348" s="522"/>
      <c r="F348" s="522">
        <v>854.38</v>
      </c>
      <c r="G348" s="333">
        <f t="shared" si="9"/>
        <v>7181.0099999999866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46189</v>
      </c>
      <c r="D349" s="299" t="s">
        <v>340</v>
      </c>
      <c r="E349" s="522">
        <v>21.3</v>
      </c>
      <c r="F349" s="522"/>
      <c r="G349" s="333">
        <f t="shared" si="9"/>
        <v>6326.6299999999865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11</v>
      </c>
      <c r="C350" s="298">
        <v>46189</v>
      </c>
      <c r="D350" s="299" t="s">
        <v>178</v>
      </c>
      <c r="E350" s="522">
        <v>267.75</v>
      </c>
      <c r="F350" s="522"/>
      <c r="G350" s="333">
        <f t="shared" si="9"/>
        <v>6347.9299999999866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46188</v>
      </c>
      <c r="D351" s="299" t="s">
        <v>885</v>
      </c>
      <c r="E351" s="522">
        <v>100</v>
      </c>
      <c r="F351" s="522"/>
      <c r="G351" s="333">
        <f t="shared" si="9"/>
        <v>6615.6799999999866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46188</v>
      </c>
      <c r="D352" s="299" t="s">
        <v>334</v>
      </c>
      <c r="E352" s="522">
        <v>11.29</v>
      </c>
      <c r="F352" s="522"/>
      <c r="G352" s="333">
        <f t="shared" si="9"/>
        <v>6715.6799999999866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3</v>
      </c>
      <c r="C353" s="298">
        <v>46188</v>
      </c>
      <c r="D353" s="299" t="s">
        <v>334</v>
      </c>
      <c r="E353" s="522">
        <v>5.39</v>
      </c>
      <c r="F353" s="522"/>
      <c r="G353" s="333">
        <f t="shared" si="9"/>
        <v>6726.9699999999866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46188</v>
      </c>
      <c r="D354" s="299" t="s">
        <v>334</v>
      </c>
      <c r="E354" s="522">
        <v>31.99</v>
      </c>
      <c r="F354" s="522"/>
      <c r="G354" s="333">
        <f t="shared" si="9"/>
        <v>6732.3599999999869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46187</v>
      </c>
      <c r="D355" s="299" t="s">
        <v>917</v>
      </c>
      <c r="E355" s="522">
        <v>102.17</v>
      </c>
      <c r="F355" s="522"/>
      <c r="G355" s="333">
        <f t="shared" si="9"/>
        <v>6764.3499999999867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46187</v>
      </c>
      <c r="D356" s="299" t="s">
        <v>831</v>
      </c>
      <c r="E356" s="522">
        <v>21.86</v>
      </c>
      <c r="F356" s="522"/>
      <c r="G356" s="333">
        <f t="shared" si="9"/>
        <v>6866.5199999999868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1</v>
      </c>
      <c r="C357" s="298">
        <v>46187</v>
      </c>
      <c r="D357" s="299" t="s">
        <v>311</v>
      </c>
      <c r="E357" s="522">
        <v>102.56</v>
      </c>
      <c r="F357" s="522"/>
      <c r="G357" s="333">
        <f t="shared" si="9"/>
        <v>6888.3799999999865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46187</v>
      </c>
      <c r="D358" s="299" t="s">
        <v>329</v>
      </c>
      <c r="E358" s="522">
        <v>121.72</v>
      </c>
      <c r="F358" s="522"/>
      <c r="G358" s="333">
        <f t="shared" si="9"/>
        <v>6990.9399999999869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46186</v>
      </c>
      <c r="D359" s="299" t="s">
        <v>308</v>
      </c>
      <c r="E359" s="522">
        <v>143.91999999999999</v>
      </c>
      <c r="F359" s="522"/>
      <c r="G359" s="333">
        <f t="shared" si="9"/>
        <v>7112.6599999999871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46186</v>
      </c>
      <c r="D360" s="299" t="s">
        <v>346</v>
      </c>
      <c r="E360" s="522">
        <v>11.95</v>
      </c>
      <c r="F360" s="522"/>
      <c r="G360" s="333">
        <f t="shared" si="9"/>
        <v>7256.5799999999872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4</v>
      </c>
      <c r="C361" s="298">
        <v>46186</v>
      </c>
      <c r="D361" s="299" t="s">
        <v>310</v>
      </c>
      <c r="E361" s="522">
        <v>47.29</v>
      </c>
      <c r="F361" s="522"/>
      <c r="G361" s="333">
        <f t="shared" si="9"/>
        <v>7268.529999999987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46186</v>
      </c>
      <c r="D362" s="299" t="s">
        <v>306</v>
      </c>
      <c r="E362" s="522">
        <v>52.7</v>
      </c>
      <c r="F362" s="522"/>
      <c r="G362" s="333">
        <f t="shared" si="9"/>
        <v>7315.819999999987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46186</v>
      </c>
      <c r="D363" s="299" t="s">
        <v>308</v>
      </c>
      <c r="E363" s="522">
        <v>22.26</v>
      </c>
      <c r="F363" s="522"/>
      <c r="G363" s="333">
        <f t="shared" si="9"/>
        <v>7368.5199999999868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46186</v>
      </c>
      <c r="D364" s="299" t="s">
        <v>308</v>
      </c>
      <c r="E364" s="522">
        <v>28.16</v>
      </c>
      <c r="F364" s="522"/>
      <c r="G364" s="333">
        <f t="shared" si="9"/>
        <v>7390.779999999987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46186</v>
      </c>
      <c r="D365" s="299" t="s">
        <v>301</v>
      </c>
      <c r="E365" s="522">
        <v>32.049999999999997</v>
      </c>
      <c r="F365" s="522"/>
      <c r="G365" s="333">
        <f t="shared" si="9"/>
        <v>7418.9399999999869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46186</v>
      </c>
      <c r="D366" s="299" t="s">
        <v>918</v>
      </c>
      <c r="E366" s="522">
        <v>24</v>
      </c>
      <c r="F366" s="522"/>
      <c r="G366" s="333">
        <f t="shared" si="9"/>
        <v>7450.989999999987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46186</v>
      </c>
      <c r="D367" s="299" t="s">
        <v>306</v>
      </c>
      <c r="E367" s="522">
        <v>19.98</v>
      </c>
      <c r="F367" s="522"/>
      <c r="G367" s="333">
        <f t="shared" si="9"/>
        <v>7474.989999999987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46186</v>
      </c>
      <c r="D368" s="299" t="s">
        <v>300</v>
      </c>
      <c r="E368" s="522">
        <v>60.07</v>
      </c>
      <c r="F368" s="522"/>
      <c r="G368" s="333">
        <f t="shared" si="9"/>
        <v>7494.9699999999866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46186</v>
      </c>
      <c r="D369" s="299" t="s">
        <v>915</v>
      </c>
      <c r="E369" s="522"/>
      <c r="F369" s="522">
        <v>319.49</v>
      </c>
      <c r="G369" s="333">
        <f t="shared" si="9"/>
        <v>7555.0399999999863</v>
      </c>
      <c r="H369" s="334" t="s">
        <v>298</v>
      </c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46186</v>
      </c>
      <c r="D370" s="299" t="s">
        <v>300</v>
      </c>
      <c r="E370" s="522">
        <v>319.49</v>
      </c>
      <c r="F370" s="522"/>
      <c r="G370" s="333">
        <f t="shared" si="9"/>
        <v>7235.5499999999865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46186</v>
      </c>
      <c r="D371" s="299" t="s">
        <v>914</v>
      </c>
      <c r="E371" s="522">
        <v>-0.51</v>
      </c>
      <c r="F371" s="522"/>
      <c r="G371" s="333">
        <f t="shared" si="9"/>
        <v>7555.0399999999863</v>
      </c>
      <c r="H371" s="334" t="s">
        <v>298</v>
      </c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46186</v>
      </c>
      <c r="D372" s="299" t="s">
        <v>319</v>
      </c>
      <c r="E372" s="522">
        <v>13.58</v>
      </c>
      <c r="F372" s="522"/>
      <c r="G372" s="333">
        <f t="shared" si="9"/>
        <v>7554.5299999999861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24</v>
      </c>
      <c r="C373" s="298">
        <v>46186</v>
      </c>
      <c r="D373" s="299" t="s">
        <v>860</v>
      </c>
      <c r="E373" s="522">
        <v>109.5</v>
      </c>
      <c r="F373" s="522"/>
      <c r="G373" s="333">
        <f t="shared" si="9"/>
        <v>7568.109999999986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19</v>
      </c>
      <c r="C374" s="298">
        <v>46186</v>
      </c>
      <c r="D374" s="299" t="s">
        <v>191</v>
      </c>
      <c r="E374" s="522">
        <v>200</v>
      </c>
      <c r="F374" s="522"/>
      <c r="G374" s="333">
        <f t="shared" si="9"/>
        <v>7677.609999999986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291</v>
      </c>
      <c r="B375" s="330">
        <v>38</v>
      </c>
      <c r="C375" s="298">
        <v>46186</v>
      </c>
      <c r="D375" s="299" t="s">
        <v>293</v>
      </c>
      <c r="E375" s="522"/>
      <c r="F375" s="522">
        <v>4597.82</v>
      </c>
      <c r="G375" s="333">
        <f t="shared" si="9"/>
        <v>7877.609999999986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46185</v>
      </c>
      <c r="D376" s="299" t="s">
        <v>916</v>
      </c>
      <c r="E376" s="522">
        <v>90.54</v>
      </c>
      <c r="F376" s="522"/>
      <c r="G376" s="333">
        <f t="shared" si="9"/>
        <v>3279.7899999999863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46185</v>
      </c>
      <c r="D377" s="299" t="s">
        <v>916</v>
      </c>
      <c r="E377" s="522">
        <v>50</v>
      </c>
      <c r="F377" s="522"/>
      <c r="G377" s="333">
        <f t="shared" si="9"/>
        <v>3370.3299999999863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46185</v>
      </c>
      <c r="D378" s="299" t="s">
        <v>300</v>
      </c>
      <c r="E378" s="522">
        <v>79.849999999999994</v>
      </c>
      <c r="F378" s="522"/>
      <c r="G378" s="333">
        <f t="shared" si="9"/>
        <v>3420.3299999999863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46184</v>
      </c>
      <c r="D379" s="299" t="s">
        <v>360</v>
      </c>
      <c r="E379" s="522">
        <v>70</v>
      </c>
      <c r="F379" s="522"/>
      <c r="G379" s="333">
        <f t="shared" si="9"/>
        <v>3500.1799999999862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46184</v>
      </c>
      <c r="D380" s="299" t="s">
        <v>911</v>
      </c>
      <c r="E380" s="522">
        <v>2159</v>
      </c>
      <c r="F380" s="522">
        <v>2159</v>
      </c>
      <c r="G380" s="333">
        <f t="shared" si="9"/>
        <v>3570.1799999999862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22</v>
      </c>
      <c r="C381" s="298">
        <v>46184</v>
      </c>
      <c r="D381" s="299" t="s">
        <v>352</v>
      </c>
      <c r="E381" s="522">
        <v>21.29</v>
      </c>
      <c r="F381" s="522"/>
      <c r="G381" s="333">
        <f t="shared" si="9"/>
        <v>3570.1799999999862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46184</v>
      </c>
      <c r="D382" s="299" t="s">
        <v>296</v>
      </c>
      <c r="E382" s="522">
        <v>40.67</v>
      </c>
      <c r="F382" s="522"/>
      <c r="G382" s="333">
        <f t="shared" si="9"/>
        <v>3591.4699999999862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46184</v>
      </c>
      <c r="D383" s="299" t="s">
        <v>319</v>
      </c>
      <c r="E383" s="522">
        <v>15.53</v>
      </c>
      <c r="F383" s="522"/>
      <c r="G383" s="333">
        <f t="shared" si="9"/>
        <v>3632.1399999999862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46184</v>
      </c>
      <c r="D384" s="299" t="s">
        <v>473</v>
      </c>
      <c r="E384" s="522">
        <v>83.89</v>
      </c>
      <c r="F384" s="522"/>
      <c r="G384" s="333">
        <f t="shared" ref="G384:G401" si="10">G385-E384+F384</f>
        <v>3647.6699999999864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23</v>
      </c>
      <c r="C385" s="298">
        <v>46184</v>
      </c>
      <c r="D385" s="299" t="s">
        <v>67</v>
      </c>
      <c r="E385" s="522">
        <v>599.86</v>
      </c>
      <c r="F385" s="522"/>
      <c r="G385" s="333">
        <f t="shared" si="10"/>
        <v>3731.5599999999863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291</v>
      </c>
      <c r="B386" s="330">
        <v>41</v>
      </c>
      <c r="C386" s="298">
        <v>46184</v>
      </c>
      <c r="D386" s="299" t="s">
        <v>909</v>
      </c>
      <c r="E386" s="522"/>
      <c r="F386" s="522">
        <v>800</v>
      </c>
      <c r="G386" s="333">
        <f t="shared" si="10"/>
        <v>4331.4199999999864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291</v>
      </c>
      <c r="B387" s="330">
        <v>39</v>
      </c>
      <c r="C387" s="298">
        <v>46184</v>
      </c>
      <c r="D387" s="299" t="s">
        <v>292</v>
      </c>
      <c r="E387" s="522"/>
      <c r="F387" s="522">
        <v>2763.78</v>
      </c>
      <c r="G387" s="333">
        <f t="shared" si="10"/>
        <v>3531.4199999999864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46183</v>
      </c>
      <c r="D388" s="299" t="s">
        <v>910</v>
      </c>
      <c r="E388" s="522">
        <v>816.19</v>
      </c>
      <c r="F388" s="522">
        <v>816.19</v>
      </c>
      <c r="G388" s="333">
        <f t="shared" si="10"/>
        <v>767.639999999986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46183</v>
      </c>
      <c r="D389" s="299" t="s">
        <v>412</v>
      </c>
      <c r="E389" s="522">
        <v>-3.99</v>
      </c>
      <c r="F389" s="522"/>
      <c r="G389" s="333">
        <f t="shared" si="10"/>
        <v>767.639999999986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46183</v>
      </c>
      <c r="D390" s="299" t="s">
        <v>907</v>
      </c>
      <c r="E390" s="522">
        <v>-0.03</v>
      </c>
      <c r="F390" s="522"/>
      <c r="G390" s="333">
        <f t="shared" si="10"/>
        <v>763.64999999998599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291</v>
      </c>
      <c r="B391" s="330">
        <v>40</v>
      </c>
      <c r="C391" s="298">
        <v>46183</v>
      </c>
      <c r="D391" s="299" t="s">
        <v>316</v>
      </c>
      <c r="E391" s="522"/>
      <c r="F391" s="522">
        <v>1250.17</v>
      </c>
      <c r="G391" s="333">
        <f t="shared" si="10"/>
        <v>763.61999999998602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46182</v>
      </c>
      <c r="D392" s="299" t="s">
        <v>353</v>
      </c>
      <c r="E392" s="522">
        <v>25.98</v>
      </c>
      <c r="F392" s="522"/>
      <c r="G392" s="333">
        <f t="shared" si="10"/>
        <v>-486.55000000001405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46182</v>
      </c>
      <c r="D393" s="299" t="s">
        <v>854</v>
      </c>
      <c r="E393" s="522">
        <v>10.68</v>
      </c>
      <c r="F393" s="522"/>
      <c r="G393" s="333">
        <f t="shared" si="10"/>
        <v>-460.57000000001403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46182</v>
      </c>
      <c r="D394" s="299" t="s">
        <v>301</v>
      </c>
      <c r="E394" s="522">
        <v>29.95</v>
      </c>
      <c r="F394" s="522"/>
      <c r="G394" s="333">
        <f t="shared" si="10"/>
        <v>-449.89000000001403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22</v>
      </c>
      <c r="C395" s="298">
        <v>46182</v>
      </c>
      <c r="D395" s="299" t="s">
        <v>908</v>
      </c>
      <c r="E395" s="522">
        <v>5.31</v>
      </c>
      <c r="F395" s="522"/>
      <c r="G395" s="333">
        <f t="shared" si="10"/>
        <v>-419.94000000001404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46182</v>
      </c>
      <c r="D396" s="299" t="s">
        <v>435</v>
      </c>
      <c r="E396" s="522">
        <v>58.69</v>
      </c>
      <c r="F396" s="522"/>
      <c r="G396" s="333">
        <f t="shared" si="10"/>
        <v>-414.63000000001404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46182</v>
      </c>
      <c r="D397" s="299" t="s">
        <v>435</v>
      </c>
      <c r="E397" s="522">
        <v>58.69</v>
      </c>
      <c r="F397" s="522"/>
      <c r="G397" s="333">
        <f t="shared" si="10"/>
        <v>-355.94000000001404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46181</v>
      </c>
      <c r="D398" s="299" t="s">
        <v>319</v>
      </c>
      <c r="E398" s="522">
        <v>8.86</v>
      </c>
      <c r="F398" s="522"/>
      <c r="G398" s="333">
        <f t="shared" si="10"/>
        <v>-297.25000000001404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46181</v>
      </c>
      <c r="D399" s="299" t="s">
        <v>397</v>
      </c>
      <c r="E399" s="522">
        <v>12.84</v>
      </c>
      <c r="F399" s="522"/>
      <c r="G399" s="333">
        <f t="shared" si="10"/>
        <v>-288.39000000001403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9</v>
      </c>
      <c r="C400" s="298">
        <v>46181</v>
      </c>
      <c r="D400" s="299" t="s">
        <v>58</v>
      </c>
      <c r="E400" s="522">
        <v>1231.68</v>
      </c>
      <c r="F400" s="522"/>
      <c r="G400" s="333">
        <f t="shared" si="10"/>
        <v>-275.55000000001405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46180</v>
      </c>
      <c r="D401" s="299" t="s">
        <v>310</v>
      </c>
      <c r="E401" s="522">
        <v>47.6</v>
      </c>
      <c r="F401" s="522"/>
      <c r="G401" s="333">
        <f t="shared" si="10"/>
        <v>956.12999999998601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46180</v>
      </c>
      <c r="D402" s="299" t="s">
        <v>368</v>
      </c>
      <c r="E402" s="522">
        <v>48.62</v>
      </c>
      <c r="F402" s="522"/>
      <c r="G402" s="333">
        <f t="shared" ref="G402:G412" si="11">G403-E402+F402</f>
        <v>1003.729999999986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46180</v>
      </c>
      <c r="D403" s="299" t="s">
        <v>363</v>
      </c>
      <c r="E403" s="522">
        <v>6.37</v>
      </c>
      <c r="F403" s="522"/>
      <c r="G403" s="333">
        <f t="shared" si="11"/>
        <v>1052.349999999986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46180</v>
      </c>
      <c r="D404" s="299" t="s">
        <v>890</v>
      </c>
      <c r="E404" s="522">
        <v>313.77999999999997</v>
      </c>
      <c r="F404" s="522">
        <v>313.77999999999997</v>
      </c>
      <c r="G404" s="333">
        <f t="shared" si="11"/>
        <v>1058.7199999999859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46180</v>
      </c>
      <c r="D405" s="299" t="s">
        <v>397</v>
      </c>
      <c r="E405" s="522">
        <v>10.86</v>
      </c>
      <c r="F405" s="522"/>
      <c r="G405" s="333">
        <f t="shared" si="11"/>
        <v>1058.7199999999859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14</v>
      </c>
      <c r="C406" s="298">
        <v>46179</v>
      </c>
      <c r="D406" s="299" t="s">
        <v>366</v>
      </c>
      <c r="E406" s="522">
        <v>66.67</v>
      </c>
      <c r="F406" s="522"/>
      <c r="G406" s="333">
        <f t="shared" si="11"/>
        <v>1069.5799999999858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5</v>
      </c>
      <c r="C407" s="298">
        <v>46179</v>
      </c>
      <c r="D407" s="299" t="s">
        <v>906</v>
      </c>
      <c r="E407" s="522">
        <v>20</v>
      </c>
      <c r="F407" s="522"/>
      <c r="G407" s="333">
        <f t="shared" si="11"/>
        <v>1136.2499999999859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46179</v>
      </c>
      <c r="D408" s="299" t="s">
        <v>831</v>
      </c>
      <c r="E408" s="522">
        <v>54.06</v>
      </c>
      <c r="F408" s="522"/>
      <c r="G408" s="333">
        <f t="shared" si="11"/>
        <v>1156.2499999999859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46179</v>
      </c>
      <c r="D409" s="299" t="s">
        <v>903</v>
      </c>
      <c r="E409" s="522">
        <v>19.98</v>
      </c>
      <c r="F409" s="522"/>
      <c r="G409" s="333">
        <f t="shared" si="11"/>
        <v>1210.3099999999858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46179</v>
      </c>
      <c r="D410" s="299" t="s">
        <v>885</v>
      </c>
      <c r="E410" s="522">
        <v>100</v>
      </c>
      <c r="F410" s="522"/>
      <c r="G410" s="333">
        <f t="shared" si="11"/>
        <v>1230.2899999999859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46178</v>
      </c>
      <c r="D411" s="299" t="s">
        <v>319</v>
      </c>
      <c r="E411" s="522">
        <v>179.72</v>
      </c>
      <c r="F411" s="522"/>
      <c r="G411" s="333">
        <f t="shared" si="11"/>
        <v>1330.2899999999859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46178</v>
      </c>
      <c r="D412" s="299" t="s">
        <v>904</v>
      </c>
      <c r="E412" s="522">
        <v>41.26</v>
      </c>
      <c r="F412" s="522"/>
      <c r="G412" s="333">
        <f t="shared" si="11"/>
        <v>1510.0099999999859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46178</v>
      </c>
      <c r="D413" s="299" t="s">
        <v>358</v>
      </c>
      <c r="E413" s="522">
        <v>10.07</v>
      </c>
      <c r="F413" s="522"/>
      <c r="G413" s="333">
        <f t="shared" ref="G413:G425" si="12">G414-E413+F413</f>
        <v>1551.2699999999859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46178</v>
      </c>
      <c r="D414" s="299" t="s">
        <v>905</v>
      </c>
      <c r="E414" s="522">
        <v>11.75</v>
      </c>
      <c r="F414" s="522"/>
      <c r="G414" s="333">
        <f t="shared" si="12"/>
        <v>1561.3399999999858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335</v>
      </c>
      <c r="B415" s="330" t="s">
        <v>335</v>
      </c>
      <c r="C415" s="298">
        <v>46178</v>
      </c>
      <c r="D415" s="299" t="s">
        <v>447</v>
      </c>
      <c r="E415" s="522">
        <v>39.659999999999997</v>
      </c>
      <c r="F415" s="522"/>
      <c r="G415" s="333">
        <f t="shared" si="12"/>
        <v>1573.0899999999858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46178</v>
      </c>
      <c r="D416" s="299" t="s">
        <v>300</v>
      </c>
      <c r="E416" s="522">
        <v>9.57</v>
      </c>
      <c r="F416" s="522"/>
      <c r="G416" s="333">
        <f t="shared" si="12"/>
        <v>1612.7499999999859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46178</v>
      </c>
      <c r="D417" s="299" t="s">
        <v>376</v>
      </c>
      <c r="E417" s="522">
        <v>46.65</v>
      </c>
      <c r="F417" s="522"/>
      <c r="G417" s="333">
        <f t="shared" si="12"/>
        <v>1622.3199999999858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46177</v>
      </c>
      <c r="D418" s="299" t="s">
        <v>296</v>
      </c>
      <c r="E418" s="522">
        <v>43.69</v>
      </c>
      <c r="F418" s="522"/>
      <c r="G418" s="333">
        <f t="shared" si="12"/>
        <v>1668.9699999999859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46177</v>
      </c>
      <c r="D419" s="299" t="s">
        <v>334</v>
      </c>
      <c r="E419" s="522">
        <v>8.52</v>
      </c>
      <c r="F419" s="522"/>
      <c r="G419" s="333">
        <f t="shared" si="12"/>
        <v>1712.659999999986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14</v>
      </c>
      <c r="C420" s="298">
        <v>46177</v>
      </c>
      <c r="D420" s="299" t="s">
        <v>367</v>
      </c>
      <c r="E420" s="522">
        <v>70.25</v>
      </c>
      <c r="F420" s="522"/>
      <c r="G420" s="333">
        <f t="shared" si="12"/>
        <v>1721.179999999986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46177</v>
      </c>
      <c r="D421" s="299" t="s">
        <v>386</v>
      </c>
      <c r="E421" s="522">
        <v>14.38</v>
      </c>
      <c r="F421" s="522"/>
      <c r="G421" s="333">
        <f t="shared" si="12"/>
        <v>1791.429999999986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13</v>
      </c>
      <c r="C422" s="298">
        <v>46177</v>
      </c>
      <c r="D422" s="299" t="s">
        <v>902</v>
      </c>
      <c r="E422" s="522">
        <v>122.46</v>
      </c>
      <c r="F422" s="522"/>
      <c r="G422" s="333">
        <f t="shared" si="12"/>
        <v>1805.8099999999861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17</v>
      </c>
      <c r="C423" s="298">
        <v>46177</v>
      </c>
      <c r="D423" s="299" t="s">
        <v>370</v>
      </c>
      <c r="E423" s="522">
        <v>99</v>
      </c>
      <c r="F423" s="522"/>
      <c r="G423" s="333">
        <f t="shared" si="12"/>
        <v>1928.2699999999861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22</v>
      </c>
      <c r="C424" s="298">
        <v>46176</v>
      </c>
      <c r="D424" s="299" t="s">
        <v>861</v>
      </c>
      <c r="E424" s="522">
        <v>12.77</v>
      </c>
      <c r="F424" s="522"/>
      <c r="G424" s="333">
        <f t="shared" si="12"/>
        <v>2027.2699999999861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46176</v>
      </c>
      <c r="D425" s="299" t="s">
        <v>319</v>
      </c>
      <c r="E425" s="522">
        <v>11.55</v>
      </c>
      <c r="F425" s="522"/>
      <c r="G425" s="333">
        <f t="shared" si="12"/>
        <v>2040.0399999999861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46176</v>
      </c>
      <c r="D426" s="299" t="s">
        <v>306</v>
      </c>
      <c r="E426" s="522">
        <v>96.16</v>
      </c>
      <c r="F426" s="522"/>
      <c r="G426" s="333">
        <f t="shared" ref="G426:G484" si="13">G427-E426+F426</f>
        <v>2051.589999999986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46175</v>
      </c>
      <c r="D427" s="299" t="s">
        <v>899</v>
      </c>
      <c r="E427" s="522">
        <v>21.38</v>
      </c>
      <c r="F427" s="522"/>
      <c r="G427" s="333">
        <f t="shared" si="13"/>
        <v>2147.7499999999859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46175</v>
      </c>
      <c r="D428" s="299" t="s">
        <v>386</v>
      </c>
      <c r="E428" s="522">
        <v>14.38</v>
      </c>
      <c r="F428" s="522"/>
      <c r="G428" s="333">
        <f t="shared" si="13"/>
        <v>2169.129999999986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46175</v>
      </c>
      <c r="D429" s="299" t="s">
        <v>433</v>
      </c>
      <c r="E429" s="522">
        <v>-142</v>
      </c>
      <c r="F429" s="522"/>
      <c r="G429" s="333">
        <f t="shared" si="13"/>
        <v>2183.5099999999861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284</v>
      </c>
      <c r="B430" s="330">
        <v>36</v>
      </c>
      <c r="C430" s="298">
        <v>46175</v>
      </c>
      <c r="D430" s="299" t="s">
        <v>374</v>
      </c>
      <c r="E430" s="522">
        <v>50</v>
      </c>
      <c r="F430" s="522"/>
      <c r="G430" s="333">
        <f t="shared" si="13"/>
        <v>2041.5099999999861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22</v>
      </c>
      <c r="C431" s="298">
        <v>46175</v>
      </c>
      <c r="D431" s="299" t="s">
        <v>375</v>
      </c>
      <c r="E431" s="522">
        <v>6.37</v>
      </c>
      <c r="F431" s="522"/>
      <c r="G431" s="333">
        <f t="shared" si="13"/>
        <v>2091.5099999999861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1</v>
      </c>
      <c r="C432" s="298">
        <v>46174</v>
      </c>
      <c r="D432" s="299" t="s">
        <v>306</v>
      </c>
      <c r="E432" s="522">
        <v>84.03</v>
      </c>
      <c r="F432" s="522"/>
      <c r="G432" s="333">
        <f t="shared" si="13"/>
        <v>2097.879999999986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46174</v>
      </c>
      <c r="D433" s="299" t="s">
        <v>296</v>
      </c>
      <c r="E433" s="522">
        <v>10.31</v>
      </c>
      <c r="F433" s="522"/>
      <c r="G433" s="333">
        <f t="shared" si="13"/>
        <v>2181.9099999999862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46174</v>
      </c>
      <c r="D434" s="299" t="s">
        <v>301</v>
      </c>
      <c r="E434" s="522">
        <v>16.05</v>
      </c>
      <c r="F434" s="522"/>
      <c r="G434" s="333">
        <f t="shared" si="13"/>
        <v>2192.2199999999862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46174</v>
      </c>
      <c r="D435" s="299" t="s">
        <v>457</v>
      </c>
      <c r="E435" s="522">
        <v>50.44</v>
      </c>
      <c r="F435" s="522"/>
      <c r="G435" s="333">
        <f t="shared" si="13"/>
        <v>2208.2699999999863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46174</v>
      </c>
      <c r="D436" s="299" t="s">
        <v>898</v>
      </c>
      <c r="E436" s="522">
        <v>9.99</v>
      </c>
      <c r="F436" s="522"/>
      <c r="G436" s="333">
        <f t="shared" si="13"/>
        <v>2258.7099999999864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46174</v>
      </c>
      <c r="D437" s="299" t="s">
        <v>310</v>
      </c>
      <c r="E437" s="522">
        <v>44.98</v>
      </c>
      <c r="F437" s="522"/>
      <c r="G437" s="333">
        <f t="shared" si="13"/>
        <v>2268.6999999999862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46174</v>
      </c>
      <c r="D438" s="299" t="s">
        <v>311</v>
      </c>
      <c r="E438" s="522">
        <v>106.14</v>
      </c>
      <c r="F438" s="522"/>
      <c r="G438" s="333">
        <f t="shared" si="13"/>
        <v>2313.6799999999862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16</v>
      </c>
      <c r="C439" s="298">
        <v>46174</v>
      </c>
      <c r="D439" s="299" t="s">
        <v>624</v>
      </c>
      <c r="E439" s="522">
        <v>62.31</v>
      </c>
      <c r="F439" s="522"/>
      <c r="G439" s="333">
        <f t="shared" si="13"/>
        <v>2419.8199999999861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3</v>
      </c>
      <c r="C440" s="298">
        <v>46174</v>
      </c>
      <c r="D440" s="299" t="s">
        <v>351</v>
      </c>
      <c r="E440" s="522">
        <v>8.1</v>
      </c>
      <c r="F440" s="522"/>
      <c r="G440" s="333">
        <f t="shared" si="13"/>
        <v>2482.129999999986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46174</v>
      </c>
      <c r="D441" s="299" t="s">
        <v>888</v>
      </c>
      <c r="E441" s="522">
        <v>320</v>
      </c>
      <c r="F441" s="522">
        <v>320</v>
      </c>
      <c r="G441" s="333">
        <f t="shared" si="13"/>
        <v>2490.2299999999859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46174</v>
      </c>
      <c r="D442" s="299" t="s">
        <v>889</v>
      </c>
      <c r="E442" s="522">
        <v>20</v>
      </c>
      <c r="F442" s="522"/>
      <c r="G442" s="333">
        <f t="shared" si="13"/>
        <v>2490.2299999999859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284</v>
      </c>
      <c r="B443" s="330">
        <v>37</v>
      </c>
      <c r="C443" s="298">
        <v>46173</v>
      </c>
      <c r="D443" s="299" t="s">
        <v>895</v>
      </c>
      <c r="E443" s="522">
        <v>1160.3599999999999</v>
      </c>
      <c r="F443" s="522"/>
      <c r="G443" s="333">
        <f t="shared" si="13"/>
        <v>2510.2299999999859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25</v>
      </c>
      <c r="C444" s="298">
        <v>46173</v>
      </c>
      <c r="D444" s="298" t="s">
        <v>204</v>
      </c>
      <c r="E444" s="331">
        <v>350</v>
      </c>
      <c r="F444" s="522"/>
      <c r="G444" s="333">
        <f t="shared" si="13"/>
        <v>3670.5899999999856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26</v>
      </c>
      <c r="C445" s="298">
        <v>46173</v>
      </c>
      <c r="D445" s="298" t="s">
        <v>205</v>
      </c>
      <c r="E445" s="331">
        <v>320</v>
      </c>
      <c r="F445" s="522"/>
      <c r="G445" s="333">
        <f t="shared" si="13"/>
        <v>4020.5899999999856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27</v>
      </c>
      <c r="C446" s="298">
        <v>46173</v>
      </c>
      <c r="D446" s="298" t="s">
        <v>206</v>
      </c>
      <c r="E446" s="331">
        <v>25</v>
      </c>
      <c r="F446" s="522"/>
      <c r="G446" s="333">
        <f t="shared" si="13"/>
        <v>4340.5899999999856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28</v>
      </c>
      <c r="C447" s="298">
        <v>46173</v>
      </c>
      <c r="D447" s="298" t="s">
        <v>207</v>
      </c>
      <c r="E447" s="331">
        <v>25</v>
      </c>
      <c r="F447" s="522"/>
      <c r="G447" s="333">
        <f t="shared" si="13"/>
        <v>4365.5899999999856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286</v>
      </c>
      <c r="B448" s="330">
        <v>29</v>
      </c>
      <c r="C448" s="298">
        <v>46173</v>
      </c>
      <c r="D448" s="298" t="s">
        <v>208</v>
      </c>
      <c r="E448" s="331">
        <v>45</v>
      </c>
      <c r="F448" s="522"/>
      <c r="G448" s="333">
        <f t="shared" si="13"/>
        <v>4390.5899999999856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30</v>
      </c>
      <c r="C449" s="298">
        <v>46173</v>
      </c>
      <c r="D449" s="298" t="s">
        <v>209</v>
      </c>
      <c r="E449" s="331">
        <v>400</v>
      </c>
      <c r="F449" s="522"/>
      <c r="G449" s="333">
        <f t="shared" si="13"/>
        <v>4435.5899999999856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286</v>
      </c>
      <c r="B450" s="330">
        <v>31</v>
      </c>
      <c r="C450" s="298">
        <v>46173</v>
      </c>
      <c r="D450" s="298" t="s">
        <v>210</v>
      </c>
      <c r="E450" s="331">
        <v>375</v>
      </c>
      <c r="F450" s="522"/>
      <c r="G450" s="333">
        <f t="shared" si="13"/>
        <v>4835.5899999999856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286</v>
      </c>
      <c r="B451" s="330">
        <v>32</v>
      </c>
      <c r="C451" s="298">
        <v>46173</v>
      </c>
      <c r="D451" s="298" t="s">
        <v>211</v>
      </c>
      <c r="E451" s="331">
        <v>100</v>
      </c>
      <c r="F451" s="522"/>
      <c r="G451" s="333">
        <f t="shared" si="13"/>
        <v>5210.5899999999856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286</v>
      </c>
      <c r="B452" s="330">
        <v>33</v>
      </c>
      <c r="C452" s="298">
        <v>46173</v>
      </c>
      <c r="D452" s="298" t="s">
        <v>212</v>
      </c>
      <c r="E452" s="331">
        <v>85</v>
      </c>
      <c r="F452" s="522"/>
      <c r="G452" s="333">
        <f t="shared" si="13"/>
        <v>5310.5899999999856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286</v>
      </c>
      <c r="B453" s="330">
        <v>34</v>
      </c>
      <c r="C453" s="298">
        <v>46173</v>
      </c>
      <c r="D453" s="298" t="s">
        <v>213</v>
      </c>
      <c r="E453" s="331">
        <v>230</v>
      </c>
      <c r="F453" s="522"/>
      <c r="G453" s="333">
        <f t="shared" si="13"/>
        <v>5395.5899999999856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286</v>
      </c>
      <c r="B454" s="330">
        <v>35</v>
      </c>
      <c r="C454" s="298">
        <v>46173</v>
      </c>
      <c r="D454" s="298" t="s">
        <v>214</v>
      </c>
      <c r="E454" s="331">
        <v>45</v>
      </c>
      <c r="F454" s="522"/>
      <c r="G454" s="333">
        <f t="shared" si="13"/>
        <v>5625.5899999999856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46173</v>
      </c>
      <c r="D455" s="298" t="s">
        <v>885</v>
      </c>
      <c r="E455" s="522">
        <v>50</v>
      </c>
      <c r="F455" s="522"/>
      <c r="G455" s="333">
        <f t="shared" si="13"/>
        <v>5670.5899999999856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22</v>
      </c>
      <c r="C456" s="298">
        <v>46173</v>
      </c>
      <c r="D456" s="298" t="s">
        <v>835</v>
      </c>
      <c r="E456" s="522">
        <v>10.63</v>
      </c>
      <c r="F456" s="522"/>
      <c r="G456" s="333">
        <f t="shared" si="13"/>
        <v>5720.5899999999856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46173</v>
      </c>
      <c r="D457" s="298" t="s">
        <v>363</v>
      </c>
      <c r="E457" s="522">
        <v>108.69</v>
      </c>
      <c r="F457" s="522"/>
      <c r="G457" s="333">
        <f t="shared" si="13"/>
        <v>5731.2199999999857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10</v>
      </c>
      <c r="C458" s="298">
        <v>46173</v>
      </c>
      <c r="D458" s="298" t="s">
        <v>176</v>
      </c>
      <c r="E458" s="522">
        <v>17.899999999999999</v>
      </c>
      <c r="F458" s="522"/>
      <c r="G458" s="333">
        <f t="shared" si="13"/>
        <v>5839.9099999999853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46173</v>
      </c>
      <c r="D459" s="298" t="s">
        <v>445</v>
      </c>
      <c r="E459" s="522">
        <v>9.57</v>
      </c>
      <c r="F459" s="522"/>
      <c r="G459" s="333">
        <f t="shared" si="13"/>
        <v>5857.8099999999849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46172</v>
      </c>
      <c r="D460" s="298" t="s">
        <v>319</v>
      </c>
      <c r="E460" s="522">
        <v>88.98</v>
      </c>
      <c r="F460" s="522"/>
      <c r="G460" s="333">
        <f t="shared" si="13"/>
        <v>5867.3799999999846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46172</v>
      </c>
      <c r="D461" s="298" t="s">
        <v>891</v>
      </c>
      <c r="E461" s="522">
        <v>219.38</v>
      </c>
      <c r="F461" s="522">
        <v>219.38</v>
      </c>
      <c r="G461" s="333">
        <f t="shared" si="13"/>
        <v>5956.3599999999842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46172</v>
      </c>
      <c r="D462" s="298" t="s">
        <v>890</v>
      </c>
      <c r="E462" s="522">
        <v>310.98</v>
      </c>
      <c r="F462" s="522">
        <v>310.98</v>
      </c>
      <c r="G462" s="333">
        <f t="shared" si="13"/>
        <v>5956.3599999999842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46172</v>
      </c>
      <c r="D463" s="298" t="s">
        <v>894</v>
      </c>
      <c r="E463" s="522">
        <v>130.68</v>
      </c>
      <c r="F463" s="522"/>
      <c r="G463" s="333">
        <f t="shared" si="13"/>
        <v>5956.3599999999842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46172</v>
      </c>
      <c r="D464" s="298" t="s">
        <v>356</v>
      </c>
      <c r="E464" s="522">
        <v>49.99</v>
      </c>
      <c r="F464" s="522"/>
      <c r="G464" s="333">
        <f t="shared" si="13"/>
        <v>6087.0399999999845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46171</v>
      </c>
      <c r="D465" s="298" t="s">
        <v>296</v>
      </c>
      <c r="E465" s="522">
        <v>15.1</v>
      </c>
      <c r="F465" s="522"/>
      <c r="G465" s="333">
        <f t="shared" si="13"/>
        <v>6137.0299999999843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46171</v>
      </c>
      <c r="D466" s="298" t="s">
        <v>295</v>
      </c>
      <c r="E466" s="522">
        <v>7.02</v>
      </c>
      <c r="F466" s="522"/>
      <c r="G466" s="333">
        <f t="shared" si="13"/>
        <v>6152.1299999999846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46171</v>
      </c>
      <c r="D467" s="298" t="s">
        <v>295</v>
      </c>
      <c r="E467" s="522">
        <v>93.38</v>
      </c>
      <c r="F467" s="522"/>
      <c r="G467" s="333">
        <f t="shared" si="13"/>
        <v>6159.1499999999851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46171</v>
      </c>
      <c r="D468" s="298" t="s">
        <v>353</v>
      </c>
      <c r="E468" s="522">
        <v>18.98</v>
      </c>
      <c r="F468" s="522"/>
      <c r="G468" s="333">
        <f t="shared" si="13"/>
        <v>6252.5299999999852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23</v>
      </c>
      <c r="C469" s="298">
        <v>46171</v>
      </c>
      <c r="D469" s="299" t="s">
        <v>67</v>
      </c>
      <c r="E469" s="522">
        <v>650.88</v>
      </c>
      <c r="F469" s="522"/>
      <c r="G469" s="333">
        <f t="shared" si="13"/>
        <v>6271.5099999999848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20</v>
      </c>
      <c r="C470" s="298">
        <v>46171</v>
      </c>
      <c r="D470" s="299" t="s">
        <v>193</v>
      </c>
      <c r="E470" s="522">
        <v>600</v>
      </c>
      <c r="F470" s="522"/>
      <c r="G470" s="333">
        <f t="shared" si="13"/>
        <v>6922.3899999999849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38</v>
      </c>
      <c r="C471" s="298">
        <v>46171</v>
      </c>
      <c r="D471" s="299" t="s">
        <v>293</v>
      </c>
      <c r="E471" s="522"/>
      <c r="F471" s="522">
        <v>4597.8100000000004</v>
      </c>
      <c r="G471" s="333">
        <f t="shared" si="13"/>
        <v>7522.3899999999849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42</v>
      </c>
      <c r="C472" s="298">
        <v>46171</v>
      </c>
      <c r="D472" s="299" t="s">
        <v>200</v>
      </c>
      <c r="E472" s="522">
        <v>50.92</v>
      </c>
      <c r="F472" s="522"/>
      <c r="G472" s="333">
        <f t="shared" si="13"/>
        <v>2924.5799999999849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43</v>
      </c>
      <c r="C473" s="298">
        <v>46171</v>
      </c>
      <c r="D473" s="299" t="s">
        <v>201</v>
      </c>
      <c r="E473" s="522">
        <v>42.84</v>
      </c>
      <c r="F473" s="522"/>
      <c r="G473" s="333">
        <f t="shared" si="13"/>
        <v>2975.499999999985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39</v>
      </c>
      <c r="C474" s="298">
        <v>46170</v>
      </c>
      <c r="D474" s="299" t="s">
        <v>292</v>
      </c>
      <c r="E474" s="522"/>
      <c r="F474" s="522">
        <v>2763.79</v>
      </c>
      <c r="G474" s="333">
        <f t="shared" si="13"/>
        <v>3018.3399999999851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3</v>
      </c>
      <c r="C475" s="298">
        <v>46170</v>
      </c>
      <c r="D475" s="299" t="s">
        <v>884</v>
      </c>
      <c r="E475" s="522">
        <v>8.9499999999999993</v>
      </c>
      <c r="F475" s="522"/>
      <c r="G475" s="333">
        <f t="shared" si="13"/>
        <v>254.54999999998506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4</v>
      </c>
      <c r="C476" s="298">
        <v>46170</v>
      </c>
      <c r="D476" s="299" t="s">
        <v>884</v>
      </c>
      <c r="E476" s="522">
        <v>43.44</v>
      </c>
      <c r="F476" s="522"/>
      <c r="G476" s="333">
        <f t="shared" si="13"/>
        <v>263.49999999998505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46170</v>
      </c>
      <c r="D477" s="299" t="s">
        <v>892</v>
      </c>
      <c r="E477" s="522">
        <v>30.89</v>
      </c>
      <c r="F477" s="522"/>
      <c r="G477" s="333">
        <f t="shared" si="13"/>
        <v>306.93999999998505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46170</v>
      </c>
      <c r="D478" s="299" t="s">
        <v>346</v>
      </c>
      <c r="E478" s="522">
        <v>32.659999999999997</v>
      </c>
      <c r="F478" s="522"/>
      <c r="G478" s="333">
        <f t="shared" si="13"/>
        <v>337.82999999998503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46170</v>
      </c>
      <c r="D479" s="299" t="s">
        <v>386</v>
      </c>
      <c r="E479" s="522">
        <v>9.09</v>
      </c>
      <c r="F479" s="522"/>
      <c r="G479" s="333">
        <f t="shared" si="13"/>
        <v>370.48999999998506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46170</v>
      </c>
      <c r="D480" s="299" t="s">
        <v>846</v>
      </c>
      <c r="E480" s="522">
        <v>36.74</v>
      </c>
      <c r="F480" s="522"/>
      <c r="G480" s="333">
        <f t="shared" si="13"/>
        <v>379.57999999998503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5</v>
      </c>
      <c r="C481" s="298">
        <v>46170</v>
      </c>
      <c r="D481" s="299" t="s">
        <v>846</v>
      </c>
      <c r="E481" s="522">
        <v>11.2</v>
      </c>
      <c r="F481" s="522"/>
      <c r="G481" s="333">
        <f t="shared" si="13"/>
        <v>416.31999999998504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46169</v>
      </c>
      <c r="D482" s="299" t="s">
        <v>358</v>
      </c>
      <c r="E482" s="522">
        <v>11.29</v>
      </c>
      <c r="F482" s="522"/>
      <c r="G482" s="333">
        <f t="shared" si="13"/>
        <v>427.51999999998503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46169</v>
      </c>
      <c r="D483" s="299" t="s">
        <v>363</v>
      </c>
      <c r="E483" s="522">
        <v>44.84</v>
      </c>
      <c r="F483" s="522"/>
      <c r="G483" s="333">
        <f t="shared" si="13"/>
        <v>438.80999999998505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7</v>
      </c>
      <c r="C484" s="298">
        <v>46169</v>
      </c>
      <c r="D484" s="299" t="s">
        <v>338</v>
      </c>
      <c r="E484" s="522">
        <v>139.88</v>
      </c>
      <c r="F484" s="522"/>
      <c r="G484" s="333">
        <f t="shared" si="13"/>
        <v>483.64999999998508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46169</v>
      </c>
      <c r="D485" s="299" t="s">
        <v>319</v>
      </c>
      <c r="E485" s="522">
        <v>46.84</v>
      </c>
      <c r="F485" s="522"/>
      <c r="G485" s="333">
        <f t="shared" ref="G485:G522" si="14">G486-E485+F485</f>
        <v>623.52999999998508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46169</v>
      </c>
      <c r="D486" s="299" t="s">
        <v>358</v>
      </c>
      <c r="E486" s="522">
        <v>9.4700000000000006</v>
      </c>
      <c r="F486" s="522"/>
      <c r="G486" s="333">
        <f t="shared" si="14"/>
        <v>670.36999999998511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46168</v>
      </c>
      <c r="D487" s="299" t="s">
        <v>308</v>
      </c>
      <c r="E487" s="522">
        <v>47.99</v>
      </c>
      <c r="F487" s="522"/>
      <c r="G487" s="333">
        <f t="shared" si="14"/>
        <v>679.83999999998514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5</v>
      </c>
      <c r="C488" s="298">
        <v>46168</v>
      </c>
      <c r="D488" s="299" t="s">
        <v>872</v>
      </c>
      <c r="E488" s="522">
        <v>26</v>
      </c>
      <c r="F488" s="522"/>
      <c r="G488" s="333">
        <f t="shared" si="14"/>
        <v>727.82999999998515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46168</v>
      </c>
      <c r="D489" s="299" t="s">
        <v>310</v>
      </c>
      <c r="E489" s="522">
        <v>50.15</v>
      </c>
      <c r="F489" s="522"/>
      <c r="G489" s="333">
        <f t="shared" si="14"/>
        <v>753.82999999998515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46168</v>
      </c>
      <c r="D490" s="299" t="s">
        <v>882</v>
      </c>
      <c r="E490" s="522">
        <v>400</v>
      </c>
      <c r="F490" s="522">
        <v>400</v>
      </c>
      <c r="G490" s="333">
        <f t="shared" si="14"/>
        <v>803.97999999998513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22</v>
      </c>
      <c r="C491" s="298">
        <v>46168</v>
      </c>
      <c r="D491" s="299" t="s">
        <v>835</v>
      </c>
      <c r="E491" s="522">
        <v>15.96</v>
      </c>
      <c r="F491" s="522"/>
      <c r="G491" s="333">
        <f t="shared" si="14"/>
        <v>803.97999999998513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46168</v>
      </c>
      <c r="D492" s="299" t="s">
        <v>296</v>
      </c>
      <c r="E492" s="522">
        <v>15.1</v>
      </c>
      <c r="F492" s="522"/>
      <c r="G492" s="333">
        <f t="shared" si="14"/>
        <v>819.93999999998516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4</v>
      </c>
      <c r="C493" s="298">
        <v>46168</v>
      </c>
      <c r="D493" s="299" t="s">
        <v>296</v>
      </c>
      <c r="E493" s="522">
        <v>44.67</v>
      </c>
      <c r="F493" s="522"/>
      <c r="G493" s="333">
        <f t="shared" si="14"/>
        <v>835.03999999998518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46168</v>
      </c>
      <c r="D494" s="299" t="s">
        <v>300</v>
      </c>
      <c r="E494" s="522">
        <v>32.99</v>
      </c>
      <c r="F494" s="522"/>
      <c r="G494" s="333">
        <f t="shared" si="14"/>
        <v>879.70999999998514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46168</v>
      </c>
      <c r="D495" s="299" t="s">
        <v>386</v>
      </c>
      <c r="E495" s="522">
        <v>14.39</v>
      </c>
      <c r="F495" s="522"/>
      <c r="G495" s="333">
        <f t="shared" si="14"/>
        <v>912.69999999998515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12</v>
      </c>
      <c r="C496" s="298">
        <v>46167</v>
      </c>
      <c r="D496" s="299" t="s">
        <v>314</v>
      </c>
      <c r="E496" s="522">
        <v>204.48</v>
      </c>
      <c r="F496" s="522"/>
      <c r="G496" s="333">
        <f t="shared" si="14"/>
        <v>927.08999999998514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46167</v>
      </c>
      <c r="D497" s="299" t="s">
        <v>319</v>
      </c>
      <c r="E497" s="522">
        <v>29.79</v>
      </c>
      <c r="F497" s="522"/>
      <c r="G497" s="333">
        <f t="shared" si="14"/>
        <v>1131.5699999999852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46167</v>
      </c>
      <c r="D498" s="299" t="s">
        <v>348</v>
      </c>
      <c r="E498" s="522">
        <v>50</v>
      </c>
      <c r="F498" s="522"/>
      <c r="G498" s="333">
        <f t="shared" si="14"/>
        <v>1161.3599999999851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46166</v>
      </c>
      <c r="D499" s="299" t="s">
        <v>329</v>
      </c>
      <c r="E499" s="522">
        <v>122.54</v>
      </c>
      <c r="F499" s="522"/>
      <c r="G499" s="333">
        <f t="shared" si="14"/>
        <v>1211.3599999999851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46166</v>
      </c>
      <c r="D500" s="299" t="s">
        <v>311</v>
      </c>
      <c r="E500" s="522">
        <v>157.97</v>
      </c>
      <c r="F500" s="522"/>
      <c r="G500" s="333">
        <f t="shared" si="14"/>
        <v>1333.8999999999851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46166</v>
      </c>
      <c r="D501" s="299" t="s">
        <v>300</v>
      </c>
      <c r="E501" s="522">
        <v>44.05</v>
      </c>
      <c r="F501" s="522"/>
      <c r="G501" s="333">
        <f t="shared" si="14"/>
        <v>1491.8699999999851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46166</v>
      </c>
      <c r="D502" s="299" t="s">
        <v>319</v>
      </c>
      <c r="E502" s="522">
        <v>70.44</v>
      </c>
      <c r="F502" s="522"/>
      <c r="G502" s="333">
        <f t="shared" si="14"/>
        <v>1535.9199999999851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46166</v>
      </c>
      <c r="D503" s="299" t="s">
        <v>329</v>
      </c>
      <c r="E503" s="522">
        <v>55.96</v>
      </c>
      <c r="F503" s="522"/>
      <c r="G503" s="333">
        <f t="shared" si="14"/>
        <v>1606.3599999999851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46166</v>
      </c>
      <c r="D504" s="299" t="s">
        <v>883</v>
      </c>
      <c r="E504" s="522">
        <v>597.83000000000004</v>
      </c>
      <c r="F504" s="522"/>
      <c r="G504" s="333">
        <f t="shared" si="14"/>
        <v>1662.3199999999852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46166</v>
      </c>
      <c r="D505" s="299" t="s">
        <v>845</v>
      </c>
      <c r="E505" s="522">
        <v>69.2</v>
      </c>
      <c r="F505" s="522">
        <v>69.2</v>
      </c>
      <c r="G505" s="333">
        <f t="shared" si="14"/>
        <v>2260.1499999999851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46165</v>
      </c>
      <c r="D506" s="299" t="s">
        <v>880</v>
      </c>
      <c r="E506" s="522">
        <v>94.76</v>
      </c>
      <c r="F506" s="522"/>
      <c r="G506" s="333">
        <f t="shared" si="14"/>
        <v>2260.1499999999851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1</v>
      </c>
      <c r="C507" s="298">
        <v>46165</v>
      </c>
      <c r="D507" s="299" t="s">
        <v>393</v>
      </c>
      <c r="E507" s="522">
        <v>34.869999999999997</v>
      </c>
      <c r="F507" s="522"/>
      <c r="G507" s="333">
        <f t="shared" si="14"/>
        <v>2354.9099999999853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46165</v>
      </c>
      <c r="D508" s="299" t="s">
        <v>481</v>
      </c>
      <c r="E508" s="522">
        <v>80.48</v>
      </c>
      <c r="F508" s="522"/>
      <c r="G508" s="333">
        <f t="shared" si="14"/>
        <v>2389.7799999999852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5</v>
      </c>
      <c r="C509" s="298">
        <v>46165</v>
      </c>
      <c r="D509" s="299" t="s">
        <v>879</v>
      </c>
      <c r="E509" s="522">
        <v>25</v>
      </c>
      <c r="F509" s="522"/>
      <c r="G509" s="333">
        <f t="shared" si="14"/>
        <v>2470.2599999999852</v>
      </c>
      <c r="H509" s="334" t="s">
        <v>298</v>
      </c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46165</v>
      </c>
      <c r="D510" s="299" t="s">
        <v>877</v>
      </c>
      <c r="E510" s="522">
        <v>50</v>
      </c>
      <c r="F510" s="522"/>
      <c r="G510" s="333">
        <f t="shared" si="14"/>
        <v>2495.2599999999852</v>
      </c>
      <c r="H510" s="334" t="s">
        <v>298</v>
      </c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46165</v>
      </c>
      <c r="D511" s="299" t="s">
        <v>878</v>
      </c>
      <c r="E511" s="522">
        <v>25</v>
      </c>
      <c r="F511" s="522"/>
      <c r="G511" s="333">
        <f t="shared" si="14"/>
        <v>2545.2599999999852</v>
      </c>
      <c r="H511" s="334" t="s">
        <v>298</v>
      </c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46164</v>
      </c>
      <c r="D512" s="299" t="s">
        <v>881</v>
      </c>
      <c r="E512" s="522">
        <v>45.46</v>
      </c>
      <c r="F512" s="522"/>
      <c r="G512" s="333">
        <f t="shared" si="14"/>
        <v>2570.2599999999852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46164</v>
      </c>
      <c r="D513" s="299" t="s">
        <v>873</v>
      </c>
      <c r="E513" s="522">
        <v>22</v>
      </c>
      <c r="F513" s="522"/>
      <c r="G513" s="333">
        <f t="shared" si="14"/>
        <v>2615.7199999999852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46164</v>
      </c>
      <c r="D514" s="299" t="s">
        <v>296</v>
      </c>
      <c r="E514" s="522">
        <v>14.57</v>
      </c>
      <c r="F514" s="522"/>
      <c r="G514" s="333">
        <f t="shared" si="14"/>
        <v>2637.7199999999852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46163</v>
      </c>
      <c r="D515" s="299" t="s">
        <v>334</v>
      </c>
      <c r="E515" s="522">
        <v>9.01</v>
      </c>
      <c r="F515" s="522"/>
      <c r="G515" s="333">
        <f t="shared" si="14"/>
        <v>2652.2899999999854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46163</v>
      </c>
      <c r="D516" s="299" t="s">
        <v>334</v>
      </c>
      <c r="E516" s="522">
        <v>6.8</v>
      </c>
      <c r="F516" s="522"/>
      <c r="G516" s="333">
        <f t="shared" si="14"/>
        <v>2661.2999999999856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46163</v>
      </c>
      <c r="D517" s="299" t="s">
        <v>358</v>
      </c>
      <c r="E517" s="522">
        <v>16.649999999999999</v>
      </c>
      <c r="F517" s="522"/>
      <c r="G517" s="333">
        <f t="shared" si="14"/>
        <v>2668.0999999999858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46163</v>
      </c>
      <c r="D518" s="299" t="s">
        <v>846</v>
      </c>
      <c r="E518" s="522">
        <v>24.89</v>
      </c>
      <c r="F518" s="522"/>
      <c r="G518" s="333">
        <f t="shared" si="14"/>
        <v>2684.7499999999859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46163</v>
      </c>
      <c r="D519" s="299" t="s">
        <v>846</v>
      </c>
      <c r="E519" s="522">
        <v>11.2</v>
      </c>
      <c r="F519" s="522"/>
      <c r="G519" s="333">
        <f t="shared" si="14"/>
        <v>2709.6399999999858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46162</v>
      </c>
      <c r="D520" s="299" t="s">
        <v>296</v>
      </c>
      <c r="E520" s="522">
        <v>11.18</v>
      </c>
      <c r="F520" s="522"/>
      <c r="G520" s="333">
        <f t="shared" si="14"/>
        <v>2720.8399999999856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46162</v>
      </c>
      <c r="D521" s="299" t="s">
        <v>386</v>
      </c>
      <c r="E521" s="522">
        <v>14.38</v>
      </c>
      <c r="F521" s="522"/>
      <c r="G521" s="333">
        <f t="shared" si="14"/>
        <v>2732.0199999999854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22</v>
      </c>
      <c r="C522" s="298">
        <v>46162</v>
      </c>
      <c r="D522" s="299" t="s">
        <v>323</v>
      </c>
      <c r="E522" s="522">
        <v>20.22</v>
      </c>
      <c r="F522" s="522"/>
      <c r="G522" s="333">
        <f t="shared" si="14"/>
        <v>2746.3999999999855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46162</v>
      </c>
      <c r="D523" s="299" t="s">
        <v>872</v>
      </c>
      <c r="E523" s="522">
        <v>30</v>
      </c>
      <c r="F523" s="522"/>
      <c r="G523" s="333">
        <f t="shared" ref="G523:G537" si="15">G524-E523+F523</f>
        <v>2766.6199999999853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46162</v>
      </c>
      <c r="D524" s="299" t="s">
        <v>874</v>
      </c>
      <c r="E524" s="522">
        <v>46.72</v>
      </c>
      <c r="F524" s="522"/>
      <c r="G524" s="333">
        <f t="shared" si="15"/>
        <v>2796.6199999999853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46162</v>
      </c>
      <c r="D525" s="299" t="s">
        <v>310</v>
      </c>
      <c r="E525" s="522">
        <v>56.51</v>
      </c>
      <c r="F525" s="522"/>
      <c r="G525" s="333">
        <f t="shared" si="15"/>
        <v>2843.3399999999851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46161</v>
      </c>
      <c r="D526" s="299" t="s">
        <v>871</v>
      </c>
      <c r="E526" s="522">
        <v>63.99</v>
      </c>
      <c r="F526" s="522"/>
      <c r="G526" s="333">
        <f t="shared" si="15"/>
        <v>2899.8499999999854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46161</v>
      </c>
      <c r="D527" s="299" t="s">
        <v>296</v>
      </c>
      <c r="E527" s="522">
        <v>43.46</v>
      </c>
      <c r="F527" s="522"/>
      <c r="G527" s="333">
        <f t="shared" si="15"/>
        <v>2963.8399999999851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3</v>
      </c>
      <c r="C528" s="298">
        <v>46161</v>
      </c>
      <c r="D528" s="299" t="s">
        <v>296</v>
      </c>
      <c r="E528" s="522">
        <v>8.7200000000000006</v>
      </c>
      <c r="F528" s="522"/>
      <c r="G528" s="333">
        <f t="shared" si="15"/>
        <v>3007.2999999999852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46161</v>
      </c>
      <c r="D529" s="299" t="s">
        <v>301</v>
      </c>
      <c r="E529" s="522">
        <v>30.9</v>
      </c>
      <c r="F529" s="522"/>
      <c r="G529" s="333">
        <f t="shared" si="15"/>
        <v>3016.019999999985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22</v>
      </c>
      <c r="C530" s="298">
        <v>46161</v>
      </c>
      <c r="D530" s="299" t="s">
        <v>328</v>
      </c>
      <c r="E530" s="522">
        <v>7.46</v>
      </c>
      <c r="F530" s="522"/>
      <c r="G530" s="333">
        <f t="shared" si="15"/>
        <v>3046.9199999999851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46161</v>
      </c>
      <c r="D531" s="299" t="s">
        <v>869</v>
      </c>
      <c r="E531" s="522">
        <v>31.05</v>
      </c>
      <c r="F531" s="522"/>
      <c r="G531" s="333">
        <f t="shared" si="15"/>
        <v>3054.3799999999851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46161</v>
      </c>
      <c r="D532" s="299" t="s">
        <v>870</v>
      </c>
      <c r="E532" s="522">
        <v>54.41</v>
      </c>
      <c r="F532" s="522"/>
      <c r="G532" s="333">
        <f t="shared" si="15"/>
        <v>3085.4299999999853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46161</v>
      </c>
      <c r="D533" s="299" t="s">
        <v>875</v>
      </c>
      <c r="E533" s="522">
        <v>20.49</v>
      </c>
      <c r="F533" s="522"/>
      <c r="G533" s="333">
        <f t="shared" si="15"/>
        <v>3139.8399999999851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22</v>
      </c>
      <c r="C534" s="298">
        <v>46160</v>
      </c>
      <c r="D534" s="299" t="s">
        <v>401</v>
      </c>
      <c r="E534" s="522">
        <v>13.84</v>
      </c>
      <c r="F534" s="522"/>
      <c r="G534" s="333">
        <f t="shared" si="15"/>
        <v>3160.3299999999849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46160</v>
      </c>
      <c r="D535" s="299" t="s">
        <v>876</v>
      </c>
      <c r="E535" s="522">
        <v>138.44</v>
      </c>
      <c r="F535" s="522">
        <v>138.44</v>
      </c>
      <c r="G535" s="333">
        <f t="shared" si="15"/>
        <v>3174.1699999999851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46160</v>
      </c>
      <c r="D536" s="299" t="s">
        <v>353</v>
      </c>
      <c r="E536" s="522">
        <v>25.48</v>
      </c>
      <c r="F536" s="522"/>
      <c r="G536" s="333">
        <f t="shared" si="15"/>
        <v>3174.1699999999851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17</v>
      </c>
      <c r="C537" s="298">
        <v>46160</v>
      </c>
      <c r="D537" s="299" t="s">
        <v>188</v>
      </c>
      <c r="E537" s="522">
        <v>42.65</v>
      </c>
      <c r="F537" s="522"/>
      <c r="G537" s="333">
        <f t="shared" si="15"/>
        <v>3199.6499999999851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15</v>
      </c>
      <c r="C538" s="298">
        <v>46160</v>
      </c>
      <c r="D538" s="299" t="s">
        <v>185</v>
      </c>
      <c r="E538" s="522">
        <v>101.37</v>
      </c>
      <c r="F538" s="522"/>
      <c r="G538" s="333">
        <f t="shared" ref="G538:G618" si="16">G539-E538+F538</f>
        <v>3242.2999999999852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335</v>
      </c>
      <c r="B539" s="330" t="s">
        <v>335</v>
      </c>
      <c r="C539" s="298">
        <v>46160</v>
      </c>
      <c r="D539" s="299" t="s">
        <v>336</v>
      </c>
      <c r="E539" s="522">
        <v>93.13</v>
      </c>
      <c r="F539" s="522"/>
      <c r="G539" s="333">
        <f t="shared" si="16"/>
        <v>3343.6699999999851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11</v>
      </c>
      <c r="C540" s="298">
        <v>46160</v>
      </c>
      <c r="D540" s="299" t="s">
        <v>178</v>
      </c>
      <c r="E540" s="522">
        <v>267.68</v>
      </c>
      <c r="F540" s="522"/>
      <c r="G540" s="333">
        <f t="shared" si="16"/>
        <v>3436.7999999999852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23</v>
      </c>
      <c r="C541" s="298">
        <v>46160</v>
      </c>
      <c r="D541" s="299" t="s">
        <v>63</v>
      </c>
      <c r="E541" s="522">
        <v>529.46</v>
      </c>
      <c r="F541" s="522"/>
      <c r="G541" s="333">
        <f t="shared" si="16"/>
        <v>3704.479999999985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46159</v>
      </c>
      <c r="D542" s="299" t="s">
        <v>311</v>
      </c>
      <c r="E542" s="522">
        <v>148.25</v>
      </c>
      <c r="F542" s="522"/>
      <c r="G542" s="333">
        <f t="shared" si="16"/>
        <v>4233.939999999985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46159</v>
      </c>
      <c r="D543" s="299" t="s">
        <v>306</v>
      </c>
      <c r="E543" s="522">
        <v>90.2</v>
      </c>
      <c r="F543" s="522"/>
      <c r="G543" s="333">
        <f t="shared" si="16"/>
        <v>4382.189999999985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21</v>
      </c>
      <c r="C544" s="298">
        <v>46159</v>
      </c>
      <c r="D544" s="299" t="s">
        <v>194</v>
      </c>
      <c r="E544" s="522">
        <v>81</v>
      </c>
      <c r="F544" s="522"/>
      <c r="G544" s="333">
        <f t="shared" si="16"/>
        <v>4472.3899999999849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46159</v>
      </c>
      <c r="D545" s="299" t="s">
        <v>300</v>
      </c>
      <c r="E545" s="522">
        <v>38.33</v>
      </c>
      <c r="F545" s="522"/>
      <c r="G545" s="333">
        <f t="shared" si="16"/>
        <v>4553.3899999999849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42</v>
      </c>
      <c r="C546" s="298">
        <v>46159</v>
      </c>
      <c r="D546" s="299" t="s">
        <v>333</v>
      </c>
      <c r="E546" s="522">
        <v>29.8</v>
      </c>
      <c r="F546" s="522"/>
      <c r="G546" s="333">
        <f t="shared" si="16"/>
        <v>4591.7199999999848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43</v>
      </c>
      <c r="C547" s="298">
        <v>46159</v>
      </c>
      <c r="D547" s="299" t="s">
        <v>333</v>
      </c>
      <c r="E547" s="522">
        <v>22.35</v>
      </c>
      <c r="F547" s="522"/>
      <c r="G547" s="333">
        <f t="shared" si="16"/>
        <v>4621.519999999985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46159</v>
      </c>
      <c r="D548" s="299" t="s">
        <v>319</v>
      </c>
      <c r="E548" s="522">
        <v>50.75</v>
      </c>
      <c r="F548" s="522"/>
      <c r="G548" s="333">
        <f t="shared" si="16"/>
        <v>4643.8699999999853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5</v>
      </c>
      <c r="C549" s="298">
        <v>46158</v>
      </c>
      <c r="D549" s="299" t="s">
        <v>340</v>
      </c>
      <c r="E549" s="522">
        <v>21.3</v>
      </c>
      <c r="F549" s="522"/>
      <c r="G549" s="333">
        <f t="shared" si="16"/>
        <v>4694.6199999999853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46158</v>
      </c>
      <c r="D550" s="299" t="s">
        <v>319</v>
      </c>
      <c r="E550" s="522">
        <v>41.46</v>
      </c>
      <c r="F550" s="522"/>
      <c r="G550" s="333">
        <f t="shared" si="16"/>
        <v>4715.9199999999855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46158</v>
      </c>
      <c r="D551" s="299" t="s">
        <v>849</v>
      </c>
      <c r="E551" s="522">
        <v>95.85</v>
      </c>
      <c r="F551" s="522">
        <v>95.85</v>
      </c>
      <c r="G551" s="333">
        <f t="shared" si="16"/>
        <v>4757.3799999999856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46158</v>
      </c>
      <c r="D552" s="299" t="s">
        <v>847</v>
      </c>
      <c r="E552" s="522">
        <v>87.13</v>
      </c>
      <c r="F552" s="522">
        <v>87.13</v>
      </c>
      <c r="G552" s="333">
        <f t="shared" si="16"/>
        <v>4757.3799999999856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46158</v>
      </c>
      <c r="D553" s="299" t="s">
        <v>310</v>
      </c>
      <c r="E553" s="522">
        <v>48.15</v>
      </c>
      <c r="F553" s="522"/>
      <c r="G553" s="333">
        <f t="shared" si="16"/>
        <v>4757.3799999999856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46158</v>
      </c>
      <c r="D554" s="299" t="s">
        <v>308</v>
      </c>
      <c r="E554" s="522">
        <v>75.069999999999993</v>
      </c>
      <c r="F554" s="522"/>
      <c r="G554" s="333">
        <f t="shared" si="16"/>
        <v>4805.5299999999852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46158</v>
      </c>
      <c r="D555" s="299" t="s">
        <v>308</v>
      </c>
      <c r="E555" s="522">
        <v>75</v>
      </c>
      <c r="F555" s="522"/>
      <c r="G555" s="333">
        <f t="shared" si="16"/>
        <v>4880.5999999999849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46158</v>
      </c>
      <c r="D556" s="299" t="s">
        <v>348</v>
      </c>
      <c r="E556" s="522">
        <v>8.3800000000000008</v>
      </c>
      <c r="F556" s="522"/>
      <c r="G556" s="333">
        <f t="shared" si="16"/>
        <v>4955.5999999999849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46157</v>
      </c>
      <c r="D557" s="299" t="s">
        <v>319</v>
      </c>
      <c r="E557" s="522">
        <v>63.55</v>
      </c>
      <c r="F557" s="522"/>
      <c r="G557" s="333">
        <f t="shared" si="16"/>
        <v>4963.979999999985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46157</v>
      </c>
      <c r="D558" s="299" t="s">
        <v>296</v>
      </c>
      <c r="E558" s="522">
        <v>45.1</v>
      </c>
      <c r="F558" s="522"/>
      <c r="G558" s="333">
        <f t="shared" si="16"/>
        <v>5027.5299999999852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46157</v>
      </c>
      <c r="D559" s="299" t="s">
        <v>296</v>
      </c>
      <c r="E559" s="522">
        <v>24.54</v>
      </c>
      <c r="F559" s="522"/>
      <c r="G559" s="333">
        <f t="shared" si="16"/>
        <v>5072.6299999999856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46157</v>
      </c>
      <c r="D560" s="299" t="s">
        <v>334</v>
      </c>
      <c r="E560" s="522">
        <v>14.28</v>
      </c>
      <c r="F560" s="522"/>
      <c r="G560" s="333">
        <f t="shared" si="16"/>
        <v>5097.1699999999855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46157</v>
      </c>
      <c r="D561" s="299" t="s">
        <v>506</v>
      </c>
      <c r="E561" s="522">
        <v>146.15</v>
      </c>
      <c r="F561" s="522">
        <v>146.15</v>
      </c>
      <c r="G561" s="333">
        <f t="shared" si="16"/>
        <v>5111.4499999999853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46157</v>
      </c>
      <c r="D562" s="299" t="s">
        <v>868</v>
      </c>
      <c r="E562" s="522">
        <v>202.87</v>
      </c>
      <c r="F562" s="522"/>
      <c r="G562" s="333">
        <f>G563-E562+F562</f>
        <v>5111.4499999999853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46157</v>
      </c>
      <c r="D563" s="299" t="s">
        <v>300</v>
      </c>
      <c r="E563" s="522">
        <v>14.9</v>
      </c>
      <c r="F563" s="522"/>
      <c r="G563" s="333">
        <f t="shared" si="16"/>
        <v>5314.3199999999852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38</v>
      </c>
      <c r="C564" s="298">
        <v>46157</v>
      </c>
      <c r="D564" s="299" t="s">
        <v>293</v>
      </c>
      <c r="E564" s="522"/>
      <c r="F564" s="522">
        <v>4597.82</v>
      </c>
      <c r="G564" s="333">
        <f t="shared" si="16"/>
        <v>5329.2199999999848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46156</v>
      </c>
      <c r="D565" s="299" t="s">
        <v>867</v>
      </c>
      <c r="E565" s="522">
        <v>34.96</v>
      </c>
      <c r="F565" s="522"/>
      <c r="G565" s="333">
        <f t="shared" si="16"/>
        <v>731.39999999998463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46156</v>
      </c>
      <c r="D566" s="299" t="s">
        <v>408</v>
      </c>
      <c r="E566" s="522">
        <v>23.9</v>
      </c>
      <c r="F566" s="522"/>
      <c r="G566" s="333">
        <f t="shared" si="16"/>
        <v>766.35999999998467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24</v>
      </c>
      <c r="C567" s="298">
        <v>46156</v>
      </c>
      <c r="D567" s="299" t="s">
        <v>860</v>
      </c>
      <c r="E567" s="522">
        <v>109.92</v>
      </c>
      <c r="F567" s="522"/>
      <c r="G567" s="333">
        <f t="shared" si="16"/>
        <v>790.25999999998464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46156</v>
      </c>
      <c r="D568" s="299" t="s">
        <v>334</v>
      </c>
      <c r="E568" s="522">
        <v>24.34</v>
      </c>
      <c r="F568" s="522"/>
      <c r="G568" s="333">
        <f t="shared" si="16"/>
        <v>900.1799999999846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8</v>
      </c>
      <c r="C569" s="298">
        <v>46156</v>
      </c>
      <c r="D569" s="299" t="s">
        <v>846</v>
      </c>
      <c r="E569" s="522">
        <v>24.89</v>
      </c>
      <c r="F569" s="522"/>
      <c r="G569" s="333">
        <f t="shared" si="16"/>
        <v>924.51999999998463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5</v>
      </c>
      <c r="C570" s="298">
        <v>46156</v>
      </c>
      <c r="D570" s="299" t="s">
        <v>846</v>
      </c>
      <c r="E570" s="522">
        <v>11.2</v>
      </c>
      <c r="F570" s="522"/>
      <c r="G570" s="333">
        <f t="shared" si="16"/>
        <v>949.40999999998462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46156</v>
      </c>
      <c r="D571" s="299" t="s">
        <v>324</v>
      </c>
      <c r="E571" s="522">
        <v>22.04</v>
      </c>
      <c r="F571" s="522"/>
      <c r="G571" s="333">
        <f t="shared" si="16"/>
        <v>960.60999999998467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39</v>
      </c>
      <c r="C572" s="298">
        <v>46156</v>
      </c>
      <c r="D572" s="299" t="s">
        <v>292</v>
      </c>
      <c r="E572" s="522"/>
      <c r="F572" s="522">
        <v>2763.78</v>
      </c>
      <c r="G572" s="333">
        <f t="shared" si="16"/>
        <v>982.64999999998463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291</v>
      </c>
      <c r="B573" s="330">
        <v>41</v>
      </c>
      <c r="C573" s="298">
        <v>46156</v>
      </c>
      <c r="D573" s="299" t="s">
        <v>299</v>
      </c>
      <c r="E573" s="522"/>
      <c r="F573" s="522">
        <v>250</v>
      </c>
      <c r="G573" s="333">
        <f t="shared" si="16"/>
        <v>-1781.1300000000156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335</v>
      </c>
      <c r="B574" s="330" t="s">
        <v>335</v>
      </c>
      <c r="C574" s="298">
        <v>46156</v>
      </c>
      <c r="D574" s="299" t="s">
        <v>460</v>
      </c>
      <c r="E574" s="522"/>
      <c r="F574" s="522">
        <v>100</v>
      </c>
      <c r="G574" s="333">
        <f t="shared" si="16"/>
        <v>-2031.1300000000156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46156</v>
      </c>
      <c r="D575" s="299" t="s">
        <v>300</v>
      </c>
      <c r="E575" s="522">
        <v>13.3</v>
      </c>
      <c r="F575" s="522"/>
      <c r="G575" s="333">
        <f t="shared" si="16"/>
        <v>-2131.1300000000156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46155</v>
      </c>
      <c r="D576" s="299" t="s">
        <v>296</v>
      </c>
      <c r="E576" s="522">
        <v>14.67</v>
      </c>
      <c r="F576" s="522"/>
      <c r="G576" s="333">
        <f t="shared" si="16"/>
        <v>-2117.8300000000154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46155</v>
      </c>
      <c r="D577" s="299" t="s">
        <v>319</v>
      </c>
      <c r="E577" s="522">
        <v>22.96</v>
      </c>
      <c r="F577" s="522"/>
      <c r="G577" s="333">
        <f t="shared" si="16"/>
        <v>-2103.1600000000153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46155</v>
      </c>
      <c r="D578" s="299" t="s">
        <v>855</v>
      </c>
      <c r="E578" s="522">
        <v>100</v>
      </c>
      <c r="F578" s="522">
        <v>100</v>
      </c>
      <c r="G578" s="333">
        <f t="shared" si="16"/>
        <v>-2080.2000000000153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46154</v>
      </c>
      <c r="D579" s="299" t="s">
        <v>455</v>
      </c>
      <c r="E579" s="522">
        <v>43.14</v>
      </c>
      <c r="F579" s="522"/>
      <c r="G579" s="333">
        <f t="shared" si="16"/>
        <v>-2080.2000000000153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46154</v>
      </c>
      <c r="D580" s="299" t="s">
        <v>455</v>
      </c>
      <c r="E580" s="522">
        <v>7.29</v>
      </c>
      <c r="F580" s="522"/>
      <c r="G580" s="333">
        <f t="shared" si="16"/>
        <v>-2037.0600000000154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19</v>
      </c>
      <c r="C581" s="298">
        <v>46154</v>
      </c>
      <c r="D581" s="299" t="s">
        <v>191</v>
      </c>
      <c r="E581" s="522">
        <v>200</v>
      </c>
      <c r="F581" s="522"/>
      <c r="G581" s="333">
        <f t="shared" si="16"/>
        <v>-2029.7700000000154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46154</v>
      </c>
      <c r="D582" s="299" t="s">
        <v>446</v>
      </c>
      <c r="E582" s="522">
        <v>-0.06</v>
      </c>
      <c r="F582" s="522"/>
      <c r="G582" s="333">
        <f t="shared" si="16"/>
        <v>-1829.7700000000154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46154</v>
      </c>
      <c r="D583" s="299" t="s">
        <v>301</v>
      </c>
      <c r="E583" s="522">
        <v>21.55</v>
      </c>
      <c r="F583" s="522"/>
      <c r="G583" s="333">
        <f t="shared" si="16"/>
        <v>-1829.8300000000154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46153</v>
      </c>
      <c r="D584" s="299" t="s">
        <v>296</v>
      </c>
      <c r="E584" s="522">
        <v>4.79</v>
      </c>
      <c r="F584" s="522"/>
      <c r="G584" s="333">
        <f t="shared" si="16"/>
        <v>-1808.2800000000154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46153</v>
      </c>
      <c r="D585" s="299" t="s">
        <v>296</v>
      </c>
      <c r="E585" s="522">
        <v>66.59</v>
      </c>
      <c r="F585" s="522"/>
      <c r="G585" s="333">
        <f t="shared" si="16"/>
        <v>-1803.4900000000155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46153</v>
      </c>
      <c r="D586" s="299" t="s">
        <v>843</v>
      </c>
      <c r="E586" s="522">
        <v>-51.06</v>
      </c>
      <c r="F586" s="522">
        <v>-51.06</v>
      </c>
      <c r="G586" s="333">
        <f t="shared" si="16"/>
        <v>-1736.9000000000156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46153</v>
      </c>
      <c r="D587" s="299" t="s">
        <v>352</v>
      </c>
      <c r="E587" s="522">
        <v>21.29</v>
      </c>
      <c r="F587" s="522"/>
      <c r="G587" s="333">
        <f t="shared" si="16"/>
        <v>-1736.9000000000156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46152</v>
      </c>
      <c r="D588" s="299" t="s">
        <v>319</v>
      </c>
      <c r="E588" s="522">
        <v>59.25</v>
      </c>
      <c r="F588" s="522"/>
      <c r="G588" s="333">
        <f t="shared" si="16"/>
        <v>-1715.6100000000156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46152</v>
      </c>
      <c r="D589" s="299" t="s">
        <v>304</v>
      </c>
      <c r="E589" s="522">
        <v>145.94999999999999</v>
      </c>
      <c r="F589" s="522"/>
      <c r="G589" s="333">
        <f t="shared" si="16"/>
        <v>-1656.3600000000156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46152</v>
      </c>
      <c r="D590" s="299" t="s">
        <v>311</v>
      </c>
      <c r="E590" s="522">
        <v>131.9</v>
      </c>
      <c r="F590" s="522"/>
      <c r="G590" s="333">
        <f t="shared" si="16"/>
        <v>-1510.4100000000155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46152</v>
      </c>
      <c r="D591" s="299" t="s">
        <v>850</v>
      </c>
      <c r="E591" s="522">
        <v>96.46</v>
      </c>
      <c r="F591" s="522"/>
      <c r="G591" s="333">
        <f t="shared" si="16"/>
        <v>-1378.5100000000155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7</v>
      </c>
      <c r="C592" s="298">
        <v>46152</v>
      </c>
      <c r="D592" s="299" t="s">
        <v>851</v>
      </c>
      <c r="E592" s="522">
        <v>162</v>
      </c>
      <c r="F592" s="522"/>
      <c r="G592" s="333">
        <f t="shared" si="16"/>
        <v>-1282.0500000000154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46152</v>
      </c>
      <c r="D593" s="299" t="s">
        <v>348</v>
      </c>
      <c r="E593" s="522">
        <v>25</v>
      </c>
      <c r="F593" s="522"/>
      <c r="G593" s="333">
        <f t="shared" si="16"/>
        <v>-1120.0500000000154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46151</v>
      </c>
      <c r="D594" s="299" t="s">
        <v>852</v>
      </c>
      <c r="E594" s="522">
        <v>35.83</v>
      </c>
      <c r="F594" s="522"/>
      <c r="G594" s="333">
        <f t="shared" si="16"/>
        <v>-1095.0500000000154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4</v>
      </c>
      <c r="C595" s="298">
        <v>46151</v>
      </c>
      <c r="D595" s="299" t="s">
        <v>310</v>
      </c>
      <c r="E595" s="522">
        <v>50.58</v>
      </c>
      <c r="F595" s="522"/>
      <c r="G595" s="333">
        <f t="shared" si="16"/>
        <v>-1059.2200000000155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46151</v>
      </c>
      <c r="D596" s="299" t="s">
        <v>853</v>
      </c>
      <c r="E596" s="522">
        <v>20.65</v>
      </c>
      <c r="F596" s="522"/>
      <c r="G596" s="333">
        <f t="shared" si="16"/>
        <v>-1008.6400000000156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46151</v>
      </c>
      <c r="D597" s="299" t="s">
        <v>319</v>
      </c>
      <c r="E597" s="522">
        <v>38.770000000000003</v>
      </c>
      <c r="F597" s="522"/>
      <c r="G597" s="333">
        <f t="shared" si="16"/>
        <v>-987.99000000001558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46151</v>
      </c>
      <c r="D598" s="299" t="s">
        <v>843</v>
      </c>
      <c r="E598" s="522">
        <v>383.63</v>
      </c>
      <c r="F598" s="522">
        <v>383.63</v>
      </c>
      <c r="G598" s="333">
        <f t="shared" si="16"/>
        <v>-949.2200000000156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46151</v>
      </c>
      <c r="D599" s="299" t="s">
        <v>854</v>
      </c>
      <c r="E599" s="522">
        <v>10.68</v>
      </c>
      <c r="F599" s="522"/>
      <c r="G599" s="333">
        <f t="shared" si="16"/>
        <v>-949.2200000000156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3</v>
      </c>
      <c r="C600" s="298">
        <v>46151</v>
      </c>
      <c r="D600" s="299" t="s">
        <v>348</v>
      </c>
      <c r="E600" s="522">
        <v>9.35</v>
      </c>
      <c r="F600" s="522"/>
      <c r="G600" s="333">
        <f t="shared" si="16"/>
        <v>-938.54000000001565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46151</v>
      </c>
      <c r="D601" s="299" t="s">
        <v>331</v>
      </c>
      <c r="E601" s="522">
        <v>-150.9</v>
      </c>
      <c r="F601" s="522">
        <v>-150.9</v>
      </c>
      <c r="G601" s="333">
        <f t="shared" si="16"/>
        <v>-929.19000000001563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46151</v>
      </c>
      <c r="D602" s="299" t="s">
        <v>847</v>
      </c>
      <c r="E602" s="522">
        <v>557.9</v>
      </c>
      <c r="F602" s="522">
        <v>557.9</v>
      </c>
      <c r="G602" s="333">
        <f t="shared" si="16"/>
        <v>-929.19000000001563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18</v>
      </c>
      <c r="C603" s="298">
        <v>46150</v>
      </c>
      <c r="D603" s="299" t="s">
        <v>361</v>
      </c>
      <c r="E603" s="522">
        <v>400</v>
      </c>
      <c r="F603" s="522"/>
      <c r="G603" s="333">
        <f t="shared" si="16"/>
        <v>-929.19000000001574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287</v>
      </c>
      <c r="B604" s="330" t="s">
        <v>287</v>
      </c>
      <c r="C604" s="298">
        <v>46150</v>
      </c>
      <c r="D604" s="299" t="s">
        <v>842</v>
      </c>
      <c r="E604" s="522">
        <v>200</v>
      </c>
      <c r="F604" s="522">
        <v>200</v>
      </c>
      <c r="G604" s="333">
        <f t="shared" si="16"/>
        <v>-529.19000000001574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46150</v>
      </c>
      <c r="D605" s="299" t="s">
        <v>473</v>
      </c>
      <c r="E605" s="522">
        <v>52.78</v>
      </c>
      <c r="F605" s="522"/>
      <c r="G605" s="333">
        <f t="shared" si="16"/>
        <v>-529.19000000001574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46150</v>
      </c>
      <c r="D606" s="299" t="s">
        <v>848</v>
      </c>
      <c r="E606" s="522">
        <v>137.07</v>
      </c>
      <c r="F606" s="522">
        <v>137.07</v>
      </c>
      <c r="G606" s="333">
        <f t="shared" si="16"/>
        <v>-476.41000000001571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46150</v>
      </c>
      <c r="D607" s="299" t="s">
        <v>358</v>
      </c>
      <c r="E607" s="522">
        <v>17.440000000000001</v>
      </c>
      <c r="F607" s="522"/>
      <c r="G607" s="333">
        <f t="shared" si="16"/>
        <v>-476.41000000001566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287</v>
      </c>
      <c r="B608" s="330" t="s">
        <v>287</v>
      </c>
      <c r="C608" s="298">
        <v>46150</v>
      </c>
      <c r="D608" s="299" t="s">
        <v>849</v>
      </c>
      <c r="E608" s="522">
        <v>359.81</v>
      </c>
      <c r="F608" s="522">
        <v>359.81</v>
      </c>
      <c r="G608" s="333">
        <f t="shared" si="16"/>
        <v>-458.97000000001566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46149</v>
      </c>
      <c r="D609" s="299" t="s">
        <v>846</v>
      </c>
      <c r="E609" s="522">
        <v>23.7</v>
      </c>
      <c r="F609" s="522"/>
      <c r="G609" s="333">
        <f t="shared" si="16"/>
        <v>-458.97000000001566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46149</v>
      </c>
      <c r="D610" s="299" t="s">
        <v>371</v>
      </c>
      <c r="E610" s="522">
        <v>13.43</v>
      </c>
      <c r="F610" s="522"/>
      <c r="G610" s="333">
        <f t="shared" si="16"/>
        <v>-435.27000000001567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13</v>
      </c>
      <c r="C611" s="298">
        <v>46149</v>
      </c>
      <c r="D611" s="299" t="s">
        <v>182</v>
      </c>
      <c r="E611" s="522">
        <v>122.18</v>
      </c>
      <c r="F611" s="522"/>
      <c r="G611" s="333">
        <f t="shared" si="16"/>
        <v>-421.84000000001566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335</v>
      </c>
      <c r="B612" s="330" t="s">
        <v>335</v>
      </c>
      <c r="C612" s="298">
        <v>46149</v>
      </c>
      <c r="D612" s="299" t="s">
        <v>447</v>
      </c>
      <c r="E612" s="522">
        <v>43.62</v>
      </c>
      <c r="F612" s="522"/>
      <c r="G612" s="333">
        <f t="shared" si="16"/>
        <v>-299.66000000001566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9</v>
      </c>
      <c r="C613" s="298">
        <v>46149</v>
      </c>
      <c r="D613" s="299" t="s">
        <v>58</v>
      </c>
      <c r="E613" s="522">
        <v>1231.68</v>
      </c>
      <c r="F613" s="522"/>
      <c r="G613" s="333">
        <f t="shared" si="16"/>
        <v>-256.04000000001565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3</v>
      </c>
      <c r="C614" s="298">
        <v>46149</v>
      </c>
      <c r="D614" s="299" t="s">
        <v>309</v>
      </c>
      <c r="E614" s="522">
        <v>4.49</v>
      </c>
      <c r="F614" s="522"/>
      <c r="G614" s="333">
        <f t="shared" si="16"/>
        <v>975.63999999998441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5</v>
      </c>
      <c r="C615" s="298">
        <v>46149</v>
      </c>
      <c r="D615" s="299" t="s">
        <v>846</v>
      </c>
      <c r="E615" s="522">
        <v>19.2</v>
      </c>
      <c r="F615" s="522"/>
      <c r="G615" s="333">
        <f t="shared" si="16"/>
        <v>980.12999999998442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46149</v>
      </c>
      <c r="D616" s="299" t="s">
        <v>846</v>
      </c>
      <c r="E616" s="522">
        <v>35</v>
      </c>
      <c r="F616" s="522"/>
      <c r="G616" s="333">
        <f t="shared" si="16"/>
        <v>999.32999999998447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46149</v>
      </c>
      <c r="D617" s="299" t="s">
        <v>319</v>
      </c>
      <c r="E617" s="522">
        <v>15.93</v>
      </c>
      <c r="F617" s="522"/>
      <c r="G617" s="333">
        <f t="shared" si="16"/>
        <v>1034.3299999999845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46149</v>
      </c>
      <c r="D618" s="299" t="s">
        <v>296</v>
      </c>
      <c r="E618" s="522">
        <v>11.18</v>
      </c>
      <c r="F618" s="522"/>
      <c r="G618" s="333">
        <f t="shared" si="16"/>
        <v>1050.2599999999845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46149</v>
      </c>
      <c r="D619" s="299" t="s">
        <v>301</v>
      </c>
      <c r="E619" s="522">
        <v>16.05</v>
      </c>
      <c r="F619" s="522"/>
      <c r="G619" s="333">
        <f t="shared" ref="G619:G658" si="17">G620-E619+F619</f>
        <v>1061.4399999999846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5</v>
      </c>
      <c r="C620" s="298">
        <v>46148</v>
      </c>
      <c r="D620" s="299" t="s">
        <v>340</v>
      </c>
      <c r="E620" s="522">
        <v>47.93</v>
      </c>
      <c r="F620" s="522"/>
      <c r="G620" s="333">
        <f t="shared" si="17"/>
        <v>1077.4899999999845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14</v>
      </c>
      <c r="C621" s="298">
        <v>46148</v>
      </c>
      <c r="D621" s="299" t="s">
        <v>366</v>
      </c>
      <c r="E621" s="522">
        <v>66.67</v>
      </c>
      <c r="F621" s="522"/>
      <c r="G621" s="333">
        <f t="shared" si="17"/>
        <v>1125.4199999999846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46148</v>
      </c>
      <c r="D622" s="299" t="s">
        <v>319</v>
      </c>
      <c r="E622" s="522">
        <v>19.14</v>
      </c>
      <c r="F622" s="522"/>
      <c r="G622" s="333">
        <f t="shared" si="17"/>
        <v>1192.0899999999847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46148</v>
      </c>
      <c r="D623" s="299" t="s">
        <v>310</v>
      </c>
      <c r="E623" s="522">
        <v>103.69</v>
      </c>
      <c r="F623" s="522"/>
      <c r="G623" s="333">
        <f t="shared" si="17"/>
        <v>1211.2299999999848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46148</v>
      </c>
      <c r="D624" s="299" t="s">
        <v>843</v>
      </c>
      <c r="E624" s="522">
        <v>513.29999999999995</v>
      </c>
      <c r="F624" s="522">
        <v>513.29999999999995</v>
      </c>
      <c r="G624" s="333">
        <f t="shared" si="17"/>
        <v>1314.9199999999848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46148</v>
      </c>
      <c r="D625" s="299" t="s">
        <v>300</v>
      </c>
      <c r="E625" s="522">
        <v>41.52</v>
      </c>
      <c r="F625" s="522"/>
      <c r="G625" s="333">
        <f t="shared" si="17"/>
        <v>1314.9199999999848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46148</v>
      </c>
      <c r="D626" s="299" t="s">
        <v>844</v>
      </c>
      <c r="E626" s="522">
        <v>500.5</v>
      </c>
      <c r="F626" s="522">
        <v>500.5</v>
      </c>
      <c r="G626" s="333">
        <f t="shared" si="17"/>
        <v>1356.4399999999848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46148</v>
      </c>
      <c r="D627" s="299" t="s">
        <v>845</v>
      </c>
      <c r="E627" s="522">
        <v>457.94</v>
      </c>
      <c r="F627" s="522">
        <v>457.94</v>
      </c>
      <c r="G627" s="333">
        <f t="shared" si="17"/>
        <v>1356.4399999999848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46148</v>
      </c>
      <c r="D628" s="299" t="s">
        <v>306</v>
      </c>
      <c r="E628" s="522">
        <v>23.48</v>
      </c>
      <c r="F628" s="522"/>
      <c r="G628" s="333">
        <f t="shared" si="17"/>
        <v>1356.4399999999848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46147</v>
      </c>
      <c r="D629" s="299" t="s">
        <v>384</v>
      </c>
      <c r="E629" s="522">
        <v>59.03</v>
      </c>
      <c r="F629" s="522"/>
      <c r="G629" s="333">
        <f t="shared" si="17"/>
        <v>1379.9199999999848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46147</v>
      </c>
      <c r="D630" s="299" t="s">
        <v>334</v>
      </c>
      <c r="E630" s="522">
        <v>11.06</v>
      </c>
      <c r="F630" s="522"/>
      <c r="G630" s="333">
        <f t="shared" si="17"/>
        <v>1438.9499999999848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46147</v>
      </c>
      <c r="D631" s="299" t="s">
        <v>296</v>
      </c>
      <c r="E631" s="522">
        <v>8.7200000000000006</v>
      </c>
      <c r="F631" s="522"/>
      <c r="G631" s="333">
        <f t="shared" si="17"/>
        <v>1450.0099999999848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46147</v>
      </c>
      <c r="D632" s="299" t="s">
        <v>296</v>
      </c>
      <c r="E632" s="522">
        <v>42.88</v>
      </c>
      <c r="F632" s="522"/>
      <c r="G632" s="333">
        <f t="shared" si="17"/>
        <v>1458.7299999999848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46147</v>
      </c>
      <c r="D633" s="299" t="s">
        <v>300</v>
      </c>
      <c r="E633" s="522">
        <v>17.03</v>
      </c>
      <c r="F633" s="522"/>
      <c r="G633" s="333">
        <f t="shared" si="17"/>
        <v>1501.6099999999849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46146</v>
      </c>
      <c r="D634" s="299" t="s">
        <v>835</v>
      </c>
      <c r="E634" s="522">
        <v>13.83</v>
      </c>
      <c r="F634" s="522"/>
      <c r="G634" s="333">
        <f t="shared" si="17"/>
        <v>1518.6399999999849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5</v>
      </c>
      <c r="C635" s="298">
        <v>46146</v>
      </c>
      <c r="D635" s="299" t="s">
        <v>340</v>
      </c>
      <c r="E635" s="522">
        <v>47.93</v>
      </c>
      <c r="F635" s="522"/>
      <c r="G635" s="333">
        <f t="shared" si="17"/>
        <v>1532.4699999999848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46146</v>
      </c>
      <c r="D636" s="299" t="s">
        <v>334</v>
      </c>
      <c r="E636" s="522">
        <v>11.06</v>
      </c>
      <c r="F636" s="522"/>
      <c r="G636" s="333">
        <f t="shared" si="17"/>
        <v>1580.3999999999849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14</v>
      </c>
      <c r="C637" s="298">
        <v>46146</v>
      </c>
      <c r="D637" s="299" t="s">
        <v>367</v>
      </c>
      <c r="E637" s="522">
        <v>70.25</v>
      </c>
      <c r="F637" s="522"/>
      <c r="G637" s="333">
        <f t="shared" si="17"/>
        <v>1591.4599999999848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284</v>
      </c>
      <c r="B638" s="330">
        <v>36</v>
      </c>
      <c r="C638" s="298">
        <v>46146</v>
      </c>
      <c r="D638" s="299" t="s">
        <v>374</v>
      </c>
      <c r="E638" s="522">
        <v>50</v>
      </c>
      <c r="F638" s="522"/>
      <c r="G638" s="333">
        <f t="shared" si="17"/>
        <v>1661.7099999999848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17</v>
      </c>
      <c r="C639" s="298">
        <v>46146</v>
      </c>
      <c r="D639" s="299" t="s">
        <v>370</v>
      </c>
      <c r="E639" s="522">
        <v>99</v>
      </c>
      <c r="F639" s="522"/>
      <c r="G639" s="333">
        <f t="shared" si="17"/>
        <v>1711.7099999999848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5</v>
      </c>
      <c r="C640" s="298">
        <v>46145</v>
      </c>
      <c r="D640" s="299" t="s">
        <v>834</v>
      </c>
      <c r="E640" s="522">
        <v>49.13</v>
      </c>
      <c r="F640" s="522"/>
      <c r="G640" s="333">
        <f t="shared" si="17"/>
        <v>1810.7099999999848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46145</v>
      </c>
      <c r="D641" s="299" t="s">
        <v>831</v>
      </c>
      <c r="E641" s="522">
        <v>50</v>
      </c>
      <c r="F641" s="522"/>
      <c r="G641" s="333">
        <f t="shared" si="17"/>
        <v>1859.8399999999849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46145</v>
      </c>
      <c r="D642" s="299" t="s">
        <v>311</v>
      </c>
      <c r="E642" s="522">
        <v>91.98</v>
      </c>
      <c r="F642" s="522"/>
      <c r="G642" s="333">
        <f t="shared" si="17"/>
        <v>1909.8399999999849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46145</v>
      </c>
      <c r="D643" s="299" t="s">
        <v>832</v>
      </c>
      <c r="E643" s="522">
        <v>24.68</v>
      </c>
      <c r="F643" s="522"/>
      <c r="G643" s="333">
        <f t="shared" si="17"/>
        <v>2001.8199999999849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46145</v>
      </c>
      <c r="D644" s="299" t="s">
        <v>358</v>
      </c>
      <c r="E644" s="522">
        <v>2.4900000000000002</v>
      </c>
      <c r="F644" s="522"/>
      <c r="G644" s="333">
        <f t="shared" si="17"/>
        <v>2026.499999999985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22</v>
      </c>
      <c r="C645" s="298">
        <v>46145</v>
      </c>
      <c r="D645" s="299" t="s">
        <v>861</v>
      </c>
      <c r="E645" s="522">
        <v>12.77</v>
      </c>
      <c r="F645" s="522"/>
      <c r="G645" s="333">
        <f t="shared" si="17"/>
        <v>2028.989999999985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46145</v>
      </c>
      <c r="D646" s="299" t="s">
        <v>458</v>
      </c>
      <c r="E646" s="522">
        <v>192.97</v>
      </c>
      <c r="F646" s="522"/>
      <c r="G646" s="333">
        <f t="shared" si="17"/>
        <v>2041.759999999985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46145</v>
      </c>
      <c r="D647" s="299" t="s">
        <v>348</v>
      </c>
      <c r="E647" s="522">
        <v>9.35</v>
      </c>
      <c r="F647" s="522"/>
      <c r="G647" s="333">
        <f t="shared" si="17"/>
        <v>2234.729999999985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46144</v>
      </c>
      <c r="D648" s="299" t="s">
        <v>310</v>
      </c>
      <c r="E648" s="522">
        <v>57.69</v>
      </c>
      <c r="F648" s="522"/>
      <c r="G648" s="333">
        <f t="shared" si="17"/>
        <v>2244.0799999999849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46144</v>
      </c>
      <c r="D649" s="299" t="s">
        <v>310</v>
      </c>
      <c r="E649" s="522">
        <v>6.37</v>
      </c>
      <c r="F649" s="522"/>
      <c r="G649" s="333">
        <f t="shared" si="17"/>
        <v>2301.769999999985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22</v>
      </c>
      <c r="C650" s="298">
        <v>46144</v>
      </c>
      <c r="D650" s="299" t="s">
        <v>375</v>
      </c>
      <c r="E650" s="522">
        <v>6.37</v>
      </c>
      <c r="F650" s="522"/>
      <c r="G650" s="333">
        <f t="shared" si="17"/>
        <v>2308.1399999999849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46144</v>
      </c>
      <c r="D651" s="299" t="s">
        <v>300</v>
      </c>
      <c r="E651" s="522">
        <v>41.51</v>
      </c>
      <c r="F651" s="522"/>
      <c r="G651" s="333">
        <f t="shared" si="17"/>
        <v>2314.5099999999848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7</v>
      </c>
      <c r="C652" s="298">
        <v>46144</v>
      </c>
      <c r="D652" s="299" t="s">
        <v>833</v>
      </c>
      <c r="E652" s="522">
        <v>74.53</v>
      </c>
      <c r="F652" s="522"/>
      <c r="G652" s="333">
        <f t="shared" si="17"/>
        <v>2356.019999999985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46144</v>
      </c>
      <c r="D653" s="299" t="s">
        <v>306</v>
      </c>
      <c r="E653" s="522">
        <v>72.73</v>
      </c>
      <c r="F653" s="522"/>
      <c r="G653" s="333">
        <f t="shared" si="17"/>
        <v>2430.5499999999852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3</v>
      </c>
      <c r="C654" s="298">
        <v>46144</v>
      </c>
      <c r="D654" s="299" t="s">
        <v>348</v>
      </c>
      <c r="E654" s="522">
        <v>25</v>
      </c>
      <c r="F654" s="522"/>
      <c r="G654" s="333">
        <f t="shared" si="17"/>
        <v>2503.2799999999852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46144</v>
      </c>
      <c r="D655" s="299" t="s">
        <v>485</v>
      </c>
      <c r="E655" s="522">
        <v>121.4</v>
      </c>
      <c r="F655" s="522">
        <v>121.4</v>
      </c>
      <c r="G655" s="333">
        <f t="shared" si="17"/>
        <v>2528.2799999999852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46144</v>
      </c>
      <c r="D656" s="299" t="s">
        <v>348</v>
      </c>
      <c r="E656" s="522">
        <v>9.73</v>
      </c>
      <c r="F656" s="522"/>
      <c r="G656" s="333">
        <f t="shared" si="17"/>
        <v>2528.2799999999852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46143</v>
      </c>
      <c r="D657" s="299" t="s">
        <v>358</v>
      </c>
      <c r="E657" s="522">
        <v>8.9700000000000006</v>
      </c>
      <c r="F657" s="522"/>
      <c r="G657" s="333">
        <f t="shared" si="17"/>
        <v>2538.0099999999852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s="540" customFormat="1" ht="12" customHeight="1" x14ac:dyDescent="0.3">
      <c r="A658" s="530" t="s">
        <v>284</v>
      </c>
      <c r="B658" s="531">
        <v>37</v>
      </c>
      <c r="C658" s="532">
        <v>46142</v>
      </c>
      <c r="D658" s="533" t="s">
        <v>285</v>
      </c>
      <c r="E658" s="534">
        <v>5616.82</v>
      </c>
      <c r="F658" s="534"/>
      <c r="G658" s="535">
        <f t="shared" si="17"/>
        <v>2546.979999999985</v>
      </c>
      <c r="H658" s="536"/>
      <c r="I658" s="537"/>
      <c r="J658" s="538"/>
      <c r="K658" s="539"/>
      <c r="L658" s="538"/>
      <c r="M658" s="539"/>
      <c r="N658" s="538"/>
      <c r="O658" s="539"/>
      <c r="P658" s="538"/>
      <c r="Q658" s="539"/>
      <c r="R658" s="538"/>
      <c r="S658" s="539"/>
      <c r="T658" s="538"/>
    </row>
    <row r="659" spans="1:20" ht="12" customHeight="1" x14ac:dyDescent="0.3">
      <c r="A659" s="329" t="s">
        <v>286</v>
      </c>
      <c r="B659" s="330">
        <v>25</v>
      </c>
      <c r="C659" s="298">
        <v>46142</v>
      </c>
      <c r="D659" s="298" t="s">
        <v>204</v>
      </c>
      <c r="E659" s="331">
        <v>350</v>
      </c>
      <c r="F659" s="331"/>
      <c r="G659" s="333">
        <f t="shared" ref="G659:G660" si="18">G660-E659+F659</f>
        <v>8163.7999999999847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26</v>
      </c>
      <c r="C660" s="298">
        <v>46142</v>
      </c>
      <c r="D660" s="298" t="s">
        <v>205</v>
      </c>
      <c r="E660" s="331">
        <v>320</v>
      </c>
      <c r="F660" s="331"/>
      <c r="G660" s="333">
        <f t="shared" si="18"/>
        <v>8513.7999999999847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27</v>
      </c>
      <c r="C661" s="298">
        <v>46142</v>
      </c>
      <c r="D661" s="298" t="s">
        <v>206</v>
      </c>
      <c r="E661" s="331">
        <v>25</v>
      </c>
      <c r="F661" s="331"/>
      <c r="G661" s="333">
        <f t="shared" ref="G661:G912" si="19">G662-E661+F661</f>
        <v>8833.7999999999847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28</v>
      </c>
      <c r="C662" s="298">
        <v>46142</v>
      </c>
      <c r="D662" s="298" t="s">
        <v>207</v>
      </c>
      <c r="E662" s="331">
        <v>25</v>
      </c>
      <c r="F662" s="331"/>
      <c r="G662" s="333">
        <f t="shared" si="19"/>
        <v>8858.7999999999847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29</v>
      </c>
      <c r="C663" s="298">
        <v>46142</v>
      </c>
      <c r="D663" s="298" t="s">
        <v>208</v>
      </c>
      <c r="E663" s="331">
        <v>45</v>
      </c>
      <c r="F663" s="331"/>
      <c r="G663" s="333">
        <f t="shared" si="19"/>
        <v>8883.7999999999847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30</v>
      </c>
      <c r="C664" s="298">
        <v>46142</v>
      </c>
      <c r="D664" s="298" t="s">
        <v>209</v>
      </c>
      <c r="E664" s="331">
        <v>400</v>
      </c>
      <c r="F664" s="331"/>
      <c r="G664" s="333">
        <f t="shared" si="19"/>
        <v>8928.7999999999847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31</v>
      </c>
      <c r="C665" s="298">
        <v>46142</v>
      </c>
      <c r="D665" s="298" t="s">
        <v>210</v>
      </c>
      <c r="E665" s="331">
        <v>375</v>
      </c>
      <c r="F665" s="331"/>
      <c r="G665" s="333">
        <f t="shared" si="19"/>
        <v>9328.7999999999847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32</v>
      </c>
      <c r="C666" s="298">
        <v>46142</v>
      </c>
      <c r="D666" s="298" t="s">
        <v>211</v>
      </c>
      <c r="E666" s="331">
        <v>100</v>
      </c>
      <c r="F666" s="331"/>
      <c r="G666" s="333">
        <f t="shared" si="19"/>
        <v>9703.7999999999847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33</v>
      </c>
      <c r="C667" s="298">
        <v>46142</v>
      </c>
      <c r="D667" s="298" t="s">
        <v>212</v>
      </c>
      <c r="E667" s="331">
        <v>85</v>
      </c>
      <c r="F667" s="331"/>
      <c r="G667" s="333">
        <f t="shared" si="19"/>
        <v>9803.7999999999847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34</v>
      </c>
      <c r="C668" s="298">
        <v>46142</v>
      </c>
      <c r="D668" s="298" t="s">
        <v>213</v>
      </c>
      <c r="E668" s="331">
        <v>230</v>
      </c>
      <c r="F668" s="331"/>
      <c r="G668" s="333">
        <f t="shared" si="19"/>
        <v>9888.7999999999847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35</v>
      </c>
      <c r="C669" s="298">
        <v>46142</v>
      </c>
      <c r="D669" s="298" t="s">
        <v>214</v>
      </c>
      <c r="E669" s="331">
        <v>45</v>
      </c>
      <c r="F669" s="331"/>
      <c r="G669" s="333">
        <f t="shared" si="19"/>
        <v>10118.799999999985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46142</v>
      </c>
      <c r="D670" s="299" t="s">
        <v>288</v>
      </c>
      <c r="E670" s="331">
        <v>185.64</v>
      </c>
      <c r="F670" s="331">
        <v>185.64</v>
      </c>
      <c r="G670" s="333">
        <f t="shared" si="19"/>
        <v>10163.799999999985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46142</v>
      </c>
      <c r="D671" s="299" t="s">
        <v>290</v>
      </c>
      <c r="E671" s="331">
        <v>30</v>
      </c>
      <c r="F671" s="331"/>
      <c r="G671" s="333">
        <f t="shared" si="19"/>
        <v>10163.799999999985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291</v>
      </c>
      <c r="B672" s="330">
        <v>39</v>
      </c>
      <c r="C672" s="298">
        <v>46142</v>
      </c>
      <c r="D672" s="299" t="s">
        <v>292</v>
      </c>
      <c r="E672" s="331"/>
      <c r="F672" s="331">
        <v>2763.78</v>
      </c>
      <c r="G672" s="333">
        <f t="shared" si="19"/>
        <v>10193.799999999985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291</v>
      </c>
      <c r="B673" s="330">
        <v>38</v>
      </c>
      <c r="C673" s="298">
        <v>46142</v>
      </c>
      <c r="D673" s="299" t="s">
        <v>293</v>
      </c>
      <c r="E673" s="331"/>
      <c r="F673" s="331">
        <v>4597.82</v>
      </c>
      <c r="G673" s="333">
        <f t="shared" si="19"/>
        <v>7430.019999999985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42</v>
      </c>
      <c r="C674" s="298">
        <v>46142</v>
      </c>
      <c r="D674" s="299" t="s">
        <v>200</v>
      </c>
      <c r="E674" s="331">
        <v>50.92</v>
      </c>
      <c r="F674" s="331"/>
      <c r="G674" s="333">
        <f t="shared" si="19"/>
        <v>2832.1999999999853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43</v>
      </c>
      <c r="C675" s="298">
        <v>46142</v>
      </c>
      <c r="D675" s="299" t="s">
        <v>201</v>
      </c>
      <c r="E675" s="331">
        <v>50.92</v>
      </c>
      <c r="F675" s="331"/>
      <c r="G675" s="333">
        <f t="shared" si="19"/>
        <v>2883.1199999999853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46142</v>
      </c>
      <c r="D676" s="299" t="s">
        <v>295</v>
      </c>
      <c r="E676" s="331">
        <v>35.799999999999997</v>
      </c>
      <c r="F676" s="331"/>
      <c r="G676" s="333">
        <f t="shared" si="19"/>
        <v>2934.0399999999854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10</v>
      </c>
      <c r="C677" s="298">
        <v>46142</v>
      </c>
      <c r="D677" s="299" t="s">
        <v>176</v>
      </c>
      <c r="E677" s="331">
        <v>17.899999999999999</v>
      </c>
      <c r="F677" s="331"/>
      <c r="G677" s="333">
        <f t="shared" si="19"/>
        <v>2969.8399999999856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46142</v>
      </c>
      <c r="D678" s="299" t="s">
        <v>296</v>
      </c>
      <c r="E678" s="331">
        <v>8.7200000000000006</v>
      </c>
      <c r="F678" s="331"/>
      <c r="G678" s="333">
        <f t="shared" si="19"/>
        <v>2987.7399999999857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46142</v>
      </c>
      <c r="D679" s="299" t="s">
        <v>297</v>
      </c>
      <c r="E679" s="331">
        <v>100</v>
      </c>
      <c r="F679" s="331"/>
      <c r="G679" s="333">
        <f t="shared" si="19"/>
        <v>2996.4599999999855</v>
      </c>
      <c r="H679" s="334" t="s">
        <v>298</v>
      </c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5</v>
      </c>
      <c r="C680" s="298">
        <v>46142</v>
      </c>
      <c r="D680" s="299" t="s">
        <v>297</v>
      </c>
      <c r="E680" s="331">
        <v>100</v>
      </c>
      <c r="F680" s="331"/>
      <c r="G680" s="333">
        <f t="shared" si="19"/>
        <v>3096.4599999999855</v>
      </c>
      <c r="H680" s="334" t="s">
        <v>298</v>
      </c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46142</v>
      </c>
      <c r="D681" s="299" t="s">
        <v>297</v>
      </c>
      <c r="E681" s="331">
        <v>100</v>
      </c>
      <c r="F681" s="331"/>
      <c r="G681" s="333">
        <f t="shared" si="19"/>
        <v>3196.4599999999855</v>
      </c>
      <c r="H681" s="334" t="s">
        <v>298</v>
      </c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46142</v>
      </c>
      <c r="D682" s="299" t="s">
        <v>297</v>
      </c>
      <c r="E682" s="331">
        <v>100</v>
      </c>
      <c r="F682" s="331"/>
      <c r="G682" s="333">
        <f t="shared" si="19"/>
        <v>3296.4599999999855</v>
      </c>
      <c r="H682" s="334" t="s">
        <v>298</v>
      </c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291</v>
      </c>
      <c r="B683" s="330">
        <v>41</v>
      </c>
      <c r="C683" s="298">
        <v>46142</v>
      </c>
      <c r="D683" s="299" t="s">
        <v>299</v>
      </c>
      <c r="E683" s="331"/>
      <c r="F683" s="331">
        <v>250</v>
      </c>
      <c r="G683" s="333">
        <f t="shared" si="19"/>
        <v>3396.4599999999855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46142</v>
      </c>
      <c r="D684" s="299" t="s">
        <v>300</v>
      </c>
      <c r="E684" s="331">
        <v>42.44</v>
      </c>
      <c r="F684" s="331"/>
      <c r="G684" s="333">
        <f t="shared" si="19"/>
        <v>3146.4599999999855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46142</v>
      </c>
      <c r="D685" s="299" t="s">
        <v>300</v>
      </c>
      <c r="E685" s="331">
        <v>24.05</v>
      </c>
      <c r="F685" s="331"/>
      <c r="G685" s="333">
        <f t="shared" si="19"/>
        <v>3188.8999999999855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46141</v>
      </c>
      <c r="D686" s="299" t="s">
        <v>301</v>
      </c>
      <c r="E686" s="331">
        <v>31.8</v>
      </c>
      <c r="F686" s="331"/>
      <c r="G686" s="333">
        <f t="shared" si="19"/>
        <v>3212.9499999999857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46141</v>
      </c>
      <c r="D687" s="299" t="s">
        <v>302</v>
      </c>
      <c r="E687" s="331">
        <v>100</v>
      </c>
      <c r="F687" s="331"/>
      <c r="G687" s="333">
        <f t="shared" si="19"/>
        <v>3244.7499999999859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46141</v>
      </c>
      <c r="D688" s="299" t="s">
        <v>303</v>
      </c>
      <c r="E688" s="331">
        <v>75</v>
      </c>
      <c r="F688" s="331"/>
      <c r="G688" s="333">
        <f t="shared" si="19"/>
        <v>3344.7499999999859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46141</v>
      </c>
      <c r="D689" s="299" t="s">
        <v>304</v>
      </c>
      <c r="E689" s="331">
        <v>52.5</v>
      </c>
      <c r="F689" s="331"/>
      <c r="G689" s="333">
        <f t="shared" si="19"/>
        <v>3419.7499999999859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46141</v>
      </c>
      <c r="D690" s="299" t="s">
        <v>305</v>
      </c>
      <c r="E690" s="331">
        <v>-256</v>
      </c>
      <c r="F690" s="331"/>
      <c r="G690" s="333">
        <f t="shared" si="19"/>
        <v>3472.2499999999859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46140</v>
      </c>
      <c r="D691" s="299" t="s">
        <v>300</v>
      </c>
      <c r="E691" s="331">
        <v>20.38</v>
      </c>
      <c r="F691" s="331"/>
      <c r="G691" s="333">
        <f t="shared" si="19"/>
        <v>3216.2499999999859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46140</v>
      </c>
      <c r="D692" s="299" t="s">
        <v>296</v>
      </c>
      <c r="E692" s="331">
        <v>15.41</v>
      </c>
      <c r="F692" s="331"/>
      <c r="G692" s="333">
        <f t="shared" si="19"/>
        <v>3236.629999999986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46140</v>
      </c>
      <c r="D693" s="299" t="s">
        <v>296</v>
      </c>
      <c r="E693" s="331">
        <v>33.840000000000003</v>
      </c>
      <c r="F693" s="331"/>
      <c r="G693" s="333">
        <f t="shared" si="19"/>
        <v>3252.0399999999859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46140</v>
      </c>
      <c r="D694" s="299" t="s">
        <v>306</v>
      </c>
      <c r="E694" s="331">
        <v>5.3</v>
      </c>
      <c r="F694" s="331"/>
      <c r="G694" s="333">
        <f t="shared" si="19"/>
        <v>3285.879999999986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5</v>
      </c>
      <c r="C695" s="298">
        <v>46140</v>
      </c>
      <c r="D695" s="299" t="s">
        <v>307</v>
      </c>
      <c r="E695" s="331">
        <v>500</v>
      </c>
      <c r="F695" s="331"/>
      <c r="G695" s="333">
        <f t="shared" si="19"/>
        <v>3291.1799999999862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46140</v>
      </c>
      <c r="D696" s="299" t="s">
        <v>308</v>
      </c>
      <c r="E696" s="331">
        <v>47.99</v>
      </c>
      <c r="F696" s="331"/>
      <c r="G696" s="333">
        <f t="shared" si="19"/>
        <v>3791.1799999999862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3</v>
      </c>
      <c r="C697" s="298">
        <v>46139</v>
      </c>
      <c r="D697" s="299" t="s">
        <v>309</v>
      </c>
      <c r="E697" s="331">
        <v>13.11</v>
      </c>
      <c r="F697" s="331"/>
      <c r="G697" s="333">
        <f t="shared" si="19"/>
        <v>3839.169999999986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46139</v>
      </c>
      <c r="D698" s="299" t="s">
        <v>310</v>
      </c>
      <c r="E698" s="331">
        <v>30.54</v>
      </c>
      <c r="F698" s="331"/>
      <c r="G698" s="333">
        <f t="shared" si="19"/>
        <v>3852.2799999999861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46139</v>
      </c>
      <c r="D699" s="299" t="s">
        <v>311</v>
      </c>
      <c r="E699" s="331">
        <v>163.01</v>
      </c>
      <c r="F699" s="331"/>
      <c r="G699" s="333">
        <f t="shared" si="19"/>
        <v>3882.8199999999861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46139</v>
      </c>
      <c r="D700" s="299" t="s">
        <v>312</v>
      </c>
      <c r="E700" s="331">
        <v>54.97</v>
      </c>
      <c r="F700" s="331"/>
      <c r="G700" s="333">
        <f t="shared" si="19"/>
        <v>4045.8299999999858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46139</v>
      </c>
      <c r="D701" s="299" t="s">
        <v>306</v>
      </c>
      <c r="E701" s="331">
        <v>51.28</v>
      </c>
      <c r="F701" s="331"/>
      <c r="G701" s="333">
        <f t="shared" si="19"/>
        <v>4100.7999999999856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46138</v>
      </c>
      <c r="D702" s="299" t="s">
        <v>312</v>
      </c>
      <c r="E702" s="331">
        <v>38.979999999999997</v>
      </c>
      <c r="F702" s="331"/>
      <c r="G702" s="333">
        <f t="shared" si="19"/>
        <v>4152.0799999999854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46138</v>
      </c>
      <c r="D703" s="299" t="s">
        <v>313</v>
      </c>
      <c r="E703" s="331">
        <v>39.83</v>
      </c>
      <c r="F703" s="331"/>
      <c r="G703" s="333">
        <f t="shared" si="19"/>
        <v>4191.0599999999849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46138</v>
      </c>
      <c r="D704" s="299" t="s">
        <v>313</v>
      </c>
      <c r="E704" s="331">
        <v>51.24</v>
      </c>
      <c r="F704" s="331"/>
      <c r="G704" s="333">
        <f t="shared" si="19"/>
        <v>4230.8899999999849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12</v>
      </c>
      <c r="C705" s="298">
        <v>46137</v>
      </c>
      <c r="D705" s="299" t="s">
        <v>314</v>
      </c>
      <c r="E705" s="331">
        <v>214.74</v>
      </c>
      <c r="F705" s="331"/>
      <c r="G705" s="333">
        <f t="shared" si="19"/>
        <v>4282.1299999999846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46136</v>
      </c>
      <c r="D706" s="299" t="s">
        <v>315</v>
      </c>
      <c r="E706" s="331">
        <v>127.68</v>
      </c>
      <c r="F706" s="331">
        <v>127.68</v>
      </c>
      <c r="G706" s="333">
        <f t="shared" si="19"/>
        <v>4496.8699999999844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46135</v>
      </c>
      <c r="D707" s="299" t="s">
        <v>863</v>
      </c>
      <c r="E707" s="331">
        <v>65</v>
      </c>
      <c r="F707" s="331"/>
      <c r="G707" s="333">
        <f t="shared" si="19"/>
        <v>4496.8699999999844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291</v>
      </c>
      <c r="B708" s="330">
        <v>40</v>
      </c>
      <c r="C708" s="298">
        <v>46134</v>
      </c>
      <c r="D708" s="299" t="s">
        <v>316</v>
      </c>
      <c r="E708" s="331"/>
      <c r="F708" s="331">
        <v>838.69</v>
      </c>
      <c r="G708" s="333">
        <f t="shared" si="19"/>
        <v>4561.8699999999844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46134</v>
      </c>
      <c r="D709" s="299" t="s">
        <v>317</v>
      </c>
      <c r="E709" s="331">
        <v>17.03</v>
      </c>
      <c r="F709" s="331"/>
      <c r="G709" s="333">
        <f t="shared" si="19"/>
        <v>3723.1799999999848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46134</v>
      </c>
      <c r="D710" s="299" t="s">
        <v>312</v>
      </c>
      <c r="E710" s="331">
        <v>51.94</v>
      </c>
      <c r="F710" s="331"/>
      <c r="G710" s="333">
        <f t="shared" si="19"/>
        <v>3740.209999999985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46134</v>
      </c>
      <c r="D711" s="299" t="s">
        <v>306</v>
      </c>
      <c r="E711" s="331">
        <v>226.7</v>
      </c>
      <c r="F711" s="331"/>
      <c r="G711" s="333">
        <f t="shared" si="19"/>
        <v>3792.1499999999851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46133</v>
      </c>
      <c r="D712" s="299" t="s">
        <v>318</v>
      </c>
      <c r="E712" s="331">
        <v>70</v>
      </c>
      <c r="F712" s="331"/>
      <c r="G712" s="333">
        <f t="shared" si="19"/>
        <v>4018.8499999999849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46133</v>
      </c>
      <c r="D713" s="299" t="s">
        <v>319</v>
      </c>
      <c r="E713" s="331">
        <v>14.26</v>
      </c>
      <c r="F713" s="331"/>
      <c r="G713" s="333">
        <f t="shared" si="19"/>
        <v>4088.8499999999849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46133</v>
      </c>
      <c r="D714" s="299" t="s">
        <v>320</v>
      </c>
      <c r="E714" s="331">
        <v>8.51</v>
      </c>
      <c r="F714" s="331"/>
      <c r="G714" s="333">
        <f t="shared" si="19"/>
        <v>4103.1099999999851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5</v>
      </c>
      <c r="C715" s="298">
        <v>46133</v>
      </c>
      <c r="D715" s="299" t="s">
        <v>321</v>
      </c>
      <c r="E715" s="331">
        <v>20</v>
      </c>
      <c r="F715" s="331"/>
      <c r="G715" s="333">
        <f t="shared" si="19"/>
        <v>4111.6199999999853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23</v>
      </c>
      <c r="C716" s="298">
        <v>46133</v>
      </c>
      <c r="D716" s="299" t="s">
        <v>67</v>
      </c>
      <c r="E716" s="331">
        <v>650.88</v>
      </c>
      <c r="F716" s="331"/>
      <c r="G716" s="333">
        <f t="shared" si="19"/>
        <v>4131.6199999999853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46133</v>
      </c>
      <c r="D717" s="299" t="s">
        <v>322</v>
      </c>
      <c r="E717" s="331">
        <v>15</v>
      </c>
      <c r="F717" s="331"/>
      <c r="G717" s="333">
        <f t="shared" si="19"/>
        <v>4782.4999999999854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46133</v>
      </c>
      <c r="D718" s="299" t="s">
        <v>322</v>
      </c>
      <c r="E718" s="331">
        <v>250</v>
      </c>
      <c r="F718" s="331"/>
      <c r="G718" s="333">
        <f t="shared" si="19"/>
        <v>4797.4999999999854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46132</v>
      </c>
      <c r="D719" s="299" t="s">
        <v>323</v>
      </c>
      <c r="E719" s="331">
        <v>20.22</v>
      </c>
      <c r="F719" s="331"/>
      <c r="G719" s="333">
        <f t="shared" si="19"/>
        <v>5047.4999999999854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46132</v>
      </c>
      <c r="D720" s="299" t="s">
        <v>403</v>
      </c>
      <c r="E720" s="331">
        <v>44</v>
      </c>
      <c r="F720" s="331"/>
      <c r="G720" s="333">
        <f t="shared" si="19"/>
        <v>5067.7199999999857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46132</v>
      </c>
      <c r="D721" s="299" t="s">
        <v>324</v>
      </c>
      <c r="E721" s="331">
        <v>12.01</v>
      </c>
      <c r="F721" s="331"/>
      <c r="G721" s="333">
        <f t="shared" si="19"/>
        <v>5111.7199999999857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46132</v>
      </c>
      <c r="D722" s="299" t="s">
        <v>296</v>
      </c>
      <c r="E722" s="331">
        <v>12.21</v>
      </c>
      <c r="F722" s="331"/>
      <c r="G722" s="333">
        <f t="shared" si="19"/>
        <v>5123.7299999999859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46132</v>
      </c>
      <c r="D723" s="299" t="s">
        <v>325</v>
      </c>
      <c r="E723" s="331">
        <v>46.4</v>
      </c>
      <c r="F723" s="331"/>
      <c r="G723" s="333">
        <f t="shared" si="19"/>
        <v>5135.939999999986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46131</v>
      </c>
      <c r="D724" s="299" t="s">
        <v>326</v>
      </c>
      <c r="E724" s="331">
        <v>31.7</v>
      </c>
      <c r="F724" s="331"/>
      <c r="G724" s="333">
        <f t="shared" si="19"/>
        <v>5182.3399999999856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46131</v>
      </c>
      <c r="D725" s="299" t="s">
        <v>327</v>
      </c>
      <c r="E725" s="331">
        <v>11.11</v>
      </c>
      <c r="F725" s="331"/>
      <c r="G725" s="333">
        <f t="shared" si="19"/>
        <v>5214.0399999999854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46131</v>
      </c>
      <c r="D726" s="299" t="s">
        <v>306</v>
      </c>
      <c r="E726" s="331">
        <v>79.16</v>
      </c>
      <c r="F726" s="331"/>
      <c r="G726" s="333">
        <f t="shared" si="19"/>
        <v>5225.1499999999851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22</v>
      </c>
      <c r="C727" s="298">
        <v>46131</v>
      </c>
      <c r="D727" s="299" t="s">
        <v>328</v>
      </c>
      <c r="E727" s="331">
        <v>7.46</v>
      </c>
      <c r="F727" s="331"/>
      <c r="G727" s="333">
        <f t="shared" si="19"/>
        <v>5304.3099999999849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46131</v>
      </c>
      <c r="D728" s="299" t="s">
        <v>300</v>
      </c>
      <c r="E728" s="331">
        <v>13.83</v>
      </c>
      <c r="F728" s="331"/>
      <c r="G728" s="333">
        <f t="shared" si="19"/>
        <v>5311.769999999985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46131</v>
      </c>
      <c r="D729" s="299" t="s">
        <v>300</v>
      </c>
      <c r="E729" s="331">
        <v>30</v>
      </c>
      <c r="F729" s="331"/>
      <c r="G729" s="333">
        <f t="shared" si="19"/>
        <v>5325.5999999999849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46131</v>
      </c>
      <c r="D730" s="299" t="s">
        <v>300</v>
      </c>
      <c r="E730" s="331">
        <v>15.17</v>
      </c>
      <c r="F730" s="331"/>
      <c r="G730" s="333">
        <f t="shared" si="19"/>
        <v>5355.5999999999849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46130</v>
      </c>
      <c r="D731" s="299" t="s">
        <v>329</v>
      </c>
      <c r="E731" s="331">
        <v>75.55</v>
      </c>
      <c r="F731" s="331"/>
      <c r="G731" s="333">
        <f t="shared" si="19"/>
        <v>5370.769999999985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46130</v>
      </c>
      <c r="D732" s="299" t="s">
        <v>330</v>
      </c>
      <c r="E732" s="331">
        <v>26</v>
      </c>
      <c r="F732" s="331"/>
      <c r="G732" s="333">
        <f t="shared" si="19"/>
        <v>5446.3199999999852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1</v>
      </c>
      <c r="C733" s="298">
        <v>46130</v>
      </c>
      <c r="D733" s="299" t="s">
        <v>311</v>
      </c>
      <c r="E733" s="331">
        <v>25.28</v>
      </c>
      <c r="F733" s="331"/>
      <c r="G733" s="333">
        <f t="shared" si="19"/>
        <v>5472.3199999999852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46130</v>
      </c>
      <c r="D734" s="299" t="s">
        <v>296</v>
      </c>
      <c r="E734" s="331">
        <v>7.76</v>
      </c>
      <c r="F734" s="331"/>
      <c r="G734" s="333">
        <f t="shared" si="19"/>
        <v>5497.5999999999849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46130</v>
      </c>
      <c r="D735" s="299" t="s">
        <v>401</v>
      </c>
      <c r="E735" s="331">
        <v>13.84</v>
      </c>
      <c r="F735" s="331"/>
      <c r="G735" s="333">
        <f t="shared" si="19"/>
        <v>5505.3599999999851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287</v>
      </c>
      <c r="B736" s="330" t="s">
        <v>287</v>
      </c>
      <c r="C736" s="298">
        <v>46130</v>
      </c>
      <c r="D736" s="299" t="s">
        <v>331</v>
      </c>
      <c r="E736" s="331">
        <v>578.57000000000005</v>
      </c>
      <c r="F736" s="331">
        <v>578.57000000000005</v>
      </c>
      <c r="G736" s="333">
        <f t="shared" si="19"/>
        <v>5519.1999999999853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46129</v>
      </c>
      <c r="D737" s="299" t="s">
        <v>324</v>
      </c>
      <c r="E737" s="331">
        <v>12.84</v>
      </c>
      <c r="F737" s="331"/>
      <c r="G737" s="333">
        <f t="shared" si="19"/>
        <v>5519.1999999999853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46129</v>
      </c>
      <c r="D738" s="299" t="s">
        <v>332</v>
      </c>
      <c r="E738" s="331">
        <v>59.71</v>
      </c>
      <c r="F738" s="331"/>
      <c r="G738" s="333">
        <f t="shared" si="19"/>
        <v>5532.0399999999854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21</v>
      </c>
      <c r="C739" s="298">
        <v>46129</v>
      </c>
      <c r="D739" s="299" t="s">
        <v>194</v>
      </c>
      <c r="E739" s="331">
        <v>75.599999999999994</v>
      </c>
      <c r="F739" s="331"/>
      <c r="G739" s="333">
        <f t="shared" si="19"/>
        <v>5591.7499999999854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43</v>
      </c>
      <c r="C740" s="298">
        <v>46129</v>
      </c>
      <c r="D740" s="299" t="s">
        <v>333</v>
      </c>
      <c r="E740" s="331">
        <v>22.35</v>
      </c>
      <c r="F740" s="331"/>
      <c r="G740" s="333">
        <f t="shared" si="19"/>
        <v>5667.3499999999858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42</v>
      </c>
      <c r="C741" s="298">
        <v>46129</v>
      </c>
      <c r="D741" s="299" t="s">
        <v>333</v>
      </c>
      <c r="E741" s="331">
        <v>37.25</v>
      </c>
      <c r="F741" s="331"/>
      <c r="G741" s="333">
        <f t="shared" si="19"/>
        <v>5689.6999999999862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46129</v>
      </c>
      <c r="D742" s="299" t="s">
        <v>319</v>
      </c>
      <c r="E742" s="331">
        <v>35.119999999999997</v>
      </c>
      <c r="F742" s="331"/>
      <c r="G742" s="333">
        <f t="shared" si="19"/>
        <v>5726.9499999999862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46129</v>
      </c>
      <c r="D743" s="299" t="s">
        <v>296</v>
      </c>
      <c r="E743" s="331">
        <v>8.7200000000000006</v>
      </c>
      <c r="F743" s="331"/>
      <c r="G743" s="333">
        <f t="shared" si="19"/>
        <v>5762.0699999999861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46129</v>
      </c>
      <c r="D744" s="299" t="s">
        <v>334</v>
      </c>
      <c r="E744" s="331">
        <v>13.21</v>
      </c>
      <c r="F744" s="331"/>
      <c r="G744" s="333">
        <f t="shared" si="19"/>
        <v>5770.7899999999863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17</v>
      </c>
      <c r="C745" s="298">
        <v>46129</v>
      </c>
      <c r="D745" s="299" t="s">
        <v>188</v>
      </c>
      <c r="E745" s="331">
        <v>42.65</v>
      </c>
      <c r="F745" s="331"/>
      <c r="G745" s="333">
        <f t="shared" si="19"/>
        <v>5783.9999999999864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335</v>
      </c>
      <c r="B746" s="330" t="s">
        <v>335</v>
      </c>
      <c r="C746" s="298">
        <v>46129</v>
      </c>
      <c r="D746" s="299" t="s">
        <v>336</v>
      </c>
      <c r="E746" s="331">
        <v>130.31</v>
      </c>
      <c r="F746" s="331"/>
      <c r="G746" s="333">
        <f t="shared" si="19"/>
        <v>5826.649999999986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15</v>
      </c>
      <c r="C747" s="298">
        <v>46129</v>
      </c>
      <c r="D747" s="299" t="s">
        <v>185</v>
      </c>
      <c r="E747" s="331">
        <v>131.22999999999999</v>
      </c>
      <c r="F747" s="331"/>
      <c r="G747" s="333">
        <f t="shared" si="19"/>
        <v>5956.9599999999864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46129</v>
      </c>
      <c r="D748" s="299" t="s">
        <v>337</v>
      </c>
      <c r="E748" s="331">
        <v>210</v>
      </c>
      <c r="F748" s="331"/>
      <c r="G748" s="333">
        <f t="shared" si="19"/>
        <v>6088.189999999986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23</v>
      </c>
      <c r="C749" s="298">
        <v>46129</v>
      </c>
      <c r="D749" s="299" t="s">
        <v>63</v>
      </c>
      <c r="E749" s="331">
        <v>529.46</v>
      </c>
      <c r="F749" s="331"/>
      <c r="G749" s="333">
        <f t="shared" si="19"/>
        <v>6298.189999999986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7</v>
      </c>
      <c r="C750" s="298">
        <v>46129</v>
      </c>
      <c r="D750" s="299" t="s">
        <v>338</v>
      </c>
      <c r="E750" s="331">
        <v>32.78</v>
      </c>
      <c r="F750" s="331"/>
      <c r="G750" s="333">
        <f t="shared" si="19"/>
        <v>6827.649999999986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46128</v>
      </c>
      <c r="D751" s="299" t="s">
        <v>310</v>
      </c>
      <c r="E751" s="331">
        <v>44.41</v>
      </c>
      <c r="F751" s="331"/>
      <c r="G751" s="333">
        <f t="shared" si="19"/>
        <v>6860.4299999999857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16</v>
      </c>
      <c r="C752" s="298">
        <v>46128</v>
      </c>
      <c r="D752" s="299" t="s">
        <v>339</v>
      </c>
      <c r="E752" s="331">
        <v>15</v>
      </c>
      <c r="F752" s="331"/>
      <c r="G752" s="333">
        <f t="shared" si="19"/>
        <v>6904.8399999999856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46128</v>
      </c>
      <c r="D753" s="299" t="s">
        <v>301</v>
      </c>
      <c r="E753" s="331">
        <v>41.95</v>
      </c>
      <c r="F753" s="331"/>
      <c r="G753" s="333">
        <f t="shared" si="19"/>
        <v>6919.8399999999856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5</v>
      </c>
      <c r="C754" s="298">
        <v>46128</v>
      </c>
      <c r="D754" s="299" t="s">
        <v>340</v>
      </c>
      <c r="E754" s="331">
        <v>21.3</v>
      </c>
      <c r="F754" s="331"/>
      <c r="G754" s="333">
        <f t="shared" si="19"/>
        <v>6961.7899999999854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46128</v>
      </c>
      <c r="D755" s="299" t="s">
        <v>296</v>
      </c>
      <c r="E755" s="331">
        <v>70.03</v>
      </c>
      <c r="F755" s="331"/>
      <c r="G755" s="333">
        <f t="shared" si="19"/>
        <v>6983.0899999999856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46128</v>
      </c>
      <c r="D756" s="299" t="s">
        <v>296</v>
      </c>
      <c r="E756" s="331">
        <v>11.48</v>
      </c>
      <c r="F756" s="331"/>
      <c r="G756" s="333">
        <f t="shared" si="19"/>
        <v>7053.1199999999853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46128</v>
      </c>
      <c r="D757" s="299" t="s">
        <v>341</v>
      </c>
      <c r="E757" s="331">
        <v>26.61</v>
      </c>
      <c r="F757" s="331"/>
      <c r="G757" s="333">
        <f t="shared" si="19"/>
        <v>7064.5999999999849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46128</v>
      </c>
      <c r="D758" s="299" t="s">
        <v>342</v>
      </c>
      <c r="E758" s="331">
        <v>42.59</v>
      </c>
      <c r="F758" s="331"/>
      <c r="G758" s="333">
        <f t="shared" si="19"/>
        <v>7091.2099999999846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46128</v>
      </c>
      <c r="D759" s="299" t="s">
        <v>300</v>
      </c>
      <c r="E759" s="331">
        <v>20.58</v>
      </c>
      <c r="F759" s="331"/>
      <c r="G759" s="333">
        <f t="shared" si="19"/>
        <v>7133.7999999999847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11</v>
      </c>
      <c r="C760" s="298">
        <v>46128</v>
      </c>
      <c r="D760" s="299" t="s">
        <v>178</v>
      </c>
      <c r="E760" s="331">
        <v>267.91000000000003</v>
      </c>
      <c r="F760" s="331"/>
      <c r="G760" s="333">
        <f t="shared" si="19"/>
        <v>7154.3799999999846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41</v>
      </c>
      <c r="C761" s="298">
        <v>46128</v>
      </c>
      <c r="D761" s="299" t="s">
        <v>299</v>
      </c>
      <c r="E761" s="331"/>
      <c r="F761" s="331">
        <v>300</v>
      </c>
      <c r="G761" s="333">
        <f t="shared" si="19"/>
        <v>7422.2899999999845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39</v>
      </c>
      <c r="C762" s="298">
        <v>46128</v>
      </c>
      <c r="D762" s="299" t="s">
        <v>292</v>
      </c>
      <c r="E762" s="331"/>
      <c r="F762" s="331">
        <v>2763.78</v>
      </c>
      <c r="G762" s="333">
        <f t="shared" si="19"/>
        <v>7122.2899999999845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287</v>
      </c>
      <c r="B763" s="330" t="s">
        <v>287</v>
      </c>
      <c r="C763" s="298">
        <v>46127</v>
      </c>
      <c r="D763" s="299" t="s">
        <v>343</v>
      </c>
      <c r="E763" s="331">
        <v>93.71</v>
      </c>
      <c r="F763" s="331">
        <v>93.71</v>
      </c>
      <c r="G763" s="333">
        <f t="shared" si="19"/>
        <v>4358.5099999999848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46127</v>
      </c>
      <c r="D764" s="299" t="s">
        <v>344</v>
      </c>
      <c r="E764" s="331">
        <v>27</v>
      </c>
      <c r="F764" s="331"/>
      <c r="G764" s="333">
        <f t="shared" si="19"/>
        <v>4358.5099999999848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38</v>
      </c>
      <c r="C765" s="298">
        <v>46127</v>
      </c>
      <c r="D765" s="299" t="s">
        <v>293</v>
      </c>
      <c r="E765" s="331"/>
      <c r="F765" s="331">
        <v>4597.82</v>
      </c>
      <c r="G765" s="333">
        <f t="shared" si="19"/>
        <v>4385.5099999999848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46127</v>
      </c>
      <c r="D766" s="299" t="s">
        <v>296</v>
      </c>
      <c r="E766" s="331">
        <v>14.67</v>
      </c>
      <c r="F766" s="331"/>
      <c r="G766" s="333">
        <f t="shared" si="19"/>
        <v>-212.31000000001481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46127</v>
      </c>
      <c r="D767" s="299" t="s">
        <v>345</v>
      </c>
      <c r="E767" s="331">
        <v>102.2</v>
      </c>
      <c r="F767" s="331"/>
      <c r="G767" s="333">
        <f t="shared" si="19"/>
        <v>-197.64000000001482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46126</v>
      </c>
      <c r="D768" s="299" t="s">
        <v>319</v>
      </c>
      <c r="E768" s="331">
        <v>15.53</v>
      </c>
      <c r="F768" s="331"/>
      <c r="G768" s="333">
        <f t="shared" si="19"/>
        <v>-95.440000000014805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24</v>
      </c>
      <c r="C769" s="298">
        <v>46126</v>
      </c>
      <c r="D769" s="299" t="s">
        <v>860</v>
      </c>
      <c r="E769" s="331">
        <v>105.33</v>
      </c>
      <c r="F769" s="331"/>
      <c r="G769" s="333">
        <f t="shared" si="19"/>
        <v>-79.910000000014804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46125</v>
      </c>
      <c r="D770" s="299" t="s">
        <v>346</v>
      </c>
      <c r="E770" s="331">
        <v>11.64</v>
      </c>
      <c r="F770" s="331"/>
      <c r="G770" s="333">
        <f t="shared" si="19"/>
        <v>25.419999999985201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46125</v>
      </c>
      <c r="D771" s="299" t="s">
        <v>306</v>
      </c>
      <c r="E771" s="331">
        <v>50.71</v>
      </c>
      <c r="F771" s="331"/>
      <c r="G771" s="333">
        <f t="shared" si="19"/>
        <v>37.059999999985202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46125</v>
      </c>
      <c r="D772" s="299" t="s">
        <v>334</v>
      </c>
      <c r="E772" s="331">
        <v>11.06</v>
      </c>
      <c r="F772" s="331"/>
      <c r="G772" s="333">
        <f t="shared" si="19"/>
        <v>87.769999999985203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46125</v>
      </c>
      <c r="D773" s="299" t="s">
        <v>295</v>
      </c>
      <c r="E773" s="331">
        <v>35.979999999999997</v>
      </c>
      <c r="F773" s="331"/>
      <c r="G773" s="333">
        <f t="shared" si="19"/>
        <v>98.829999999985205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46125</v>
      </c>
      <c r="D774" s="299" t="s">
        <v>347</v>
      </c>
      <c r="E774" s="331">
        <v>7.83</v>
      </c>
      <c r="F774" s="331"/>
      <c r="G774" s="333">
        <f t="shared" si="19"/>
        <v>134.80999999998519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46125</v>
      </c>
      <c r="D775" s="299" t="s">
        <v>348</v>
      </c>
      <c r="E775" s="331">
        <v>4.1900000000000004</v>
      </c>
      <c r="F775" s="331"/>
      <c r="G775" s="333">
        <f t="shared" si="19"/>
        <v>142.63999999998521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46125</v>
      </c>
      <c r="D776" s="299" t="s">
        <v>349</v>
      </c>
      <c r="E776" s="331">
        <v>39.25</v>
      </c>
      <c r="F776" s="331"/>
      <c r="G776" s="333">
        <f t="shared" si="19"/>
        <v>146.8299999999852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46125</v>
      </c>
      <c r="D777" s="299" t="s">
        <v>350</v>
      </c>
      <c r="E777" s="331">
        <v>318.36</v>
      </c>
      <c r="F777" s="331">
        <v>318.36</v>
      </c>
      <c r="G777" s="333">
        <f t="shared" si="19"/>
        <v>186.0799999999852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19</v>
      </c>
      <c r="C778" s="298">
        <v>46125</v>
      </c>
      <c r="D778" s="299" t="s">
        <v>191</v>
      </c>
      <c r="E778" s="331">
        <v>200</v>
      </c>
      <c r="F778" s="331"/>
      <c r="G778" s="333">
        <f t="shared" si="19"/>
        <v>186.0799999999852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46124</v>
      </c>
      <c r="D779" s="299" t="s">
        <v>304</v>
      </c>
      <c r="E779" s="331">
        <v>136.05000000000001</v>
      </c>
      <c r="F779" s="331"/>
      <c r="G779" s="333">
        <f t="shared" si="19"/>
        <v>386.0799999999852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3</v>
      </c>
      <c r="C780" s="298">
        <v>46124</v>
      </c>
      <c r="D780" s="299" t="s">
        <v>348</v>
      </c>
      <c r="E780" s="331">
        <v>13.09</v>
      </c>
      <c r="F780" s="331"/>
      <c r="G780" s="333">
        <f t="shared" si="19"/>
        <v>522.12999999998522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46124</v>
      </c>
      <c r="D781" s="299" t="s">
        <v>319</v>
      </c>
      <c r="E781" s="331">
        <v>24.47</v>
      </c>
      <c r="F781" s="331"/>
      <c r="G781" s="333">
        <f t="shared" si="19"/>
        <v>535.21999999998525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46124</v>
      </c>
      <c r="D782" s="299" t="s">
        <v>319</v>
      </c>
      <c r="E782" s="331">
        <v>14.29</v>
      </c>
      <c r="F782" s="331"/>
      <c r="G782" s="333">
        <f t="shared" si="19"/>
        <v>559.68999999998528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22</v>
      </c>
      <c r="C783" s="298">
        <v>46124</v>
      </c>
      <c r="D783" s="299" t="s">
        <v>835</v>
      </c>
      <c r="E783" s="331">
        <v>9.57</v>
      </c>
      <c r="F783" s="331"/>
      <c r="G783" s="333">
        <f t="shared" si="19"/>
        <v>573.97999999998524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3</v>
      </c>
      <c r="C784" s="298">
        <v>46124</v>
      </c>
      <c r="D784" s="299" t="s">
        <v>351</v>
      </c>
      <c r="E784" s="331">
        <v>25</v>
      </c>
      <c r="F784" s="331"/>
      <c r="G784" s="333">
        <f t="shared" si="19"/>
        <v>583.54999999998529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46123</v>
      </c>
      <c r="D785" s="299" t="s">
        <v>352</v>
      </c>
      <c r="E785" s="331">
        <v>19.16</v>
      </c>
      <c r="F785" s="331"/>
      <c r="G785" s="333">
        <f t="shared" si="19"/>
        <v>608.54999999998529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46123</v>
      </c>
      <c r="D786" s="299" t="s">
        <v>301</v>
      </c>
      <c r="E786" s="331">
        <v>20.91</v>
      </c>
      <c r="F786" s="331"/>
      <c r="G786" s="333">
        <f t="shared" si="19"/>
        <v>627.70999999998526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46123</v>
      </c>
      <c r="D787" s="299" t="s">
        <v>296</v>
      </c>
      <c r="E787" s="331">
        <v>12.44</v>
      </c>
      <c r="F787" s="331"/>
      <c r="G787" s="333">
        <f t="shared" si="19"/>
        <v>648.61999999998523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46123</v>
      </c>
      <c r="D788" s="299" t="s">
        <v>353</v>
      </c>
      <c r="E788" s="331">
        <v>41.34</v>
      </c>
      <c r="F788" s="331"/>
      <c r="G788" s="333">
        <f t="shared" si="19"/>
        <v>661.05999999998528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46122</v>
      </c>
      <c r="D789" s="299" t="s">
        <v>446</v>
      </c>
      <c r="E789" s="331">
        <v>-0.04</v>
      </c>
      <c r="F789" s="331"/>
      <c r="G789" s="333">
        <f t="shared" si="19"/>
        <v>702.39999999998531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46122</v>
      </c>
      <c r="D790" s="299" t="s">
        <v>354</v>
      </c>
      <c r="E790" s="331">
        <v>372</v>
      </c>
      <c r="F790" s="331"/>
      <c r="G790" s="333">
        <f t="shared" si="19"/>
        <v>702.35999999998535</v>
      </c>
      <c r="H790" s="334" t="s">
        <v>298</v>
      </c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46122</v>
      </c>
      <c r="D791" s="299" t="s">
        <v>355</v>
      </c>
      <c r="E791" s="331">
        <v>15.22</v>
      </c>
      <c r="F791" s="331"/>
      <c r="G791" s="333">
        <f t="shared" si="19"/>
        <v>1074.3599999999853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46122</v>
      </c>
      <c r="D792" s="299" t="s">
        <v>296</v>
      </c>
      <c r="E792" s="331">
        <v>9.5500000000000007</v>
      </c>
      <c r="F792" s="331"/>
      <c r="G792" s="333">
        <f t="shared" si="19"/>
        <v>1089.5799999999854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46122</v>
      </c>
      <c r="D793" s="299" t="s">
        <v>356</v>
      </c>
      <c r="E793" s="331">
        <v>52.65</v>
      </c>
      <c r="F793" s="331"/>
      <c r="G793" s="333">
        <f t="shared" si="19"/>
        <v>1099.1299999999853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46122</v>
      </c>
      <c r="D794" s="299" t="s">
        <v>311</v>
      </c>
      <c r="E794" s="331">
        <v>68.989999999999995</v>
      </c>
      <c r="F794" s="331"/>
      <c r="G794" s="333">
        <f t="shared" si="19"/>
        <v>1151.7799999999854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46122</v>
      </c>
      <c r="D795" s="299" t="s">
        <v>324</v>
      </c>
      <c r="E795" s="331">
        <v>17.37</v>
      </c>
      <c r="F795" s="331"/>
      <c r="G795" s="333">
        <f t="shared" si="19"/>
        <v>1220.7699999999854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46121</v>
      </c>
      <c r="D796" s="299" t="s">
        <v>357</v>
      </c>
      <c r="E796" s="331">
        <v>64.42</v>
      </c>
      <c r="F796" s="331"/>
      <c r="G796" s="333">
        <f t="shared" si="19"/>
        <v>1238.1399999999853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46121</v>
      </c>
      <c r="D797" s="299" t="s">
        <v>358</v>
      </c>
      <c r="E797" s="331">
        <v>9.4700000000000006</v>
      </c>
      <c r="F797" s="331"/>
      <c r="G797" s="333">
        <f t="shared" si="19"/>
        <v>1302.5599999999854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5</v>
      </c>
      <c r="C798" s="298">
        <v>46121</v>
      </c>
      <c r="D798" s="299" t="s">
        <v>854</v>
      </c>
      <c r="E798" s="331">
        <v>10.68</v>
      </c>
      <c r="F798" s="331"/>
      <c r="G798" s="333">
        <f t="shared" si="19"/>
        <v>1312.0299999999854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46121</v>
      </c>
      <c r="D799" s="299" t="s">
        <v>359</v>
      </c>
      <c r="E799" s="331">
        <v>68.010000000000005</v>
      </c>
      <c r="F799" s="331"/>
      <c r="G799" s="333">
        <f t="shared" si="19"/>
        <v>1322.7099999999855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46121</v>
      </c>
      <c r="D800" s="299" t="s">
        <v>310</v>
      </c>
      <c r="E800" s="331">
        <v>40.85</v>
      </c>
      <c r="F800" s="331"/>
      <c r="G800" s="333">
        <f t="shared" si="19"/>
        <v>1390.7199999999855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46121</v>
      </c>
      <c r="D801" s="299" t="s">
        <v>360</v>
      </c>
      <c r="E801" s="331">
        <v>25</v>
      </c>
      <c r="F801" s="331"/>
      <c r="G801" s="333">
        <f t="shared" si="19"/>
        <v>1431.5699999999854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18</v>
      </c>
      <c r="C802" s="298">
        <v>46120</v>
      </c>
      <c r="D802" s="299" t="s">
        <v>361</v>
      </c>
      <c r="E802" s="331">
        <v>400</v>
      </c>
      <c r="F802" s="331"/>
      <c r="G802" s="333">
        <f t="shared" si="19"/>
        <v>1456.5699999999854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335</v>
      </c>
      <c r="B803" s="330" t="s">
        <v>335</v>
      </c>
      <c r="C803" s="298">
        <v>46120</v>
      </c>
      <c r="D803" s="299" t="s">
        <v>447</v>
      </c>
      <c r="E803" s="331">
        <v>44.96</v>
      </c>
      <c r="F803" s="331"/>
      <c r="G803" s="333">
        <f t="shared" si="19"/>
        <v>1856.5699999999854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13</v>
      </c>
      <c r="C804" s="298">
        <v>46120</v>
      </c>
      <c r="D804" s="299" t="s">
        <v>182</v>
      </c>
      <c r="E804" s="331">
        <v>104.98</v>
      </c>
      <c r="F804" s="331"/>
      <c r="G804" s="333">
        <f t="shared" si="19"/>
        <v>1901.5299999999854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46120</v>
      </c>
      <c r="D805" s="299" t="s">
        <v>296</v>
      </c>
      <c r="E805" s="331">
        <v>13.8</v>
      </c>
      <c r="F805" s="331"/>
      <c r="G805" s="333">
        <f t="shared" si="19"/>
        <v>2006.5099999999854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4</v>
      </c>
      <c r="C806" s="298">
        <v>46120</v>
      </c>
      <c r="D806" s="299" t="s">
        <v>295</v>
      </c>
      <c r="E806" s="331">
        <v>37.92</v>
      </c>
      <c r="F806" s="331"/>
      <c r="G806" s="333">
        <f t="shared" si="19"/>
        <v>2020.3099999999854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46120</v>
      </c>
      <c r="D807" s="299" t="s">
        <v>300</v>
      </c>
      <c r="E807" s="331">
        <v>56.68</v>
      </c>
      <c r="F807" s="331"/>
      <c r="G807" s="333">
        <f t="shared" si="19"/>
        <v>2058.2299999999855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46120</v>
      </c>
      <c r="D808" s="299" t="s">
        <v>362</v>
      </c>
      <c r="E808" s="331">
        <v>29.26</v>
      </c>
      <c r="F808" s="331"/>
      <c r="G808" s="333">
        <f t="shared" si="19"/>
        <v>2114.9099999999853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9</v>
      </c>
      <c r="C809" s="298">
        <v>46119</v>
      </c>
      <c r="D809" s="299" t="s">
        <v>58</v>
      </c>
      <c r="E809" s="331">
        <v>1281.53</v>
      </c>
      <c r="F809" s="331"/>
      <c r="G809" s="333">
        <f t="shared" si="19"/>
        <v>2144.1699999999855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46119</v>
      </c>
      <c r="D810" s="299" t="s">
        <v>363</v>
      </c>
      <c r="E810" s="331">
        <v>25.84</v>
      </c>
      <c r="F810" s="331"/>
      <c r="G810" s="333">
        <f t="shared" si="19"/>
        <v>3425.6999999999853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46119</v>
      </c>
      <c r="D811" s="299" t="s">
        <v>319</v>
      </c>
      <c r="E811" s="331">
        <v>12.05</v>
      </c>
      <c r="F811" s="331"/>
      <c r="G811" s="333">
        <f t="shared" si="19"/>
        <v>3451.5399999999854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46119</v>
      </c>
      <c r="D812" s="299" t="s">
        <v>334</v>
      </c>
      <c r="E812" s="331">
        <v>82.04</v>
      </c>
      <c r="F812" s="331"/>
      <c r="G812" s="333">
        <f t="shared" si="19"/>
        <v>3463.5899999999856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46119</v>
      </c>
      <c r="D813" s="299" t="s">
        <v>364</v>
      </c>
      <c r="E813" s="331">
        <v>22.92</v>
      </c>
      <c r="F813" s="331"/>
      <c r="G813" s="333">
        <f t="shared" si="19"/>
        <v>3545.6299999999856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46118</v>
      </c>
      <c r="D814" s="299" t="s">
        <v>365</v>
      </c>
      <c r="E814" s="331">
        <v>400</v>
      </c>
      <c r="F814" s="331"/>
      <c r="G814" s="333">
        <f t="shared" si="19"/>
        <v>3568.5499999999856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46118</v>
      </c>
      <c r="D815" s="299" t="s">
        <v>366</v>
      </c>
      <c r="E815" s="331">
        <v>66.67</v>
      </c>
      <c r="F815" s="331"/>
      <c r="G815" s="333">
        <f t="shared" si="19"/>
        <v>3968.5499999999856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14</v>
      </c>
      <c r="C816" s="298">
        <v>46118</v>
      </c>
      <c r="D816" s="299" t="s">
        <v>367</v>
      </c>
      <c r="E816" s="331">
        <v>70.25</v>
      </c>
      <c r="F816" s="331"/>
      <c r="G816" s="333">
        <f t="shared" si="19"/>
        <v>4035.2199999999857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46117</v>
      </c>
      <c r="D817" s="299" t="s">
        <v>368</v>
      </c>
      <c r="E817" s="331">
        <v>25.6</v>
      </c>
      <c r="F817" s="331"/>
      <c r="G817" s="333">
        <f t="shared" si="19"/>
        <v>4105.4699999999857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46117</v>
      </c>
      <c r="D818" s="299" t="s">
        <v>319</v>
      </c>
      <c r="E818" s="331">
        <v>8.56</v>
      </c>
      <c r="F818" s="331"/>
      <c r="G818" s="333">
        <f t="shared" si="19"/>
        <v>4131.0699999999861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46117</v>
      </c>
      <c r="D819" s="299" t="s">
        <v>369</v>
      </c>
      <c r="E819" s="331">
        <v>301.67</v>
      </c>
      <c r="F819" s="331"/>
      <c r="G819" s="333">
        <f t="shared" si="19"/>
        <v>4139.6299999999865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46116</v>
      </c>
      <c r="D820" s="299" t="s">
        <v>306</v>
      </c>
      <c r="E820" s="331">
        <v>176.85</v>
      </c>
      <c r="F820" s="331"/>
      <c r="G820" s="333">
        <f t="shared" si="19"/>
        <v>4441.2999999999865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46116</v>
      </c>
      <c r="D821" s="299" t="s">
        <v>311</v>
      </c>
      <c r="E821" s="331">
        <v>139.34</v>
      </c>
      <c r="F821" s="331"/>
      <c r="G821" s="333">
        <f t="shared" si="19"/>
        <v>4618.1499999999869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17</v>
      </c>
      <c r="C822" s="298">
        <v>46116</v>
      </c>
      <c r="D822" s="299" t="s">
        <v>370</v>
      </c>
      <c r="E822" s="331">
        <v>99</v>
      </c>
      <c r="F822" s="331"/>
      <c r="G822" s="333">
        <f t="shared" si="19"/>
        <v>4757.489999999987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46116</v>
      </c>
      <c r="D823" s="299" t="s">
        <v>371</v>
      </c>
      <c r="E823" s="331">
        <v>34</v>
      </c>
      <c r="F823" s="331"/>
      <c r="G823" s="333">
        <f t="shared" si="19"/>
        <v>4856.489999999987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46116</v>
      </c>
      <c r="D824" s="299" t="s">
        <v>348</v>
      </c>
      <c r="E824" s="331">
        <v>10.24</v>
      </c>
      <c r="F824" s="331"/>
      <c r="G824" s="333">
        <f t="shared" si="19"/>
        <v>4890.489999999987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7</v>
      </c>
      <c r="C825" s="298">
        <v>46115</v>
      </c>
      <c r="D825" s="299" t="s">
        <v>372</v>
      </c>
      <c r="E825" s="331">
        <v>100</v>
      </c>
      <c r="F825" s="331"/>
      <c r="G825" s="333">
        <f t="shared" si="19"/>
        <v>4900.7299999999868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46115</v>
      </c>
      <c r="D826" s="299" t="s">
        <v>300</v>
      </c>
      <c r="E826" s="331">
        <v>7.68</v>
      </c>
      <c r="F826" s="331"/>
      <c r="G826" s="333">
        <f t="shared" si="19"/>
        <v>5000.7299999999868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46115</v>
      </c>
      <c r="D827" s="299" t="s">
        <v>296</v>
      </c>
      <c r="E827" s="331">
        <v>8.7200000000000006</v>
      </c>
      <c r="F827" s="331"/>
      <c r="G827" s="333">
        <f t="shared" si="19"/>
        <v>5008.4099999999871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46114</v>
      </c>
      <c r="D828" s="299" t="s">
        <v>373</v>
      </c>
      <c r="E828" s="331">
        <v>81.739999999999995</v>
      </c>
      <c r="F828" s="331"/>
      <c r="G828" s="333">
        <f t="shared" si="19"/>
        <v>5017.1299999999874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284</v>
      </c>
      <c r="B829" s="330">
        <v>36</v>
      </c>
      <c r="C829" s="298">
        <v>46114</v>
      </c>
      <c r="D829" s="299" t="s">
        <v>374</v>
      </c>
      <c r="E829" s="331">
        <v>50</v>
      </c>
      <c r="F829" s="331"/>
      <c r="G829" s="333">
        <f t="shared" si="19"/>
        <v>5098.8699999999872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22</v>
      </c>
      <c r="C830" s="298">
        <v>46114</v>
      </c>
      <c r="D830" s="299" t="s">
        <v>375</v>
      </c>
      <c r="E830" s="331">
        <v>6.37</v>
      </c>
      <c r="F830" s="331"/>
      <c r="G830" s="333">
        <f t="shared" si="19"/>
        <v>5148.8699999999872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46114</v>
      </c>
      <c r="D831" s="299" t="s">
        <v>326</v>
      </c>
      <c r="E831" s="331">
        <v>55.22</v>
      </c>
      <c r="F831" s="331"/>
      <c r="G831" s="333">
        <f t="shared" si="19"/>
        <v>5155.239999999987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46114</v>
      </c>
      <c r="D832" s="299" t="s">
        <v>319</v>
      </c>
      <c r="E832" s="331">
        <v>8.5</v>
      </c>
      <c r="F832" s="331"/>
      <c r="G832" s="333">
        <f t="shared" si="19"/>
        <v>5210.4599999999873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46114</v>
      </c>
      <c r="D833" s="299" t="s">
        <v>334</v>
      </c>
      <c r="E833" s="331">
        <v>38.99</v>
      </c>
      <c r="F833" s="331"/>
      <c r="G833" s="333">
        <f t="shared" si="19"/>
        <v>5218.9599999999873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39</v>
      </c>
      <c r="C834" s="298">
        <v>46113</v>
      </c>
      <c r="D834" s="299" t="s">
        <v>292</v>
      </c>
      <c r="E834" s="331"/>
      <c r="F834" s="331">
        <v>2763.78</v>
      </c>
      <c r="G834" s="333">
        <f t="shared" si="19"/>
        <v>5257.9499999999871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46113</v>
      </c>
      <c r="D835" s="299" t="s">
        <v>296</v>
      </c>
      <c r="E835" s="331">
        <v>36.090000000000003</v>
      </c>
      <c r="F835" s="331"/>
      <c r="G835" s="333">
        <f t="shared" si="19"/>
        <v>2494.1699999999869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46113</v>
      </c>
      <c r="D836" s="299" t="s">
        <v>310</v>
      </c>
      <c r="E836" s="331">
        <v>80</v>
      </c>
      <c r="F836" s="331"/>
      <c r="G836" s="333">
        <f t="shared" si="19"/>
        <v>2530.259999999987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7</v>
      </c>
      <c r="C837" s="298">
        <v>46113</v>
      </c>
      <c r="D837" s="299" t="s">
        <v>320</v>
      </c>
      <c r="E837" s="331">
        <v>47.84</v>
      </c>
      <c r="F837" s="331"/>
      <c r="G837" s="333">
        <f t="shared" si="19"/>
        <v>2610.259999999987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7</v>
      </c>
      <c r="C838" s="298">
        <v>46113</v>
      </c>
      <c r="D838" s="299" t="s">
        <v>320</v>
      </c>
      <c r="E838" s="331">
        <v>21.25</v>
      </c>
      <c r="F838" s="331"/>
      <c r="G838" s="333">
        <f t="shared" si="19"/>
        <v>2658.0999999999872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46113</v>
      </c>
      <c r="D839" s="299" t="s">
        <v>376</v>
      </c>
      <c r="E839" s="331">
        <v>42.9</v>
      </c>
      <c r="F839" s="331"/>
      <c r="G839" s="333">
        <f t="shared" si="19"/>
        <v>2679.3499999999872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284</v>
      </c>
      <c r="B840" s="330">
        <v>37</v>
      </c>
      <c r="C840" s="298">
        <v>46112</v>
      </c>
      <c r="D840" s="299" t="s">
        <v>377</v>
      </c>
      <c r="E840" s="331">
        <v>4309.58</v>
      </c>
      <c r="F840" s="331"/>
      <c r="G840" s="333">
        <f t="shared" si="19"/>
        <v>2722.2499999999873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25</v>
      </c>
      <c r="C841" s="298">
        <v>46112</v>
      </c>
      <c r="D841" s="298" t="s">
        <v>204</v>
      </c>
      <c r="E841" s="331">
        <v>350</v>
      </c>
      <c r="F841" s="331"/>
      <c r="G841" s="333">
        <f t="shared" si="19"/>
        <v>7031.8299999999872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26</v>
      </c>
      <c r="C842" s="298">
        <v>46112</v>
      </c>
      <c r="D842" s="298" t="s">
        <v>205</v>
      </c>
      <c r="E842" s="331">
        <v>320</v>
      </c>
      <c r="F842" s="331"/>
      <c r="G842" s="333">
        <f t="shared" si="19"/>
        <v>7381.8299999999872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27</v>
      </c>
      <c r="C843" s="298">
        <v>46112</v>
      </c>
      <c r="D843" s="298" t="s">
        <v>206</v>
      </c>
      <c r="E843" s="331">
        <v>25</v>
      </c>
      <c r="F843" s="331"/>
      <c r="G843" s="333">
        <f t="shared" si="19"/>
        <v>7701.8299999999872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28</v>
      </c>
      <c r="C844" s="298">
        <v>46112</v>
      </c>
      <c r="D844" s="298" t="s">
        <v>207</v>
      </c>
      <c r="E844" s="331">
        <v>25</v>
      </c>
      <c r="F844" s="331"/>
      <c r="G844" s="333">
        <f t="shared" si="19"/>
        <v>7726.8299999999872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29</v>
      </c>
      <c r="C845" s="298">
        <v>46112</v>
      </c>
      <c r="D845" s="298" t="s">
        <v>208</v>
      </c>
      <c r="E845" s="331">
        <v>45</v>
      </c>
      <c r="F845" s="331"/>
      <c r="G845" s="333">
        <f t="shared" si="19"/>
        <v>7751.8299999999872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30</v>
      </c>
      <c r="C846" s="298">
        <v>46112</v>
      </c>
      <c r="D846" s="298" t="s">
        <v>209</v>
      </c>
      <c r="E846" s="331">
        <v>400</v>
      </c>
      <c r="F846" s="331"/>
      <c r="G846" s="333">
        <f t="shared" si="19"/>
        <v>7796.8299999999872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31</v>
      </c>
      <c r="C847" s="298">
        <v>46112</v>
      </c>
      <c r="D847" s="298" t="s">
        <v>210</v>
      </c>
      <c r="E847" s="331">
        <v>375</v>
      </c>
      <c r="F847" s="331"/>
      <c r="G847" s="333">
        <f t="shared" si="19"/>
        <v>8196.8299999999872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32</v>
      </c>
      <c r="C848" s="298">
        <v>46112</v>
      </c>
      <c r="D848" s="298" t="s">
        <v>211</v>
      </c>
      <c r="E848" s="331">
        <v>100</v>
      </c>
      <c r="F848" s="331"/>
      <c r="G848" s="333">
        <f t="shared" si="19"/>
        <v>8571.8299999999872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33</v>
      </c>
      <c r="C849" s="298">
        <v>46112</v>
      </c>
      <c r="D849" s="298" t="s">
        <v>212</v>
      </c>
      <c r="E849" s="331">
        <v>85</v>
      </c>
      <c r="F849" s="331"/>
      <c r="G849" s="333">
        <f t="shared" si="19"/>
        <v>8671.8299999999872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34</v>
      </c>
      <c r="C850" s="298">
        <v>46112</v>
      </c>
      <c r="D850" s="298" t="s">
        <v>213</v>
      </c>
      <c r="E850" s="331">
        <v>230</v>
      </c>
      <c r="F850" s="331"/>
      <c r="G850" s="333">
        <f t="shared" si="19"/>
        <v>8756.8299999999872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35</v>
      </c>
      <c r="C851" s="298">
        <v>46112</v>
      </c>
      <c r="D851" s="298" t="s">
        <v>214</v>
      </c>
      <c r="E851" s="331">
        <v>45</v>
      </c>
      <c r="F851" s="331"/>
      <c r="G851" s="333">
        <f t="shared" si="19"/>
        <v>8986.8299999999872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46112</v>
      </c>
      <c r="D852" s="298" t="s">
        <v>378</v>
      </c>
      <c r="E852" s="331">
        <v>40</v>
      </c>
      <c r="F852" s="331"/>
      <c r="G852" s="333">
        <f t="shared" si="19"/>
        <v>9031.8299999999872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42</v>
      </c>
      <c r="C853" s="298">
        <v>46112</v>
      </c>
      <c r="D853" s="298" t="s">
        <v>200</v>
      </c>
      <c r="E853" s="331">
        <v>59</v>
      </c>
      <c r="F853" s="331"/>
      <c r="G853" s="333">
        <f t="shared" si="19"/>
        <v>9071.8299999999872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43</v>
      </c>
      <c r="C854" s="298">
        <v>46112</v>
      </c>
      <c r="D854" s="298" t="s">
        <v>201</v>
      </c>
      <c r="E854" s="331">
        <v>42.84</v>
      </c>
      <c r="F854" s="331"/>
      <c r="G854" s="333">
        <f t="shared" si="19"/>
        <v>9130.8299999999872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46112</v>
      </c>
      <c r="D855" s="298" t="s">
        <v>300</v>
      </c>
      <c r="E855" s="331">
        <v>57.21</v>
      </c>
      <c r="F855" s="331"/>
      <c r="G855" s="333">
        <f t="shared" si="19"/>
        <v>9173.6699999999873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46112</v>
      </c>
      <c r="D856" s="298" t="s">
        <v>296</v>
      </c>
      <c r="E856" s="331">
        <v>11.18</v>
      </c>
      <c r="F856" s="331"/>
      <c r="G856" s="333">
        <f t="shared" si="19"/>
        <v>9230.8799999999865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10</v>
      </c>
      <c r="C857" s="298">
        <v>46112</v>
      </c>
      <c r="D857" s="298" t="s">
        <v>176</v>
      </c>
      <c r="E857" s="331">
        <v>17.899999999999999</v>
      </c>
      <c r="F857" s="331"/>
      <c r="G857" s="333">
        <f t="shared" si="19"/>
        <v>9242.0599999999868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46111</v>
      </c>
      <c r="D858" s="298" t="s">
        <v>334</v>
      </c>
      <c r="E858" s="331">
        <v>23.83</v>
      </c>
      <c r="F858" s="331"/>
      <c r="G858" s="333">
        <f t="shared" si="19"/>
        <v>9259.9599999999864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291</v>
      </c>
      <c r="B859" s="330">
        <v>38</v>
      </c>
      <c r="C859" s="298">
        <v>46111</v>
      </c>
      <c r="D859" s="299" t="s">
        <v>293</v>
      </c>
      <c r="E859" s="331"/>
      <c r="F859" s="331">
        <v>4278.1400000000003</v>
      </c>
      <c r="G859" s="333">
        <f t="shared" si="19"/>
        <v>9283.7899999999863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3</v>
      </c>
      <c r="C860" s="298">
        <v>46111</v>
      </c>
      <c r="D860" s="299" t="s">
        <v>351</v>
      </c>
      <c r="E860" s="331">
        <v>30</v>
      </c>
      <c r="F860" s="331"/>
      <c r="G860" s="333">
        <f t="shared" si="19"/>
        <v>5005.649999999986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46111</v>
      </c>
      <c r="D861" s="299" t="s">
        <v>300</v>
      </c>
      <c r="E861" s="331">
        <v>15.96</v>
      </c>
      <c r="F861" s="331"/>
      <c r="G861" s="333">
        <f t="shared" si="19"/>
        <v>5035.649999999986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46111</v>
      </c>
      <c r="D862" s="299" t="s">
        <v>379</v>
      </c>
      <c r="E862" s="331">
        <v>18.96</v>
      </c>
      <c r="F862" s="331"/>
      <c r="G862" s="333">
        <f t="shared" si="19"/>
        <v>5051.609999999986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46110</v>
      </c>
      <c r="D863" s="299" t="s">
        <v>311</v>
      </c>
      <c r="E863" s="331">
        <v>144.22</v>
      </c>
      <c r="F863" s="331"/>
      <c r="G863" s="333">
        <f t="shared" si="19"/>
        <v>5070.5699999999861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7</v>
      </c>
      <c r="C864" s="298">
        <v>46110</v>
      </c>
      <c r="D864" s="299" t="s">
        <v>380</v>
      </c>
      <c r="E864" s="331">
        <v>181.04</v>
      </c>
      <c r="F864" s="331"/>
      <c r="G864" s="333">
        <f t="shared" si="19"/>
        <v>5214.7899999999863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46110</v>
      </c>
      <c r="D865" s="299" t="s">
        <v>381</v>
      </c>
      <c r="E865" s="331">
        <v>196.9</v>
      </c>
      <c r="F865" s="331"/>
      <c r="G865" s="333">
        <f t="shared" si="19"/>
        <v>5395.8299999999863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3</v>
      </c>
      <c r="C866" s="298">
        <v>46110</v>
      </c>
      <c r="D866" s="299" t="s">
        <v>382</v>
      </c>
      <c r="E866" s="331">
        <v>7.5</v>
      </c>
      <c r="F866" s="331"/>
      <c r="G866" s="333">
        <f t="shared" si="19"/>
        <v>5592.7299999999859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46109</v>
      </c>
      <c r="D867" s="299" t="s">
        <v>319</v>
      </c>
      <c r="E867" s="331">
        <v>11.7</v>
      </c>
      <c r="F867" s="331"/>
      <c r="G867" s="333">
        <f t="shared" si="19"/>
        <v>5600.2299999999859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46109</v>
      </c>
      <c r="D868" s="299" t="s">
        <v>308</v>
      </c>
      <c r="E868" s="331">
        <v>210.76</v>
      </c>
      <c r="F868" s="331"/>
      <c r="G868" s="333">
        <f t="shared" si="19"/>
        <v>5611.9299999999857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4</v>
      </c>
      <c r="C869" s="298">
        <v>46109</v>
      </c>
      <c r="D869" s="299" t="s">
        <v>310</v>
      </c>
      <c r="E869" s="331">
        <v>46.9</v>
      </c>
      <c r="F869" s="331"/>
      <c r="G869" s="333">
        <f t="shared" si="19"/>
        <v>5822.689999999986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46109</v>
      </c>
      <c r="D870" s="299" t="s">
        <v>329</v>
      </c>
      <c r="E870" s="331">
        <v>179.1</v>
      </c>
      <c r="F870" s="331"/>
      <c r="G870" s="333">
        <f t="shared" si="19"/>
        <v>5869.5899999999856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46109</v>
      </c>
      <c r="D871" s="299" t="s">
        <v>308</v>
      </c>
      <c r="E871" s="331">
        <v>31.97</v>
      </c>
      <c r="F871" s="331"/>
      <c r="G871" s="333">
        <f t="shared" si="19"/>
        <v>6048.689999999986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46109</v>
      </c>
      <c r="D872" s="299" t="s">
        <v>308</v>
      </c>
      <c r="E872" s="331">
        <v>12.19</v>
      </c>
      <c r="F872" s="331"/>
      <c r="G872" s="333">
        <f t="shared" si="19"/>
        <v>6080.6599999999862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291</v>
      </c>
      <c r="B873" s="330">
        <v>41</v>
      </c>
      <c r="C873" s="298">
        <v>46108</v>
      </c>
      <c r="D873" s="299" t="s">
        <v>383</v>
      </c>
      <c r="E873" s="331"/>
      <c r="F873" s="331">
        <v>400</v>
      </c>
      <c r="G873" s="333">
        <f t="shared" si="19"/>
        <v>6092.8499999999858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46108</v>
      </c>
      <c r="D874" s="299" t="s">
        <v>301</v>
      </c>
      <c r="E874" s="331">
        <v>19.5</v>
      </c>
      <c r="F874" s="331"/>
      <c r="G874" s="333">
        <f t="shared" si="19"/>
        <v>5692.8499999999858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46108</v>
      </c>
      <c r="D875" s="299" t="s">
        <v>296</v>
      </c>
      <c r="E875" s="331">
        <v>11.48</v>
      </c>
      <c r="F875" s="331"/>
      <c r="G875" s="333">
        <f t="shared" si="19"/>
        <v>5712.3499999999858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8</v>
      </c>
      <c r="C876" s="298">
        <v>46108</v>
      </c>
      <c r="D876" s="299" t="s">
        <v>334</v>
      </c>
      <c r="E876" s="331">
        <v>11.46</v>
      </c>
      <c r="F876" s="331"/>
      <c r="G876" s="333">
        <f t="shared" si="19"/>
        <v>5723.8299999999854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46108</v>
      </c>
      <c r="D877" s="299" t="s">
        <v>334</v>
      </c>
      <c r="E877" s="331">
        <v>38.21</v>
      </c>
      <c r="F877" s="331"/>
      <c r="G877" s="333">
        <f t="shared" si="19"/>
        <v>5735.2899999999854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46108</v>
      </c>
      <c r="D878" s="299" t="s">
        <v>384</v>
      </c>
      <c r="E878" s="331">
        <v>69.95</v>
      </c>
      <c r="F878" s="331"/>
      <c r="G878" s="333">
        <f t="shared" si="19"/>
        <v>5773.4999999999854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3</v>
      </c>
      <c r="C879" s="298">
        <v>46108</v>
      </c>
      <c r="D879" s="299" t="s">
        <v>348</v>
      </c>
      <c r="E879" s="331">
        <v>10.78</v>
      </c>
      <c r="F879" s="331"/>
      <c r="G879" s="333">
        <f t="shared" si="19"/>
        <v>5843.4499999999853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46108</v>
      </c>
      <c r="D880" s="299" t="s">
        <v>300</v>
      </c>
      <c r="E880" s="331">
        <v>15.84</v>
      </c>
      <c r="F880" s="331"/>
      <c r="G880" s="333">
        <f t="shared" si="19"/>
        <v>5854.229999999985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46108</v>
      </c>
      <c r="D881" s="299" t="s">
        <v>385</v>
      </c>
      <c r="E881" s="331">
        <v>22.48</v>
      </c>
      <c r="F881" s="331"/>
      <c r="G881" s="333">
        <f t="shared" si="19"/>
        <v>5870.0699999999852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46107</v>
      </c>
      <c r="D882" s="299" t="s">
        <v>358</v>
      </c>
      <c r="E882" s="331">
        <v>11.17</v>
      </c>
      <c r="F882" s="331"/>
      <c r="G882" s="333">
        <f t="shared" si="19"/>
        <v>5892.5499999999847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46107</v>
      </c>
      <c r="D883" s="299" t="s">
        <v>386</v>
      </c>
      <c r="E883" s="331">
        <v>14.38</v>
      </c>
      <c r="F883" s="331"/>
      <c r="G883" s="333">
        <f t="shared" si="19"/>
        <v>5903.7199999999848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46107</v>
      </c>
      <c r="D884" s="299" t="s">
        <v>387</v>
      </c>
      <c r="E884" s="331">
        <v>45</v>
      </c>
      <c r="F884" s="331"/>
      <c r="G884" s="333">
        <f t="shared" si="19"/>
        <v>5918.0999999999849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46107</v>
      </c>
      <c r="D885" s="299" t="s">
        <v>324</v>
      </c>
      <c r="E885" s="331">
        <v>9.0299999999999994</v>
      </c>
      <c r="F885" s="331"/>
      <c r="G885" s="333">
        <f t="shared" si="19"/>
        <v>5963.0999999999849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46107</v>
      </c>
      <c r="D886" s="299" t="s">
        <v>301</v>
      </c>
      <c r="E886" s="331">
        <v>30</v>
      </c>
      <c r="F886" s="331"/>
      <c r="G886" s="333">
        <f t="shared" si="19"/>
        <v>5972.1299999999846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46106</v>
      </c>
      <c r="D887" s="299" t="s">
        <v>388</v>
      </c>
      <c r="E887" s="331">
        <v>12</v>
      </c>
      <c r="F887" s="331"/>
      <c r="G887" s="333">
        <f t="shared" si="19"/>
        <v>6002.1299999999846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46106</v>
      </c>
      <c r="D888" s="299" t="s">
        <v>389</v>
      </c>
      <c r="E888" s="331">
        <v>20</v>
      </c>
      <c r="F888" s="331"/>
      <c r="G888" s="333">
        <f t="shared" si="19"/>
        <v>6014.1299999999846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46106</v>
      </c>
      <c r="D889" s="299" t="s">
        <v>296</v>
      </c>
      <c r="E889" s="331">
        <v>21.05</v>
      </c>
      <c r="F889" s="331"/>
      <c r="G889" s="333">
        <f t="shared" si="19"/>
        <v>6034.1299999999846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46106</v>
      </c>
      <c r="D890" s="299" t="s">
        <v>296</v>
      </c>
      <c r="E890" s="331">
        <v>38.58</v>
      </c>
      <c r="F890" s="331"/>
      <c r="G890" s="333">
        <f t="shared" si="19"/>
        <v>6055.1799999999848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12</v>
      </c>
      <c r="C891" s="298">
        <v>46106</v>
      </c>
      <c r="D891" s="299" t="s">
        <v>314</v>
      </c>
      <c r="E891" s="331">
        <v>204.47</v>
      </c>
      <c r="F891" s="331"/>
      <c r="G891" s="333">
        <f t="shared" si="19"/>
        <v>6093.7599999999848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24</v>
      </c>
      <c r="C892" s="298">
        <v>46105</v>
      </c>
      <c r="D892" s="299" t="s">
        <v>860</v>
      </c>
      <c r="E892" s="331">
        <v>86.58</v>
      </c>
      <c r="F892" s="331"/>
      <c r="G892" s="333">
        <f t="shared" si="19"/>
        <v>6298.229999999985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46105</v>
      </c>
      <c r="D893" s="299" t="s">
        <v>389</v>
      </c>
      <c r="E893" s="331">
        <v>20</v>
      </c>
      <c r="F893" s="331"/>
      <c r="G893" s="333">
        <f t="shared" si="19"/>
        <v>6384.8099999999849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46105</v>
      </c>
      <c r="D894" s="299" t="s">
        <v>390</v>
      </c>
      <c r="E894" s="331">
        <v>15.29</v>
      </c>
      <c r="F894" s="331"/>
      <c r="G894" s="333">
        <f t="shared" si="19"/>
        <v>6404.8099999999849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46105</v>
      </c>
      <c r="D895" s="299" t="s">
        <v>308</v>
      </c>
      <c r="E895" s="331">
        <v>47.99</v>
      </c>
      <c r="F895" s="331"/>
      <c r="G895" s="333">
        <f t="shared" si="19"/>
        <v>6420.0999999999849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23</v>
      </c>
      <c r="C896" s="298">
        <v>46104</v>
      </c>
      <c r="D896" s="299" t="s">
        <v>67</v>
      </c>
      <c r="E896" s="331">
        <v>650.88</v>
      </c>
      <c r="F896" s="331"/>
      <c r="G896" s="333">
        <f t="shared" si="19"/>
        <v>6468.0899999999847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46104</v>
      </c>
      <c r="D897" s="299" t="s">
        <v>391</v>
      </c>
      <c r="E897" s="331">
        <v>46</v>
      </c>
      <c r="F897" s="331"/>
      <c r="G897" s="333">
        <f t="shared" si="19"/>
        <v>7118.9699999999848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46103</v>
      </c>
      <c r="D898" s="299" t="s">
        <v>392</v>
      </c>
      <c r="E898" s="331">
        <v>24.81</v>
      </c>
      <c r="F898" s="331"/>
      <c r="G898" s="333">
        <f t="shared" si="19"/>
        <v>7164.9699999999848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46103</v>
      </c>
      <c r="D899" s="299" t="s">
        <v>296</v>
      </c>
      <c r="E899" s="331">
        <v>28.77</v>
      </c>
      <c r="F899" s="331"/>
      <c r="G899" s="333">
        <f t="shared" si="19"/>
        <v>7189.7799999999852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46103</v>
      </c>
      <c r="D900" s="299" t="s">
        <v>296</v>
      </c>
      <c r="E900" s="331">
        <v>11.9</v>
      </c>
      <c r="F900" s="331"/>
      <c r="G900" s="333">
        <f t="shared" si="19"/>
        <v>7218.5499999999856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46103</v>
      </c>
      <c r="D901" s="299" t="s">
        <v>300</v>
      </c>
      <c r="E901" s="331">
        <v>42.59</v>
      </c>
      <c r="F901" s="331"/>
      <c r="G901" s="333">
        <f t="shared" si="19"/>
        <v>7230.4499999999853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6</v>
      </c>
      <c r="C902" s="298">
        <v>46103</v>
      </c>
      <c r="D902" s="299" t="s">
        <v>300</v>
      </c>
      <c r="E902" s="331">
        <v>17.579999999999998</v>
      </c>
      <c r="F902" s="331"/>
      <c r="G902" s="333">
        <f t="shared" si="19"/>
        <v>7273.0399999999854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46103</v>
      </c>
      <c r="D903" s="299" t="s">
        <v>300</v>
      </c>
      <c r="E903" s="331">
        <v>11.99</v>
      </c>
      <c r="F903" s="331"/>
      <c r="G903" s="333">
        <f t="shared" si="19"/>
        <v>7290.6199999999853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46103</v>
      </c>
      <c r="D904" s="299" t="s">
        <v>311</v>
      </c>
      <c r="E904" s="331">
        <v>81.31</v>
      </c>
      <c r="F904" s="331"/>
      <c r="G904" s="333">
        <f t="shared" si="19"/>
        <v>7302.6099999999851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46103</v>
      </c>
      <c r="D905" s="299" t="s">
        <v>393</v>
      </c>
      <c r="E905" s="331">
        <v>38.44</v>
      </c>
      <c r="F905" s="331"/>
      <c r="G905" s="333">
        <f t="shared" si="19"/>
        <v>7383.9199999999855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46103</v>
      </c>
      <c r="D906" s="299" t="s">
        <v>394</v>
      </c>
      <c r="E906" s="331">
        <v>35.700000000000003</v>
      </c>
      <c r="F906" s="331"/>
      <c r="G906" s="333">
        <f t="shared" si="19"/>
        <v>7422.3599999999851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46102</v>
      </c>
      <c r="D907" s="299" t="s">
        <v>300</v>
      </c>
      <c r="E907" s="331">
        <v>10.64</v>
      </c>
      <c r="F907" s="331"/>
      <c r="G907" s="333">
        <f t="shared" si="19"/>
        <v>7458.0599999999849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46102</v>
      </c>
      <c r="D908" s="299" t="s">
        <v>300</v>
      </c>
      <c r="E908" s="331">
        <v>28.69</v>
      </c>
      <c r="F908" s="331"/>
      <c r="G908" s="333">
        <f t="shared" si="19"/>
        <v>7468.6999999999853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46102</v>
      </c>
      <c r="D909" s="299" t="s">
        <v>348</v>
      </c>
      <c r="E909" s="331">
        <v>11.59</v>
      </c>
      <c r="F909" s="331"/>
      <c r="G909" s="333">
        <f t="shared" si="19"/>
        <v>7497.3899999999849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291</v>
      </c>
      <c r="B910" s="330">
        <v>41</v>
      </c>
      <c r="C910" s="298">
        <v>46102</v>
      </c>
      <c r="D910" s="299" t="s">
        <v>383</v>
      </c>
      <c r="E910" s="331"/>
      <c r="F910" s="331">
        <v>400</v>
      </c>
      <c r="G910" s="333">
        <f t="shared" si="19"/>
        <v>7508.979999999985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5</v>
      </c>
      <c r="C911" s="298">
        <v>46102</v>
      </c>
      <c r="D911" s="299" t="s">
        <v>395</v>
      </c>
      <c r="E911" s="331">
        <v>170</v>
      </c>
      <c r="F911" s="331"/>
      <c r="G911" s="333">
        <f t="shared" si="19"/>
        <v>7108.979999999985</v>
      </c>
      <c r="H911" s="334" t="s">
        <v>298</v>
      </c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5</v>
      </c>
      <c r="C912" s="298">
        <v>46102</v>
      </c>
      <c r="D912" s="299" t="s">
        <v>354</v>
      </c>
      <c r="E912" s="331">
        <v>70</v>
      </c>
      <c r="F912" s="331"/>
      <c r="G912" s="333">
        <f t="shared" si="19"/>
        <v>7278.979999999985</v>
      </c>
      <c r="H912" s="334" t="s">
        <v>298</v>
      </c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5</v>
      </c>
      <c r="C913" s="298">
        <v>46102</v>
      </c>
      <c r="D913" s="299" t="s">
        <v>396</v>
      </c>
      <c r="E913" s="331">
        <v>40</v>
      </c>
      <c r="F913" s="331"/>
      <c r="G913" s="333">
        <f t="shared" ref="G913:G1167" si="20">G914-E913+F913</f>
        <v>7348.979999999985</v>
      </c>
      <c r="H913" s="334" t="s">
        <v>298</v>
      </c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46102</v>
      </c>
      <c r="D914" s="299" t="s">
        <v>348</v>
      </c>
      <c r="E914" s="331">
        <v>25</v>
      </c>
      <c r="F914" s="331"/>
      <c r="G914" s="333">
        <f t="shared" si="20"/>
        <v>7388.979999999985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46102</v>
      </c>
      <c r="D915" s="299" t="s">
        <v>304</v>
      </c>
      <c r="E915" s="331">
        <v>65.19</v>
      </c>
      <c r="F915" s="331"/>
      <c r="G915" s="333">
        <f t="shared" si="20"/>
        <v>7413.979999999985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46102</v>
      </c>
      <c r="D916" s="299" t="s">
        <v>310</v>
      </c>
      <c r="E916" s="331">
        <v>37.450000000000003</v>
      </c>
      <c r="F916" s="331"/>
      <c r="G916" s="333">
        <f t="shared" si="20"/>
        <v>7479.1699999999846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46101</v>
      </c>
      <c r="D917" s="299" t="s">
        <v>356</v>
      </c>
      <c r="E917" s="331">
        <v>65.099999999999994</v>
      </c>
      <c r="F917" s="331"/>
      <c r="G917" s="333">
        <f t="shared" si="20"/>
        <v>7516.6199999999844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22</v>
      </c>
      <c r="C918" s="298">
        <v>46101</v>
      </c>
      <c r="D918" s="299" t="s">
        <v>323</v>
      </c>
      <c r="E918" s="331">
        <v>20.22</v>
      </c>
      <c r="F918" s="331"/>
      <c r="G918" s="333">
        <f t="shared" si="20"/>
        <v>7581.7199999999848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46101</v>
      </c>
      <c r="D919" s="299" t="s">
        <v>433</v>
      </c>
      <c r="E919" s="331">
        <v>-73</v>
      </c>
      <c r="F919" s="331"/>
      <c r="G919" s="333">
        <f t="shared" si="20"/>
        <v>7601.939999999985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46101</v>
      </c>
      <c r="D920" s="299" t="s">
        <v>300</v>
      </c>
      <c r="E920" s="331">
        <v>34.68</v>
      </c>
      <c r="F920" s="331"/>
      <c r="G920" s="333">
        <f t="shared" si="20"/>
        <v>7528.939999999985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46101</v>
      </c>
      <c r="D921" s="299" t="s">
        <v>397</v>
      </c>
      <c r="E921" s="331">
        <v>10.63</v>
      </c>
      <c r="F921" s="331"/>
      <c r="G921" s="333">
        <f t="shared" si="20"/>
        <v>7563.6199999999853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5</v>
      </c>
      <c r="C922" s="298">
        <v>46101</v>
      </c>
      <c r="D922" s="299" t="s">
        <v>398</v>
      </c>
      <c r="E922" s="331">
        <v>106.49</v>
      </c>
      <c r="F922" s="331"/>
      <c r="G922" s="333">
        <f t="shared" si="20"/>
        <v>7574.2499999999854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46100</v>
      </c>
      <c r="D923" s="299" t="s">
        <v>357</v>
      </c>
      <c r="E923" s="331">
        <v>16.739999999999998</v>
      </c>
      <c r="F923" s="331"/>
      <c r="G923" s="333">
        <f t="shared" si="20"/>
        <v>7680.7399999999852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46100</v>
      </c>
      <c r="D924" s="299" t="s">
        <v>399</v>
      </c>
      <c r="E924" s="331">
        <v>108.54</v>
      </c>
      <c r="F924" s="331"/>
      <c r="G924" s="333">
        <f t="shared" si="20"/>
        <v>7697.479999999985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22</v>
      </c>
      <c r="C925" s="298">
        <v>46100</v>
      </c>
      <c r="D925" s="299" t="s">
        <v>835</v>
      </c>
      <c r="E925" s="331">
        <v>12.77</v>
      </c>
      <c r="F925" s="331"/>
      <c r="G925" s="333">
        <f t="shared" si="20"/>
        <v>7806.019999999985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46100</v>
      </c>
      <c r="D926" s="299" t="s">
        <v>334</v>
      </c>
      <c r="E926" s="331">
        <v>28.33</v>
      </c>
      <c r="F926" s="331"/>
      <c r="G926" s="333">
        <f t="shared" si="20"/>
        <v>7818.7899999999854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46100</v>
      </c>
      <c r="D927" s="299" t="s">
        <v>358</v>
      </c>
      <c r="E927" s="331">
        <v>17.45</v>
      </c>
      <c r="F927" s="331"/>
      <c r="G927" s="333">
        <f t="shared" si="20"/>
        <v>7847.1199999999853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46100</v>
      </c>
      <c r="D928" s="299" t="s">
        <v>328</v>
      </c>
      <c r="E928" s="331">
        <v>7.46</v>
      </c>
      <c r="F928" s="331"/>
      <c r="G928" s="333">
        <f t="shared" si="20"/>
        <v>7864.5699999999852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335</v>
      </c>
      <c r="B929" s="330" t="s">
        <v>335</v>
      </c>
      <c r="C929" s="298">
        <v>46100</v>
      </c>
      <c r="D929" s="299" t="s">
        <v>336</v>
      </c>
      <c r="E929" s="331">
        <v>172.29</v>
      </c>
      <c r="F929" s="331"/>
      <c r="G929" s="333">
        <f t="shared" si="20"/>
        <v>7872.0299999999852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15</v>
      </c>
      <c r="C930" s="298">
        <v>46100</v>
      </c>
      <c r="D930" s="299" t="s">
        <v>185</v>
      </c>
      <c r="E930" s="331">
        <v>175.09</v>
      </c>
      <c r="F930" s="331"/>
      <c r="G930" s="333">
        <f t="shared" si="20"/>
        <v>8044.3199999999852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291</v>
      </c>
      <c r="B931" s="330">
        <v>39</v>
      </c>
      <c r="C931" s="298">
        <v>46100</v>
      </c>
      <c r="D931" s="299" t="s">
        <v>292</v>
      </c>
      <c r="E931" s="331"/>
      <c r="F931" s="331">
        <v>2763.78</v>
      </c>
      <c r="G931" s="333">
        <f t="shared" si="20"/>
        <v>8219.4099999999853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46099</v>
      </c>
      <c r="D932" s="299" t="s">
        <v>400</v>
      </c>
      <c r="E932" s="331">
        <v>47.46</v>
      </c>
      <c r="F932" s="331"/>
      <c r="G932" s="333">
        <f t="shared" si="20"/>
        <v>5455.6299999999856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46099</v>
      </c>
      <c r="D933" s="299" t="s">
        <v>400</v>
      </c>
      <c r="E933" s="331">
        <v>15.01</v>
      </c>
      <c r="F933" s="331"/>
      <c r="G933" s="333">
        <f t="shared" si="20"/>
        <v>5503.0899999999856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291</v>
      </c>
      <c r="B934" s="330">
        <v>40</v>
      </c>
      <c r="C934" s="298">
        <v>46099</v>
      </c>
      <c r="D934" s="299" t="s">
        <v>316</v>
      </c>
      <c r="E934" s="331"/>
      <c r="F934" s="331">
        <v>838.67</v>
      </c>
      <c r="G934" s="333">
        <f t="shared" si="20"/>
        <v>5518.0999999999858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46099</v>
      </c>
      <c r="D935" s="299" t="s">
        <v>296</v>
      </c>
      <c r="E935" s="331">
        <v>14.67</v>
      </c>
      <c r="F935" s="331"/>
      <c r="G935" s="333">
        <f t="shared" si="20"/>
        <v>4679.4299999999857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46099</v>
      </c>
      <c r="D936" s="299" t="s">
        <v>296</v>
      </c>
      <c r="E936" s="331">
        <v>40.22</v>
      </c>
      <c r="F936" s="331"/>
      <c r="G936" s="333">
        <f t="shared" si="20"/>
        <v>4694.0999999999858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46099</v>
      </c>
      <c r="D937" s="299" t="s">
        <v>295</v>
      </c>
      <c r="E937" s="331">
        <v>3.49</v>
      </c>
      <c r="F937" s="331"/>
      <c r="G937" s="333">
        <f t="shared" si="20"/>
        <v>4734.3199999999861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22</v>
      </c>
      <c r="C938" s="298">
        <v>46099</v>
      </c>
      <c r="D938" s="299" t="s">
        <v>401</v>
      </c>
      <c r="E938" s="331">
        <v>13.84</v>
      </c>
      <c r="F938" s="331"/>
      <c r="G938" s="333">
        <f t="shared" si="20"/>
        <v>4737.8099999999858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17</v>
      </c>
      <c r="C939" s="298">
        <v>46098</v>
      </c>
      <c r="D939" s="299" t="s">
        <v>188</v>
      </c>
      <c r="E939" s="331">
        <v>42.65</v>
      </c>
      <c r="F939" s="331"/>
      <c r="G939" s="333">
        <f t="shared" si="20"/>
        <v>4751.649999999986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23</v>
      </c>
      <c r="C940" s="298">
        <v>46098</v>
      </c>
      <c r="D940" s="299" t="s">
        <v>402</v>
      </c>
      <c r="E940" s="331">
        <v>529.46</v>
      </c>
      <c r="F940" s="331"/>
      <c r="G940" s="333">
        <f t="shared" si="20"/>
        <v>4794.2999999999856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43</v>
      </c>
      <c r="C941" s="298">
        <v>46098</v>
      </c>
      <c r="D941" s="299" t="s">
        <v>333</v>
      </c>
      <c r="E941" s="331">
        <v>22.35</v>
      </c>
      <c r="F941" s="331"/>
      <c r="G941" s="333">
        <f t="shared" si="20"/>
        <v>5323.7599999999857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42</v>
      </c>
      <c r="C942" s="298">
        <v>46098</v>
      </c>
      <c r="D942" s="299" t="s">
        <v>333</v>
      </c>
      <c r="E942" s="331">
        <v>37.25</v>
      </c>
      <c r="F942" s="331"/>
      <c r="G942" s="333">
        <f t="shared" si="20"/>
        <v>5346.109999999986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46098</v>
      </c>
      <c r="D943" s="299" t="s">
        <v>319</v>
      </c>
      <c r="E943" s="331">
        <v>3.99</v>
      </c>
      <c r="F943" s="331"/>
      <c r="G943" s="333">
        <f t="shared" si="20"/>
        <v>5383.359999999986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46098</v>
      </c>
      <c r="D944" s="299" t="s">
        <v>319</v>
      </c>
      <c r="E944" s="331">
        <v>24.47</v>
      </c>
      <c r="F944" s="331"/>
      <c r="G944" s="333">
        <f t="shared" si="20"/>
        <v>5387.3499999999858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21</v>
      </c>
      <c r="C945" s="298">
        <v>46098</v>
      </c>
      <c r="D945" s="299" t="s">
        <v>194</v>
      </c>
      <c r="E945" s="331">
        <v>75.599999999999994</v>
      </c>
      <c r="F945" s="331"/>
      <c r="G945" s="333">
        <f t="shared" si="20"/>
        <v>5411.8199999999861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5</v>
      </c>
      <c r="C946" s="298">
        <v>46097</v>
      </c>
      <c r="D946" s="299" t="s">
        <v>340</v>
      </c>
      <c r="E946" s="331">
        <v>21.3</v>
      </c>
      <c r="F946" s="331"/>
      <c r="G946" s="333">
        <f t="shared" si="20"/>
        <v>5487.4199999999864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11</v>
      </c>
      <c r="C947" s="298">
        <v>46097</v>
      </c>
      <c r="D947" s="299" t="s">
        <v>178</v>
      </c>
      <c r="E947" s="331">
        <v>267.91000000000003</v>
      </c>
      <c r="F947" s="331"/>
      <c r="G947" s="333">
        <f t="shared" si="20"/>
        <v>5508.7199999999866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287</v>
      </c>
      <c r="B948" s="330" t="s">
        <v>287</v>
      </c>
      <c r="C948" s="298">
        <v>46097</v>
      </c>
      <c r="D948" s="299" t="s">
        <v>403</v>
      </c>
      <c r="E948" s="331"/>
      <c r="F948" s="331">
        <v>80</v>
      </c>
      <c r="G948" s="333">
        <f t="shared" si="20"/>
        <v>5776.6299999999865</v>
      </c>
      <c r="H948" s="334" t="s">
        <v>298</v>
      </c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46097</v>
      </c>
      <c r="D949" s="299" t="s">
        <v>302</v>
      </c>
      <c r="E949" s="331">
        <v>80</v>
      </c>
      <c r="F949" s="331"/>
      <c r="G949" s="333">
        <f t="shared" si="20"/>
        <v>5696.6299999999865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46097</v>
      </c>
      <c r="D950" s="299" t="s">
        <v>310</v>
      </c>
      <c r="E950" s="331">
        <v>42.47</v>
      </c>
      <c r="F950" s="331"/>
      <c r="G950" s="333">
        <f t="shared" si="20"/>
        <v>5776.6299999999865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46097</v>
      </c>
      <c r="D951" s="299" t="s">
        <v>296</v>
      </c>
      <c r="E951" s="331">
        <v>11.18</v>
      </c>
      <c r="F951" s="331"/>
      <c r="G951" s="333">
        <f t="shared" si="20"/>
        <v>5819.0999999999867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46096</v>
      </c>
      <c r="D952" s="299" t="s">
        <v>404</v>
      </c>
      <c r="E952" s="331">
        <v>38.67</v>
      </c>
      <c r="F952" s="331"/>
      <c r="G952" s="333">
        <f t="shared" si="20"/>
        <v>5830.279999999987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46096</v>
      </c>
      <c r="D953" s="299" t="s">
        <v>348</v>
      </c>
      <c r="E953" s="331">
        <v>7.11</v>
      </c>
      <c r="F953" s="331"/>
      <c r="G953" s="333">
        <f t="shared" si="20"/>
        <v>5868.9499999999871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46096</v>
      </c>
      <c r="D954" s="299" t="s">
        <v>304</v>
      </c>
      <c r="E954" s="331">
        <v>126.64</v>
      </c>
      <c r="F954" s="331"/>
      <c r="G954" s="333">
        <f t="shared" si="20"/>
        <v>5876.0599999999868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46096</v>
      </c>
      <c r="D955" s="299" t="s">
        <v>311</v>
      </c>
      <c r="E955" s="331">
        <v>125.2</v>
      </c>
      <c r="F955" s="331"/>
      <c r="G955" s="333">
        <f t="shared" si="20"/>
        <v>6002.6999999999871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46096</v>
      </c>
      <c r="D956" s="299" t="s">
        <v>306</v>
      </c>
      <c r="E956" s="331">
        <v>37.159999999999997</v>
      </c>
      <c r="F956" s="331"/>
      <c r="G956" s="333">
        <f t="shared" si="20"/>
        <v>6127.8999999999869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16</v>
      </c>
      <c r="C957" s="298">
        <v>46096</v>
      </c>
      <c r="D957" s="299" t="s">
        <v>405</v>
      </c>
      <c r="E957" s="331">
        <v>713.06</v>
      </c>
      <c r="F957" s="331"/>
      <c r="G957" s="333">
        <f t="shared" si="20"/>
        <v>6165.0599999999868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46095</v>
      </c>
      <c r="D958" s="299" t="s">
        <v>406</v>
      </c>
      <c r="E958" s="331">
        <v>24</v>
      </c>
      <c r="F958" s="331"/>
      <c r="G958" s="333">
        <f t="shared" si="20"/>
        <v>6878.1199999999862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3</v>
      </c>
      <c r="C959" s="298">
        <v>46095</v>
      </c>
      <c r="D959" s="299" t="s">
        <v>348</v>
      </c>
      <c r="E959" s="331">
        <v>14.58</v>
      </c>
      <c r="F959" s="331"/>
      <c r="G959" s="333">
        <f t="shared" si="20"/>
        <v>6902.1199999999862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291</v>
      </c>
      <c r="B960" s="330">
        <v>41</v>
      </c>
      <c r="C960" s="298">
        <v>46094</v>
      </c>
      <c r="D960" s="299" t="s">
        <v>407</v>
      </c>
      <c r="E960" s="331"/>
      <c r="F960" s="331">
        <v>300</v>
      </c>
      <c r="G960" s="333">
        <f t="shared" si="20"/>
        <v>6916.6999999999862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1</v>
      </c>
      <c r="C961" s="298">
        <v>46094</v>
      </c>
      <c r="D961" s="299" t="s">
        <v>311</v>
      </c>
      <c r="E961" s="331">
        <v>17.71</v>
      </c>
      <c r="F961" s="331"/>
      <c r="G961" s="333">
        <f t="shared" si="20"/>
        <v>6616.6999999999862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46094</v>
      </c>
      <c r="D962" s="299" t="s">
        <v>296</v>
      </c>
      <c r="E962" s="331">
        <v>31.56</v>
      </c>
      <c r="F962" s="331"/>
      <c r="G962" s="333">
        <f t="shared" si="20"/>
        <v>6634.4099999999862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46094</v>
      </c>
      <c r="D963" s="299" t="s">
        <v>296</v>
      </c>
      <c r="E963" s="331">
        <v>34.79</v>
      </c>
      <c r="F963" s="331"/>
      <c r="G963" s="333">
        <f t="shared" si="20"/>
        <v>6665.9699999999866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46094</v>
      </c>
      <c r="D964" s="299" t="s">
        <v>408</v>
      </c>
      <c r="E964" s="331">
        <v>23.9</v>
      </c>
      <c r="F964" s="331"/>
      <c r="G964" s="333">
        <f t="shared" si="20"/>
        <v>6700.7599999999866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46094</v>
      </c>
      <c r="D965" s="299" t="s">
        <v>348</v>
      </c>
      <c r="E965" s="331">
        <v>7.26</v>
      </c>
      <c r="F965" s="331"/>
      <c r="G965" s="333">
        <f t="shared" si="20"/>
        <v>6724.6599999999862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5</v>
      </c>
      <c r="C966" s="298">
        <v>46094</v>
      </c>
      <c r="D966" s="299" t="s">
        <v>354</v>
      </c>
      <c r="E966" s="331">
        <v>85</v>
      </c>
      <c r="F966" s="331"/>
      <c r="G966" s="333">
        <f t="shared" si="20"/>
        <v>6731.9199999999864</v>
      </c>
      <c r="H966" s="334" t="s">
        <v>298</v>
      </c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46093</v>
      </c>
      <c r="D967" s="299" t="s">
        <v>409</v>
      </c>
      <c r="E967" s="331">
        <v>51.22</v>
      </c>
      <c r="F967" s="331"/>
      <c r="G967" s="333">
        <f t="shared" si="20"/>
        <v>6816.9199999999864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46093</v>
      </c>
      <c r="D968" s="299" t="s">
        <v>410</v>
      </c>
      <c r="E968" s="331">
        <v>57.43</v>
      </c>
      <c r="F968" s="331"/>
      <c r="G968" s="333">
        <f t="shared" si="20"/>
        <v>6868.1399999999867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46093</v>
      </c>
      <c r="D969" s="299" t="s">
        <v>358</v>
      </c>
      <c r="E969" s="331">
        <v>17.45</v>
      </c>
      <c r="F969" s="331"/>
      <c r="G969" s="333">
        <f t="shared" si="20"/>
        <v>6925.569999999987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46093</v>
      </c>
      <c r="D970" s="299" t="s">
        <v>319</v>
      </c>
      <c r="E970" s="331">
        <v>7.92</v>
      </c>
      <c r="F970" s="331"/>
      <c r="G970" s="333">
        <f t="shared" si="20"/>
        <v>6943.0199999999868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38</v>
      </c>
      <c r="C971" s="298">
        <v>46093</v>
      </c>
      <c r="D971" s="299" t="s">
        <v>293</v>
      </c>
      <c r="E971" s="331"/>
      <c r="F971" s="331">
        <v>4726.92</v>
      </c>
      <c r="G971" s="333">
        <f t="shared" si="20"/>
        <v>6950.9399999999869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46093</v>
      </c>
      <c r="D972" s="299" t="s">
        <v>386</v>
      </c>
      <c r="E972" s="331">
        <v>15</v>
      </c>
      <c r="F972" s="331"/>
      <c r="G972" s="333">
        <f t="shared" si="20"/>
        <v>2224.0199999999868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46093</v>
      </c>
      <c r="D973" s="299" t="s">
        <v>411</v>
      </c>
      <c r="E973" s="331">
        <v>12</v>
      </c>
      <c r="F973" s="331"/>
      <c r="G973" s="333">
        <f t="shared" si="20"/>
        <v>2239.0199999999868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19</v>
      </c>
      <c r="C974" s="298">
        <v>46093</v>
      </c>
      <c r="D974" s="299" t="s">
        <v>191</v>
      </c>
      <c r="E974" s="331">
        <v>200</v>
      </c>
      <c r="F974" s="331"/>
      <c r="G974" s="333">
        <f t="shared" si="20"/>
        <v>2251.0199999999868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46092</v>
      </c>
      <c r="D975" s="299" t="s">
        <v>412</v>
      </c>
      <c r="E975" s="331">
        <v>-10.050000000000001</v>
      </c>
      <c r="F975" s="331"/>
      <c r="G975" s="333">
        <f t="shared" si="20"/>
        <v>2451.0199999999868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46092</v>
      </c>
      <c r="D976" s="299" t="s">
        <v>413</v>
      </c>
      <c r="E976" s="331">
        <v>25</v>
      </c>
      <c r="F976" s="331"/>
      <c r="G976" s="333">
        <f t="shared" si="20"/>
        <v>2440.9699999999866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46092</v>
      </c>
      <c r="D977" s="299" t="s">
        <v>301</v>
      </c>
      <c r="E977" s="331">
        <v>-9</v>
      </c>
      <c r="F977" s="331"/>
      <c r="G977" s="333">
        <f t="shared" si="20"/>
        <v>2465.9699999999866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291</v>
      </c>
      <c r="B978" s="330">
        <v>41</v>
      </c>
      <c r="C978" s="298">
        <v>46092</v>
      </c>
      <c r="D978" s="299" t="s">
        <v>407</v>
      </c>
      <c r="E978" s="331"/>
      <c r="F978" s="331">
        <v>500</v>
      </c>
      <c r="G978" s="333">
        <f t="shared" si="20"/>
        <v>2456.9699999999866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46092</v>
      </c>
      <c r="D979" s="299" t="s">
        <v>296</v>
      </c>
      <c r="E979" s="331">
        <v>16.170000000000002</v>
      </c>
      <c r="F979" s="331"/>
      <c r="G979" s="333">
        <f t="shared" si="20"/>
        <v>1956.9699999999864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22</v>
      </c>
      <c r="C980" s="298">
        <v>46092</v>
      </c>
      <c r="D980" s="299" t="s">
        <v>352</v>
      </c>
      <c r="E980" s="331">
        <v>19.16</v>
      </c>
      <c r="F980" s="331"/>
      <c r="G980" s="333">
        <f t="shared" si="20"/>
        <v>1973.1399999999865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335</v>
      </c>
      <c r="B981" s="330" t="s">
        <v>335</v>
      </c>
      <c r="C981" s="298">
        <v>46091</v>
      </c>
      <c r="D981" s="299" t="s">
        <v>447</v>
      </c>
      <c r="E981" s="331">
        <v>47.28</v>
      </c>
      <c r="F981" s="331"/>
      <c r="G981" s="333">
        <f t="shared" si="20"/>
        <v>1992.2999999999865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13</v>
      </c>
      <c r="C982" s="298">
        <v>46091</v>
      </c>
      <c r="D982" s="299" t="s">
        <v>182</v>
      </c>
      <c r="E982" s="331">
        <v>134.93</v>
      </c>
      <c r="F982" s="331"/>
      <c r="G982" s="333">
        <f t="shared" si="20"/>
        <v>2039.5799999999865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46091</v>
      </c>
      <c r="D983" s="299" t="s">
        <v>295</v>
      </c>
      <c r="E983" s="331">
        <v>7.44</v>
      </c>
      <c r="F983" s="331"/>
      <c r="G983" s="333">
        <f t="shared" si="20"/>
        <v>2174.5099999999866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46091</v>
      </c>
      <c r="D984" s="299" t="s">
        <v>295</v>
      </c>
      <c r="E984" s="331">
        <v>29.53</v>
      </c>
      <c r="F984" s="331"/>
      <c r="G984" s="333">
        <f t="shared" si="20"/>
        <v>2181.9499999999866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46091</v>
      </c>
      <c r="D985" s="299" t="s">
        <v>310</v>
      </c>
      <c r="E985" s="331">
        <v>34.119999999999997</v>
      </c>
      <c r="F985" s="331"/>
      <c r="G985" s="333">
        <f t="shared" si="20"/>
        <v>2211.4799999999868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46091</v>
      </c>
      <c r="D986" s="299" t="s">
        <v>414</v>
      </c>
      <c r="E986" s="331">
        <v>18.57</v>
      </c>
      <c r="F986" s="331"/>
      <c r="G986" s="333">
        <f t="shared" si="20"/>
        <v>2245.5999999999867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16</v>
      </c>
      <c r="C987" s="298">
        <v>46091</v>
      </c>
      <c r="D987" s="299" t="s">
        <v>415</v>
      </c>
      <c r="E987" s="331">
        <v>107</v>
      </c>
      <c r="F987" s="331"/>
      <c r="G987" s="333">
        <f t="shared" si="20"/>
        <v>2264.1699999999869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18</v>
      </c>
      <c r="C988" s="298">
        <v>46090</v>
      </c>
      <c r="D988" s="299" t="s">
        <v>361</v>
      </c>
      <c r="E988" s="331">
        <v>400</v>
      </c>
      <c r="F988" s="331"/>
      <c r="G988" s="333">
        <f t="shared" si="20"/>
        <v>2371.1699999999869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46090</v>
      </c>
      <c r="D989" s="299" t="s">
        <v>296</v>
      </c>
      <c r="E989" s="331">
        <v>24.69</v>
      </c>
      <c r="F989" s="331"/>
      <c r="G989" s="333">
        <f t="shared" si="20"/>
        <v>2771.1699999999869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46090</v>
      </c>
      <c r="D990" s="299" t="s">
        <v>416</v>
      </c>
      <c r="E990" s="331">
        <v>4.59</v>
      </c>
      <c r="F990" s="331"/>
      <c r="G990" s="333">
        <f t="shared" si="20"/>
        <v>2795.8599999999869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9</v>
      </c>
      <c r="C991" s="298">
        <v>46090</v>
      </c>
      <c r="D991" s="299" t="s">
        <v>58</v>
      </c>
      <c r="E991" s="331">
        <v>1281.53</v>
      </c>
      <c r="F991" s="331"/>
      <c r="G991" s="333">
        <f t="shared" si="20"/>
        <v>2800.4499999999871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7</v>
      </c>
      <c r="C992" s="298">
        <v>46090</v>
      </c>
      <c r="D992" s="299" t="s">
        <v>338</v>
      </c>
      <c r="E992" s="331">
        <v>40.61</v>
      </c>
      <c r="F992" s="331"/>
      <c r="G992" s="333">
        <f t="shared" si="20"/>
        <v>4081.9799999999873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287</v>
      </c>
      <c r="B993" s="330" t="s">
        <v>287</v>
      </c>
      <c r="C993" s="298">
        <v>46090</v>
      </c>
      <c r="D993" s="299" t="s">
        <v>417</v>
      </c>
      <c r="E993" s="331">
        <v>380</v>
      </c>
      <c r="F993" s="331">
        <v>380</v>
      </c>
      <c r="G993" s="333">
        <f t="shared" si="20"/>
        <v>4122.5899999999874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46090</v>
      </c>
      <c r="D994" s="299" t="s">
        <v>418</v>
      </c>
      <c r="E994" s="331">
        <v>15</v>
      </c>
      <c r="F994" s="331"/>
      <c r="G994" s="333">
        <f t="shared" si="20"/>
        <v>4122.5899999999874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46090</v>
      </c>
      <c r="D995" s="299" t="s">
        <v>386</v>
      </c>
      <c r="E995" s="331">
        <v>15</v>
      </c>
      <c r="F995" s="331"/>
      <c r="G995" s="333">
        <f t="shared" si="20"/>
        <v>4137.5899999999874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46090</v>
      </c>
      <c r="D996" s="299" t="s">
        <v>300</v>
      </c>
      <c r="E996" s="331">
        <v>70.66</v>
      </c>
      <c r="F996" s="331"/>
      <c r="G996" s="333">
        <f t="shared" si="20"/>
        <v>4152.5899999999874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1</v>
      </c>
      <c r="C997" s="298">
        <v>46089</v>
      </c>
      <c r="D997" s="299" t="s">
        <v>311</v>
      </c>
      <c r="E997" s="331">
        <v>109.77</v>
      </c>
      <c r="F997" s="331"/>
      <c r="G997" s="333">
        <f t="shared" si="20"/>
        <v>4223.2499999999873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46089</v>
      </c>
      <c r="D998" s="299" t="s">
        <v>306</v>
      </c>
      <c r="E998" s="331">
        <v>9.3800000000000008</v>
      </c>
      <c r="F998" s="331"/>
      <c r="G998" s="333">
        <f t="shared" si="20"/>
        <v>4333.0199999999877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46089</v>
      </c>
      <c r="D999" s="299" t="s">
        <v>419</v>
      </c>
      <c r="E999" s="331">
        <v>3.85</v>
      </c>
      <c r="F999" s="331"/>
      <c r="G999" s="333">
        <f t="shared" si="20"/>
        <v>4342.3999999999878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46089</v>
      </c>
      <c r="D1000" s="299" t="s">
        <v>404</v>
      </c>
      <c r="E1000" s="331">
        <v>88.54</v>
      </c>
      <c r="F1000" s="331"/>
      <c r="G1000" s="333">
        <f t="shared" si="20"/>
        <v>4346.2499999999882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46089</v>
      </c>
      <c r="D1001" s="299" t="s">
        <v>358</v>
      </c>
      <c r="E1001" s="331">
        <v>8.3800000000000008</v>
      </c>
      <c r="F1001" s="331"/>
      <c r="G1001" s="333">
        <f t="shared" si="20"/>
        <v>4434.7899999999881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46089</v>
      </c>
      <c r="D1002" s="299" t="s">
        <v>301</v>
      </c>
      <c r="E1002" s="331">
        <v>39.549999999999997</v>
      </c>
      <c r="F1002" s="331"/>
      <c r="G1002" s="333">
        <f t="shared" si="20"/>
        <v>4443.1699999999882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46089</v>
      </c>
      <c r="D1003" s="299" t="s">
        <v>420</v>
      </c>
      <c r="E1003" s="331">
        <v>31.68</v>
      </c>
      <c r="F1003" s="331"/>
      <c r="G1003" s="333">
        <f t="shared" si="20"/>
        <v>4482.7199999999884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8</v>
      </c>
      <c r="C1004" s="298">
        <v>46088</v>
      </c>
      <c r="D1004" s="299" t="s">
        <v>308</v>
      </c>
      <c r="E1004" s="331">
        <v>24.65</v>
      </c>
      <c r="F1004" s="331"/>
      <c r="G1004" s="333">
        <f t="shared" si="20"/>
        <v>4514.3999999999887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46088</v>
      </c>
      <c r="D1005" s="299" t="s">
        <v>346</v>
      </c>
      <c r="E1005" s="331">
        <v>11.04</v>
      </c>
      <c r="F1005" s="331"/>
      <c r="G1005" s="333">
        <f t="shared" si="20"/>
        <v>4539.0499999999884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46088</v>
      </c>
      <c r="D1006" s="299" t="s">
        <v>319</v>
      </c>
      <c r="E1006" s="331">
        <v>11.5</v>
      </c>
      <c r="F1006" s="331"/>
      <c r="G1006" s="333">
        <f t="shared" si="20"/>
        <v>4550.0899999999883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46088</v>
      </c>
      <c r="D1007" s="299" t="s">
        <v>296</v>
      </c>
      <c r="E1007" s="331">
        <v>12.44</v>
      </c>
      <c r="F1007" s="331"/>
      <c r="G1007" s="333">
        <f t="shared" si="20"/>
        <v>4561.5899999999883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46088</v>
      </c>
      <c r="D1008" s="299" t="s">
        <v>296</v>
      </c>
      <c r="E1008" s="331">
        <v>23.62</v>
      </c>
      <c r="F1008" s="331"/>
      <c r="G1008" s="333">
        <f t="shared" si="20"/>
        <v>4574.0299999999879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46088</v>
      </c>
      <c r="D1009" s="299" t="s">
        <v>301</v>
      </c>
      <c r="E1009" s="331">
        <v>36.049999999999997</v>
      </c>
      <c r="F1009" s="331"/>
      <c r="G1009" s="333">
        <f t="shared" si="20"/>
        <v>4597.6499999999878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14</v>
      </c>
      <c r="C1010" s="298">
        <v>46087</v>
      </c>
      <c r="D1010" s="299" t="s">
        <v>366</v>
      </c>
      <c r="E1010" s="331">
        <v>66.67</v>
      </c>
      <c r="F1010" s="331"/>
      <c r="G1010" s="333">
        <f t="shared" si="20"/>
        <v>4633.699999999988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46087</v>
      </c>
      <c r="D1011" s="299" t="s">
        <v>296</v>
      </c>
      <c r="E1011" s="331">
        <v>17.850000000000001</v>
      </c>
      <c r="F1011" s="331"/>
      <c r="G1011" s="333">
        <f t="shared" si="20"/>
        <v>4700.3699999999881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46087</v>
      </c>
      <c r="D1012" s="299" t="s">
        <v>304</v>
      </c>
      <c r="E1012" s="331">
        <v>112.13</v>
      </c>
      <c r="F1012" s="331"/>
      <c r="G1012" s="333">
        <f t="shared" si="20"/>
        <v>4718.2199999999884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46087</v>
      </c>
      <c r="D1013" s="299" t="s">
        <v>324</v>
      </c>
      <c r="E1013" s="331">
        <v>7.31</v>
      </c>
      <c r="F1013" s="331"/>
      <c r="G1013" s="333">
        <f t="shared" si="20"/>
        <v>4830.3499999999885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291</v>
      </c>
      <c r="B1014" s="330">
        <v>39</v>
      </c>
      <c r="C1014" s="298">
        <v>46086</v>
      </c>
      <c r="D1014" s="299" t="s">
        <v>292</v>
      </c>
      <c r="E1014" s="331"/>
      <c r="F1014" s="331">
        <v>2763.78</v>
      </c>
      <c r="G1014" s="333">
        <f t="shared" si="20"/>
        <v>4837.6599999999889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46086</v>
      </c>
      <c r="D1015" s="299" t="s">
        <v>295</v>
      </c>
      <c r="E1015" s="331">
        <v>31.52</v>
      </c>
      <c r="F1015" s="331"/>
      <c r="G1015" s="333">
        <f t="shared" si="20"/>
        <v>2073.8799999999892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46086</v>
      </c>
      <c r="D1016" s="299" t="s">
        <v>358</v>
      </c>
      <c r="E1016" s="331">
        <v>14.86</v>
      </c>
      <c r="F1016" s="331"/>
      <c r="G1016" s="333">
        <f t="shared" si="20"/>
        <v>2105.3999999999892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46086</v>
      </c>
      <c r="D1017" s="299" t="s">
        <v>409</v>
      </c>
      <c r="E1017" s="331">
        <v>44.99</v>
      </c>
      <c r="F1017" s="331"/>
      <c r="G1017" s="333">
        <f t="shared" si="20"/>
        <v>2120.2599999999893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46085</v>
      </c>
      <c r="D1018" s="299" t="s">
        <v>421</v>
      </c>
      <c r="E1018" s="331">
        <v>15</v>
      </c>
      <c r="F1018" s="331"/>
      <c r="G1018" s="333">
        <f t="shared" si="20"/>
        <v>2165.2499999999891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46085</v>
      </c>
      <c r="D1019" s="299" t="s">
        <v>296</v>
      </c>
      <c r="E1019" s="331">
        <v>10.84</v>
      </c>
      <c r="F1019" s="331"/>
      <c r="G1019" s="333">
        <f t="shared" si="20"/>
        <v>2180.2499999999891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14</v>
      </c>
      <c r="C1020" s="298">
        <v>46085</v>
      </c>
      <c r="D1020" s="299" t="s">
        <v>367</v>
      </c>
      <c r="E1020" s="331">
        <v>68.739999999999995</v>
      </c>
      <c r="F1020" s="331"/>
      <c r="G1020" s="333">
        <f t="shared" si="20"/>
        <v>2191.0899999999892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46085</v>
      </c>
      <c r="D1021" s="299" t="s">
        <v>310</v>
      </c>
      <c r="E1021" s="331">
        <v>30.67</v>
      </c>
      <c r="F1021" s="331"/>
      <c r="G1021" s="333">
        <f t="shared" si="20"/>
        <v>2259.829999999989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17</v>
      </c>
      <c r="C1022" s="298">
        <v>46085</v>
      </c>
      <c r="D1022" s="299" t="s">
        <v>370</v>
      </c>
      <c r="E1022" s="331">
        <v>99</v>
      </c>
      <c r="F1022" s="331"/>
      <c r="G1022" s="333">
        <f t="shared" si="20"/>
        <v>2290.4999999999891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21</v>
      </c>
      <c r="C1023" s="298">
        <v>46084</v>
      </c>
      <c r="D1023" s="299" t="s">
        <v>194</v>
      </c>
      <c r="E1023" s="331">
        <v>40.72</v>
      </c>
      <c r="F1023" s="331"/>
      <c r="G1023" s="333">
        <f t="shared" si="20"/>
        <v>2389.4999999999891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284</v>
      </c>
      <c r="B1024" s="330">
        <v>36</v>
      </c>
      <c r="C1024" s="298">
        <v>46084</v>
      </c>
      <c r="D1024" s="299" t="s">
        <v>374</v>
      </c>
      <c r="E1024" s="331">
        <v>50</v>
      </c>
      <c r="F1024" s="331"/>
      <c r="G1024" s="333">
        <f t="shared" si="20"/>
        <v>2430.2199999999889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46084</v>
      </c>
      <c r="D1025" s="299" t="s">
        <v>296</v>
      </c>
      <c r="E1025" s="331">
        <v>14.67</v>
      </c>
      <c r="F1025" s="331"/>
      <c r="G1025" s="333">
        <f t="shared" si="20"/>
        <v>2480.2199999999889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46084</v>
      </c>
      <c r="D1026" s="299" t="s">
        <v>296</v>
      </c>
      <c r="E1026" s="331">
        <v>27.42</v>
      </c>
      <c r="F1026" s="331"/>
      <c r="G1026" s="333">
        <f t="shared" si="20"/>
        <v>2494.889999999989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46084</v>
      </c>
      <c r="D1027" s="299" t="s">
        <v>422</v>
      </c>
      <c r="E1027" s="331">
        <v>106.27</v>
      </c>
      <c r="F1027" s="331"/>
      <c r="G1027" s="333">
        <f t="shared" si="20"/>
        <v>2522.309999999989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46084</v>
      </c>
      <c r="D1028" s="299" t="s">
        <v>422</v>
      </c>
      <c r="E1028" s="331">
        <v>-107</v>
      </c>
      <c r="F1028" s="331"/>
      <c r="G1028" s="333">
        <f t="shared" si="20"/>
        <v>2628.579999999989</v>
      </c>
      <c r="H1028" s="334" t="s">
        <v>298</v>
      </c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46083</v>
      </c>
      <c r="D1029" s="299" t="s">
        <v>301</v>
      </c>
      <c r="E1029" s="331">
        <v>20</v>
      </c>
      <c r="F1029" s="331"/>
      <c r="G1029" s="333">
        <f t="shared" si="20"/>
        <v>2521.579999999989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287</v>
      </c>
      <c r="B1030" s="330" t="s">
        <v>287</v>
      </c>
      <c r="C1030" s="298">
        <v>46083</v>
      </c>
      <c r="D1030" s="299" t="s">
        <v>288</v>
      </c>
      <c r="E1030" s="331">
        <v>185.64</v>
      </c>
      <c r="F1030" s="331">
        <v>185.64</v>
      </c>
      <c r="G1030" s="333">
        <f t="shared" si="20"/>
        <v>2541.579999999989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46083</v>
      </c>
      <c r="D1031" s="299" t="s">
        <v>424</v>
      </c>
      <c r="E1031" s="331">
        <v>70.12</v>
      </c>
      <c r="F1031" s="331"/>
      <c r="G1031" s="333">
        <f t="shared" si="20"/>
        <v>2541.579999999989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17</v>
      </c>
      <c r="C1032" s="298">
        <v>46083</v>
      </c>
      <c r="D1032" s="299" t="s">
        <v>188</v>
      </c>
      <c r="E1032" s="331">
        <v>41.44</v>
      </c>
      <c r="F1032" s="331"/>
      <c r="G1032" s="333">
        <f t="shared" si="20"/>
        <v>2611.6999999999889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46083</v>
      </c>
      <c r="D1033" s="299" t="s">
        <v>296</v>
      </c>
      <c r="E1033" s="331">
        <v>8.7200000000000006</v>
      </c>
      <c r="F1033" s="331"/>
      <c r="G1033" s="333">
        <f t="shared" si="20"/>
        <v>2653.139999999989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22</v>
      </c>
      <c r="C1034" s="298">
        <v>46082</v>
      </c>
      <c r="D1034" s="299" t="s">
        <v>375</v>
      </c>
      <c r="E1034" s="331">
        <v>6.37</v>
      </c>
      <c r="F1034" s="331"/>
      <c r="G1034" s="333">
        <f t="shared" si="20"/>
        <v>2661.8599999999888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46082</v>
      </c>
      <c r="D1035" s="299" t="s">
        <v>296</v>
      </c>
      <c r="E1035" s="331">
        <v>9.8699999999999992</v>
      </c>
      <c r="F1035" s="331"/>
      <c r="G1035" s="333">
        <f t="shared" si="20"/>
        <v>2668.2299999999886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46082</v>
      </c>
      <c r="D1036" s="299" t="s">
        <v>311</v>
      </c>
      <c r="E1036" s="331">
        <v>119.55</v>
      </c>
      <c r="F1036" s="331"/>
      <c r="G1036" s="333">
        <f t="shared" si="20"/>
        <v>2678.0999999999885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46082</v>
      </c>
      <c r="D1037" s="299" t="s">
        <v>348</v>
      </c>
      <c r="E1037" s="331">
        <v>25</v>
      </c>
      <c r="F1037" s="331"/>
      <c r="G1037" s="333">
        <f t="shared" si="20"/>
        <v>2797.6499999999887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46082</v>
      </c>
      <c r="D1038" s="299" t="s">
        <v>304</v>
      </c>
      <c r="E1038" s="331">
        <v>119.17</v>
      </c>
      <c r="F1038" s="331"/>
      <c r="G1038" s="333">
        <f t="shared" si="20"/>
        <v>2822.6499999999887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284</v>
      </c>
      <c r="B1039" s="330">
        <v>37</v>
      </c>
      <c r="C1039" s="298">
        <v>46081</v>
      </c>
      <c r="D1039" s="299" t="s">
        <v>425</v>
      </c>
      <c r="E1039" s="331">
        <v>3764.91</v>
      </c>
      <c r="F1039" s="331"/>
      <c r="G1039" s="333">
        <f t="shared" si="20"/>
        <v>2941.8199999999888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25</v>
      </c>
      <c r="C1040" s="298">
        <v>46081</v>
      </c>
      <c r="D1040" s="298" t="s">
        <v>204</v>
      </c>
      <c r="E1040" s="331">
        <v>350</v>
      </c>
      <c r="F1040" s="331"/>
      <c r="G1040" s="333">
        <f t="shared" si="20"/>
        <v>6706.7299999999886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26</v>
      </c>
      <c r="C1041" s="298">
        <v>46081</v>
      </c>
      <c r="D1041" s="298" t="s">
        <v>205</v>
      </c>
      <c r="E1041" s="331">
        <v>320</v>
      </c>
      <c r="F1041" s="331"/>
      <c r="G1041" s="333">
        <f t="shared" si="20"/>
        <v>7056.7299999999886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27</v>
      </c>
      <c r="C1042" s="298">
        <v>46081</v>
      </c>
      <c r="D1042" s="298" t="s">
        <v>206</v>
      </c>
      <c r="E1042" s="331">
        <v>25</v>
      </c>
      <c r="F1042" s="331"/>
      <c r="G1042" s="333">
        <f t="shared" si="20"/>
        <v>7376.7299999999886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28</v>
      </c>
      <c r="C1043" s="298">
        <v>46081</v>
      </c>
      <c r="D1043" s="298" t="s">
        <v>207</v>
      </c>
      <c r="E1043" s="331">
        <v>25</v>
      </c>
      <c r="F1043" s="331"/>
      <c r="G1043" s="333">
        <f t="shared" si="20"/>
        <v>7401.7299999999886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29</v>
      </c>
      <c r="C1044" s="298">
        <v>46081</v>
      </c>
      <c r="D1044" s="298" t="s">
        <v>208</v>
      </c>
      <c r="E1044" s="331">
        <v>45</v>
      </c>
      <c r="F1044" s="331"/>
      <c r="G1044" s="333">
        <f t="shared" si="20"/>
        <v>7426.7299999999886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30</v>
      </c>
      <c r="C1045" s="298">
        <v>46081</v>
      </c>
      <c r="D1045" s="298" t="s">
        <v>209</v>
      </c>
      <c r="E1045" s="331">
        <v>400</v>
      </c>
      <c r="F1045" s="331"/>
      <c r="G1045" s="333">
        <f t="shared" si="20"/>
        <v>7471.7299999999886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286</v>
      </c>
      <c r="B1046" s="330">
        <v>31</v>
      </c>
      <c r="C1046" s="298">
        <v>46081</v>
      </c>
      <c r="D1046" s="298" t="s">
        <v>210</v>
      </c>
      <c r="E1046" s="331">
        <v>375</v>
      </c>
      <c r="F1046" s="331"/>
      <c r="G1046" s="333">
        <f t="shared" si="20"/>
        <v>7871.7299999999886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286</v>
      </c>
      <c r="B1047" s="330">
        <v>32</v>
      </c>
      <c r="C1047" s="298">
        <v>46081</v>
      </c>
      <c r="D1047" s="298" t="s">
        <v>211</v>
      </c>
      <c r="E1047" s="331">
        <v>100</v>
      </c>
      <c r="F1047" s="331"/>
      <c r="G1047" s="333">
        <f t="shared" si="20"/>
        <v>8246.7299999999886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286</v>
      </c>
      <c r="B1048" s="330">
        <v>33</v>
      </c>
      <c r="C1048" s="298">
        <v>46081</v>
      </c>
      <c r="D1048" s="298" t="s">
        <v>212</v>
      </c>
      <c r="E1048" s="331">
        <v>85</v>
      </c>
      <c r="F1048" s="331"/>
      <c r="G1048" s="333">
        <f t="shared" si="20"/>
        <v>8346.7299999999886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286</v>
      </c>
      <c r="B1049" s="330">
        <v>34</v>
      </c>
      <c r="C1049" s="298">
        <v>46081</v>
      </c>
      <c r="D1049" s="298" t="s">
        <v>213</v>
      </c>
      <c r="E1049" s="331">
        <v>230</v>
      </c>
      <c r="F1049" s="331"/>
      <c r="G1049" s="333">
        <f t="shared" si="20"/>
        <v>8431.7299999999886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286</v>
      </c>
      <c r="B1050" s="330">
        <v>35</v>
      </c>
      <c r="C1050" s="298">
        <v>46081</v>
      </c>
      <c r="D1050" s="298" t="s">
        <v>214</v>
      </c>
      <c r="E1050" s="331">
        <v>45</v>
      </c>
      <c r="F1050" s="331"/>
      <c r="G1050" s="333">
        <f t="shared" si="20"/>
        <v>8661.7299999999886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42</v>
      </c>
      <c r="C1051" s="298">
        <v>46081</v>
      </c>
      <c r="D1051" s="298" t="s">
        <v>200</v>
      </c>
      <c r="E1051" s="331">
        <v>51.19</v>
      </c>
      <c r="F1051" s="331"/>
      <c r="G1051" s="333">
        <f t="shared" si="20"/>
        <v>8706.7299999999886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43</v>
      </c>
      <c r="C1052" s="298">
        <v>46081</v>
      </c>
      <c r="D1052" s="298" t="s">
        <v>201</v>
      </c>
      <c r="E1052" s="331">
        <v>37.17</v>
      </c>
      <c r="F1052" s="331"/>
      <c r="G1052" s="333">
        <f t="shared" si="20"/>
        <v>8757.9199999999892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10</v>
      </c>
      <c r="C1053" s="298">
        <v>46081</v>
      </c>
      <c r="D1053" s="298" t="s">
        <v>176</v>
      </c>
      <c r="E1053" s="331">
        <v>17.899999999999999</v>
      </c>
      <c r="F1053" s="331"/>
      <c r="G1053" s="333">
        <f t="shared" si="20"/>
        <v>8795.0899999999892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46080</v>
      </c>
      <c r="D1054" s="298" t="s">
        <v>358</v>
      </c>
      <c r="E1054" s="331">
        <v>11.17</v>
      </c>
      <c r="F1054" s="331"/>
      <c r="G1054" s="333">
        <f t="shared" si="20"/>
        <v>8812.9899999999889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46080</v>
      </c>
      <c r="D1055" s="299" t="s">
        <v>426</v>
      </c>
      <c r="E1055" s="331">
        <v>25</v>
      </c>
      <c r="F1055" s="331"/>
      <c r="G1055" s="333">
        <f t="shared" si="20"/>
        <v>8824.1599999999889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46080</v>
      </c>
      <c r="D1056" s="299" t="s">
        <v>358</v>
      </c>
      <c r="E1056" s="331">
        <v>22.84</v>
      </c>
      <c r="F1056" s="331"/>
      <c r="G1056" s="333">
        <f t="shared" si="20"/>
        <v>8849.1599999999889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46080</v>
      </c>
      <c r="D1057" s="299" t="s">
        <v>427</v>
      </c>
      <c r="E1057" s="331">
        <v>-88</v>
      </c>
      <c r="F1057" s="331"/>
      <c r="G1057" s="333">
        <f t="shared" si="20"/>
        <v>8871.9999999999891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291</v>
      </c>
      <c r="B1058" s="330">
        <v>38</v>
      </c>
      <c r="C1058" s="298">
        <v>46080</v>
      </c>
      <c r="D1058" s="299" t="s">
        <v>293</v>
      </c>
      <c r="E1058" s="331"/>
      <c r="F1058" s="331">
        <v>4278.1499999999996</v>
      </c>
      <c r="G1058" s="333">
        <f t="shared" si="20"/>
        <v>8783.9999999999891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46080</v>
      </c>
      <c r="D1059" s="299" t="s">
        <v>428</v>
      </c>
      <c r="E1059" s="331">
        <v>25.93</v>
      </c>
      <c r="F1059" s="331"/>
      <c r="G1059" s="333">
        <f t="shared" si="20"/>
        <v>4505.8499999999904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4</v>
      </c>
      <c r="C1060" s="298">
        <v>46079</v>
      </c>
      <c r="D1060" s="299" t="s">
        <v>310</v>
      </c>
      <c r="E1060" s="331">
        <v>29.84</v>
      </c>
      <c r="F1060" s="331"/>
      <c r="G1060" s="333">
        <f t="shared" si="20"/>
        <v>4531.7799999999907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46079</v>
      </c>
      <c r="D1061" s="299" t="s">
        <v>429</v>
      </c>
      <c r="E1061" s="331">
        <v>103.25</v>
      </c>
      <c r="F1061" s="331"/>
      <c r="G1061" s="333">
        <f t="shared" si="20"/>
        <v>4561.6199999999908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46079</v>
      </c>
      <c r="D1062" s="299" t="s">
        <v>357</v>
      </c>
      <c r="E1062" s="331">
        <v>26.02</v>
      </c>
      <c r="F1062" s="331"/>
      <c r="G1062" s="333">
        <f t="shared" si="20"/>
        <v>4664.8699999999908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24</v>
      </c>
      <c r="C1063" s="298">
        <v>46079</v>
      </c>
      <c r="D1063" s="299" t="s">
        <v>860</v>
      </c>
      <c r="E1063" s="331">
        <v>84.83</v>
      </c>
      <c r="F1063" s="331"/>
      <c r="G1063" s="333">
        <f t="shared" si="20"/>
        <v>4690.8899999999912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46079</v>
      </c>
      <c r="D1064" s="299" t="s">
        <v>296</v>
      </c>
      <c r="E1064" s="331">
        <v>17.87</v>
      </c>
      <c r="F1064" s="331"/>
      <c r="G1064" s="333">
        <f t="shared" si="20"/>
        <v>4775.7199999999912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5</v>
      </c>
      <c r="C1065" s="298">
        <v>46079</v>
      </c>
      <c r="D1065" s="299" t="s">
        <v>430</v>
      </c>
      <c r="E1065" s="331">
        <v>123.64</v>
      </c>
      <c r="F1065" s="331"/>
      <c r="G1065" s="333">
        <f t="shared" si="20"/>
        <v>4793.5899999999911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46078</v>
      </c>
      <c r="D1066" s="299" t="s">
        <v>319</v>
      </c>
      <c r="E1066" s="331">
        <v>18.5</v>
      </c>
      <c r="F1066" s="331"/>
      <c r="G1066" s="333">
        <f t="shared" si="20"/>
        <v>4917.2299999999914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46078</v>
      </c>
      <c r="D1067" s="299" t="s">
        <v>296</v>
      </c>
      <c r="E1067" s="331">
        <v>50.96</v>
      </c>
      <c r="F1067" s="331"/>
      <c r="G1067" s="333">
        <f t="shared" si="20"/>
        <v>4935.7299999999914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46078</v>
      </c>
      <c r="D1068" s="299" t="s">
        <v>296</v>
      </c>
      <c r="E1068" s="331">
        <v>11.28</v>
      </c>
      <c r="F1068" s="331"/>
      <c r="G1068" s="333">
        <f t="shared" si="20"/>
        <v>4986.6899999999914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12</v>
      </c>
      <c r="C1069" s="298">
        <v>46078</v>
      </c>
      <c r="D1069" s="299" t="s">
        <v>314</v>
      </c>
      <c r="E1069" s="331">
        <v>204.47</v>
      </c>
      <c r="F1069" s="331"/>
      <c r="G1069" s="333">
        <f t="shared" si="20"/>
        <v>4997.9699999999912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46078</v>
      </c>
      <c r="D1070" s="299" t="s">
        <v>308</v>
      </c>
      <c r="E1070" s="331">
        <v>47.99</v>
      </c>
      <c r="F1070" s="331"/>
      <c r="G1070" s="333">
        <f t="shared" si="20"/>
        <v>5202.4399999999914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1</v>
      </c>
      <c r="C1071" s="298">
        <v>46078</v>
      </c>
      <c r="D1071" s="299" t="s">
        <v>304</v>
      </c>
      <c r="E1071" s="331">
        <v>19.09</v>
      </c>
      <c r="F1071" s="331"/>
      <c r="G1071" s="333">
        <f t="shared" si="20"/>
        <v>5250.4299999999912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23</v>
      </c>
      <c r="C1072" s="298">
        <v>46076</v>
      </c>
      <c r="D1072" s="299" t="s">
        <v>67</v>
      </c>
      <c r="E1072" s="331">
        <v>650.88</v>
      </c>
      <c r="F1072" s="331"/>
      <c r="G1072" s="333">
        <f t="shared" si="20"/>
        <v>5269.5199999999913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46076</v>
      </c>
      <c r="D1073" s="299" t="s">
        <v>351</v>
      </c>
      <c r="E1073" s="331">
        <v>35</v>
      </c>
      <c r="F1073" s="331"/>
      <c r="G1073" s="333">
        <f t="shared" si="20"/>
        <v>5920.3999999999915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46076</v>
      </c>
      <c r="D1074" s="299" t="s">
        <v>306</v>
      </c>
      <c r="E1074" s="331">
        <v>128.97999999999999</v>
      </c>
      <c r="F1074" s="331"/>
      <c r="G1074" s="333">
        <f t="shared" si="20"/>
        <v>5955.3999999999915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1</v>
      </c>
      <c r="C1075" s="298">
        <v>46076</v>
      </c>
      <c r="D1075" s="299" t="s">
        <v>320</v>
      </c>
      <c r="E1075" s="331">
        <v>52.55</v>
      </c>
      <c r="F1075" s="331"/>
      <c r="G1075" s="333">
        <f t="shared" si="20"/>
        <v>6084.379999999991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46075</v>
      </c>
      <c r="D1076" s="299" t="s">
        <v>348</v>
      </c>
      <c r="E1076" s="331">
        <v>13.76</v>
      </c>
      <c r="F1076" s="331"/>
      <c r="G1076" s="333">
        <f t="shared" si="20"/>
        <v>6136.9299999999912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46075</v>
      </c>
      <c r="D1077" s="299" t="s">
        <v>311</v>
      </c>
      <c r="E1077" s="331">
        <v>187.64</v>
      </c>
      <c r="F1077" s="331"/>
      <c r="G1077" s="333">
        <f t="shared" si="20"/>
        <v>6150.6899999999914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1</v>
      </c>
      <c r="C1078" s="298">
        <v>46074</v>
      </c>
      <c r="D1078" s="299" t="s">
        <v>393</v>
      </c>
      <c r="E1078" s="331">
        <v>75.78</v>
      </c>
      <c r="F1078" s="331"/>
      <c r="G1078" s="333">
        <f t="shared" si="20"/>
        <v>6338.3299999999917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46074</v>
      </c>
      <c r="D1079" s="299" t="s">
        <v>392</v>
      </c>
      <c r="E1079" s="331">
        <v>27.41</v>
      </c>
      <c r="F1079" s="331"/>
      <c r="G1079" s="333">
        <f t="shared" si="20"/>
        <v>6414.1099999999915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46074</v>
      </c>
      <c r="D1080" s="299" t="s">
        <v>431</v>
      </c>
      <c r="E1080" s="331">
        <v>32.049999999999997</v>
      </c>
      <c r="F1080" s="331"/>
      <c r="G1080" s="333">
        <f t="shared" si="20"/>
        <v>6441.5199999999913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46074</v>
      </c>
      <c r="D1081" s="299" t="s">
        <v>358</v>
      </c>
      <c r="E1081" s="331">
        <v>9.4700000000000006</v>
      </c>
      <c r="F1081" s="331"/>
      <c r="G1081" s="333">
        <f t="shared" si="20"/>
        <v>6473.5699999999915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46073</v>
      </c>
      <c r="D1082" s="299" t="s">
        <v>296</v>
      </c>
      <c r="E1082" s="331">
        <v>14.47</v>
      </c>
      <c r="F1082" s="331"/>
      <c r="G1082" s="333">
        <f t="shared" si="20"/>
        <v>6483.0399999999918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3</v>
      </c>
      <c r="C1083" s="298">
        <v>46073</v>
      </c>
      <c r="D1083" s="299" t="s">
        <v>355</v>
      </c>
      <c r="E1083" s="331">
        <v>11.97</v>
      </c>
      <c r="F1083" s="331"/>
      <c r="G1083" s="333">
        <f t="shared" si="20"/>
        <v>6497.509999999992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46073</v>
      </c>
      <c r="D1084" s="299" t="s">
        <v>355</v>
      </c>
      <c r="E1084" s="331">
        <v>59.88</v>
      </c>
      <c r="F1084" s="331"/>
      <c r="G1084" s="333">
        <f t="shared" si="20"/>
        <v>6509.4799999999923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46073</v>
      </c>
      <c r="D1085" s="299" t="s">
        <v>418</v>
      </c>
      <c r="E1085" s="331">
        <v>19.57</v>
      </c>
      <c r="F1085" s="331"/>
      <c r="G1085" s="333">
        <f t="shared" si="20"/>
        <v>6569.3599999999924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22</v>
      </c>
      <c r="C1086" s="298">
        <v>46073</v>
      </c>
      <c r="D1086" s="299" t="s">
        <v>323</v>
      </c>
      <c r="E1086" s="331">
        <v>20.22</v>
      </c>
      <c r="F1086" s="331"/>
      <c r="G1086" s="333">
        <f t="shared" si="20"/>
        <v>6588.9299999999921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46073</v>
      </c>
      <c r="D1087" s="299" t="s">
        <v>358</v>
      </c>
      <c r="E1087" s="331">
        <v>5.3</v>
      </c>
      <c r="F1087" s="331"/>
      <c r="G1087" s="333">
        <f t="shared" si="20"/>
        <v>6609.1499999999924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46073</v>
      </c>
      <c r="D1088" s="299" t="s">
        <v>324</v>
      </c>
      <c r="E1088" s="331">
        <v>8.1300000000000008</v>
      </c>
      <c r="F1088" s="331"/>
      <c r="G1088" s="333">
        <f t="shared" si="20"/>
        <v>6614.4499999999925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46073</v>
      </c>
      <c r="D1089" s="299" t="s">
        <v>310</v>
      </c>
      <c r="E1089" s="331">
        <v>32.43</v>
      </c>
      <c r="F1089" s="331"/>
      <c r="G1089" s="333">
        <f t="shared" si="20"/>
        <v>6622.5799999999927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46073</v>
      </c>
      <c r="D1090" s="299" t="s">
        <v>432</v>
      </c>
      <c r="E1090" s="331">
        <v>98.65</v>
      </c>
      <c r="F1090" s="331"/>
      <c r="G1090" s="333">
        <f t="shared" si="20"/>
        <v>6655.0099999999929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46072</v>
      </c>
      <c r="D1091" s="299" t="s">
        <v>300</v>
      </c>
      <c r="E1091" s="331">
        <v>30.87</v>
      </c>
      <c r="F1091" s="331"/>
      <c r="G1091" s="333">
        <f t="shared" si="20"/>
        <v>6753.6599999999926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46072</v>
      </c>
      <c r="D1092" s="299" t="s">
        <v>300</v>
      </c>
      <c r="E1092" s="331">
        <v>15.96</v>
      </c>
      <c r="F1092" s="331"/>
      <c r="G1092" s="333">
        <f t="shared" si="20"/>
        <v>6784.5299999999925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46072</v>
      </c>
      <c r="D1093" s="299" t="s">
        <v>296</v>
      </c>
      <c r="E1093" s="331">
        <v>17.36</v>
      </c>
      <c r="F1093" s="331"/>
      <c r="G1093" s="333">
        <f t="shared" si="20"/>
        <v>6800.4899999999925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22</v>
      </c>
      <c r="C1094" s="298">
        <v>46072</v>
      </c>
      <c r="D1094" s="299" t="s">
        <v>328</v>
      </c>
      <c r="E1094" s="331">
        <v>7.46</v>
      </c>
      <c r="F1094" s="331"/>
      <c r="G1094" s="333">
        <f t="shared" si="20"/>
        <v>6817.8499999999922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291</v>
      </c>
      <c r="B1095" s="330">
        <v>39</v>
      </c>
      <c r="C1095" s="298">
        <v>46072</v>
      </c>
      <c r="D1095" s="299" t="s">
        <v>292</v>
      </c>
      <c r="E1095" s="331"/>
      <c r="F1095" s="331">
        <v>2763.77</v>
      </c>
      <c r="G1095" s="333">
        <f t="shared" si="20"/>
        <v>6825.3099999999922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335</v>
      </c>
      <c r="B1096" s="330" t="s">
        <v>335</v>
      </c>
      <c r="C1096" s="298">
        <v>46071</v>
      </c>
      <c r="D1096" s="299" t="s">
        <v>336</v>
      </c>
      <c r="E1096" s="331">
        <v>182.55</v>
      </c>
      <c r="F1096" s="331"/>
      <c r="G1096" s="333">
        <f t="shared" si="20"/>
        <v>4061.5399999999927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15</v>
      </c>
      <c r="C1097" s="298">
        <v>46071</v>
      </c>
      <c r="D1097" s="299" t="s">
        <v>185</v>
      </c>
      <c r="E1097" s="331">
        <v>188.16</v>
      </c>
      <c r="F1097" s="331"/>
      <c r="G1097" s="333">
        <f t="shared" si="20"/>
        <v>4244.0899999999929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291</v>
      </c>
      <c r="B1098" s="330">
        <v>40</v>
      </c>
      <c r="C1098" s="298">
        <v>46071</v>
      </c>
      <c r="D1098" s="299" t="s">
        <v>316</v>
      </c>
      <c r="E1098" s="331"/>
      <c r="F1098" s="331">
        <v>1281.58</v>
      </c>
      <c r="G1098" s="333">
        <f t="shared" si="20"/>
        <v>4432.2499999999927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46071</v>
      </c>
      <c r="D1099" s="299" t="s">
        <v>433</v>
      </c>
      <c r="E1099" s="331">
        <v>-146</v>
      </c>
      <c r="F1099" s="331"/>
      <c r="G1099" s="333">
        <f t="shared" si="20"/>
        <v>3150.6699999999933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46071</v>
      </c>
      <c r="D1100" s="299" t="s">
        <v>434</v>
      </c>
      <c r="E1100" s="331">
        <v>-13</v>
      </c>
      <c r="F1100" s="331"/>
      <c r="G1100" s="333">
        <f t="shared" si="20"/>
        <v>3004.6699999999933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335</v>
      </c>
      <c r="B1101" s="330" t="s">
        <v>335</v>
      </c>
      <c r="C1101" s="298">
        <v>46071</v>
      </c>
      <c r="D1101" s="299" t="s">
        <v>460</v>
      </c>
      <c r="E1101" s="331"/>
      <c r="F1101" s="331">
        <v>191</v>
      </c>
      <c r="G1101" s="333">
        <f t="shared" si="20"/>
        <v>2991.6699999999933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6</v>
      </c>
      <c r="C1102" s="298">
        <v>46071</v>
      </c>
      <c r="D1102" s="299" t="s">
        <v>300</v>
      </c>
      <c r="E1102" s="331">
        <v>43.63</v>
      </c>
      <c r="F1102" s="331"/>
      <c r="G1102" s="333">
        <f t="shared" si="20"/>
        <v>2800.6699999999933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46071</v>
      </c>
      <c r="D1103" s="299" t="s">
        <v>300</v>
      </c>
      <c r="E1103" s="331">
        <v>10.64</v>
      </c>
      <c r="F1103" s="331"/>
      <c r="G1103" s="333">
        <f t="shared" si="20"/>
        <v>2844.2999999999934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46071</v>
      </c>
      <c r="D1104" s="299" t="s">
        <v>296</v>
      </c>
      <c r="E1104" s="331">
        <v>14.87</v>
      </c>
      <c r="F1104" s="331"/>
      <c r="G1104" s="333">
        <f t="shared" si="20"/>
        <v>2854.9399999999932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46071</v>
      </c>
      <c r="D1105" s="299" t="s">
        <v>295</v>
      </c>
      <c r="E1105" s="331">
        <v>12.99</v>
      </c>
      <c r="F1105" s="331"/>
      <c r="G1105" s="333">
        <f t="shared" si="20"/>
        <v>2869.8099999999931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46071</v>
      </c>
      <c r="D1106" s="299" t="s">
        <v>295</v>
      </c>
      <c r="E1106" s="331">
        <v>29.47</v>
      </c>
      <c r="F1106" s="331"/>
      <c r="G1106" s="333">
        <f t="shared" si="20"/>
        <v>2882.7999999999929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22</v>
      </c>
      <c r="C1107" s="298">
        <v>46071</v>
      </c>
      <c r="D1107" s="299" t="s">
        <v>401</v>
      </c>
      <c r="E1107" s="331">
        <v>13.84</v>
      </c>
      <c r="F1107" s="331"/>
      <c r="G1107" s="333">
        <f t="shared" si="20"/>
        <v>2912.2699999999927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46071</v>
      </c>
      <c r="D1108" s="299" t="s">
        <v>435</v>
      </c>
      <c r="E1108" s="331">
        <v>64.569999999999993</v>
      </c>
      <c r="F1108" s="331"/>
      <c r="G1108" s="333">
        <f t="shared" si="20"/>
        <v>2926.1099999999929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21</v>
      </c>
      <c r="C1109" s="298">
        <v>46070</v>
      </c>
      <c r="D1109" s="299" t="s">
        <v>194</v>
      </c>
      <c r="E1109" s="331">
        <v>81</v>
      </c>
      <c r="F1109" s="331"/>
      <c r="G1109" s="333">
        <f t="shared" si="20"/>
        <v>2990.679999999993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46070</v>
      </c>
      <c r="D1110" s="299" t="s">
        <v>384</v>
      </c>
      <c r="E1110" s="331">
        <v>81.41</v>
      </c>
      <c r="F1110" s="331"/>
      <c r="G1110" s="333">
        <f t="shared" si="20"/>
        <v>3071.679999999993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46070</v>
      </c>
      <c r="D1111" s="299" t="s">
        <v>300</v>
      </c>
      <c r="E1111" s="331">
        <v>113.74</v>
      </c>
      <c r="F1111" s="331"/>
      <c r="G1111" s="333">
        <f t="shared" si="20"/>
        <v>3153.0899999999929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43</v>
      </c>
      <c r="C1112" s="298">
        <v>46070</v>
      </c>
      <c r="D1112" s="299" t="s">
        <v>333</v>
      </c>
      <c r="E1112" s="331">
        <v>29.8</v>
      </c>
      <c r="F1112" s="331"/>
      <c r="G1112" s="333">
        <f t="shared" si="20"/>
        <v>3266.8299999999927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42</v>
      </c>
      <c r="C1113" s="298">
        <v>46070</v>
      </c>
      <c r="D1113" s="299" t="s">
        <v>333</v>
      </c>
      <c r="E1113" s="331">
        <v>37.25</v>
      </c>
      <c r="F1113" s="331"/>
      <c r="G1113" s="333">
        <f t="shared" si="20"/>
        <v>3296.6299999999928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46070</v>
      </c>
      <c r="D1114" s="299" t="s">
        <v>424</v>
      </c>
      <c r="E1114" s="331">
        <v>7.97</v>
      </c>
      <c r="F1114" s="331"/>
      <c r="G1114" s="333">
        <f t="shared" si="20"/>
        <v>3333.8799999999928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17</v>
      </c>
      <c r="C1115" s="298">
        <v>46070</v>
      </c>
      <c r="D1115" s="299" t="s">
        <v>188</v>
      </c>
      <c r="E1115" s="331">
        <v>42.65</v>
      </c>
      <c r="F1115" s="331"/>
      <c r="G1115" s="333">
        <f t="shared" si="20"/>
        <v>3341.8499999999926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46070</v>
      </c>
      <c r="D1116" s="299" t="s">
        <v>436</v>
      </c>
      <c r="E1116" s="331">
        <v>40</v>
      </c>
      <c r="F1116" s="331"/>
      <c r="G1116" s="333">
        <f t="shared" si="20"/>
        <v>3384.4999999999927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11</v>
      </c>
      <c r="C1117" s="298">
        <v>46070</v>
      </c>
      <c r="D1117" s="299" t="s">
        <v>178</v>
      </c>
      <c r="E1117" s="331">
        <v>480.91</v>
      </c>
      <c r="F1117" s="331"/>
      <c r="G1117" s="333">
        <f t="shared" si="20"/>
        <v>3424.4999999999927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23</v>
      </c>
      <c r="C1118" s="298">
        <v>46070</v>
      </c>
      <c r="D1118" s="299" t="s">
        <v>63</v>
      </c>
      <c r="E1118" s="331">
        <v>529.46</v>
      </c>
      <c r="F1118" s="331"/>
      <c r="G1118" s="333">
        <f t="shared" si="20"/>
        <v>3905.4099999999926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46069</v>
      </c>
      <c r="D1119" s="299" t="s">
        <v>324</v>
      </c>
      <c r="E1119" s="331">
        <v>16.079999999999998</v>
      </c>
      <c r="F1119" s="331"/>
      <c r="G1119" s="333">
        <f t="shared" si="20"/>
        <v>4434.8699999999926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46069</v>
      </c>
      <c r="D1120" s="299" t="s">
        <v>300</v>
      </c>
      <c r="E1120" s="331">
        <v>21.17</v>
      </c>
      <c r="F1120" s="331"/>
      <c r="G1120" s="333">
        <f t="shared" si="20"/>
        <v>4450.9499999999925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46069</v>
      </c>
      <c r="D1121" s="299" t="s">
        <v>300</v>
      </c>
      <c r="E1121" s="331">
        <v>17.03</v>
      </c>
      <c r="F1121" s="331"/>
      <c r="G1121" s="333">
        <f t="shared" si="20"/>
        <v>4472.1199999999926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46069</v>
      </c>
      <c r="D1122" s="299" t="s">
        <v>296</v>
      </c>
      <c r="E1122" s="331">
        <v>18.309999999999999</v>
      </c>
      <c r="F1122" s="331"/>
      <c r="G1122" s="333">
        <f t="shared" si="20"/>
        <v>4489.1499999999924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46069</v>
      </c>
      <c r="D1123" s="299" t="s">
        <v>301</v>
      </c>
      <c r="E1123" s="331">
        <v>19.3</v>
      </c>
      <c r="F1123" s="331"/>
      <c r="G1123" s="333">
        <f t="shared" si="20"/>
        <v>4507.4599999999928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46069</v>
      </c>
      <c r="D1124" s="299" t="s">
        <v>397</v>
      </c>
      <c r="E1124" s="331">
        <v>24.67</v>
      </c>
      <c r="F1124" s="331"/>
      <c r="G1124" s="333">
        <f t="shared" si="20"/>
        <v>4526.7599999999929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287</v>
      </c>
      <c r="B1125" s="330" t="s">
        <v>287</v>
      </c>
      <c r="C1125" s="298">
        <v>46069</v>
      </c>
      <c r="D1125" s="299" t="s">
        <v>397</v>
      </c>
      <c r="E1125" s="331">
        <v>152.41999999999999</v>
      </c>
      <c r="F1125" s="331">
        <v>152.41999999999999</v>
      </c>
      <c r="G1125" s="333">
        <f t="shared" si="20"/>
        <v>4551.429999999993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6</v>
      </c>
      <c r="C1126" s="298">
        <v>46068</v>
      </c>
      <c r="D1126" s="299" t="s">
        <v>437</v>
      </c>
      <c r="E1126" s="331">
        <v>233.83</v>
      </c>
      <c r="F1126" s="331"/>
      <c r="G1126" s="333">
        <f t="shared" si="20"/>
        <v>4551.429999999993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46068</v>
      </c>
      <c r="D1127" s="299" t="s">
        <v>326</v>
      </c>
      <c r="E1127" s="331">
        <v>50.87</v>
      </c>
      <c r="F1127" s="331"/>
      <c r="G1127" s="333">
        <f t="shared" si="20"/>
        <v>4785.2599999999929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46068</v>
      </c>
      <c r="D1128" s="299" t="s">
        <v>438</v>
      </c>
      <c r="E1128" s="331">
        <v>16</v>
      </c>
      <c r="F1128" s="331"/>
      <c r="G1128" s="333">
        <f t="shared" si="20"/>
        <v>4836.1299999999928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46068</v>
      </c>
      <c r="D1129" s="299" t="s">
        <v>353</v>
      </c>
      <c r="E1129" s="331">
        <v>30</v>
      </c>
      <c r="F1129" s="331"/>
      <c r="G1129" s="333">
        <f t="shared" si="20"/>
        <v>4852.1299999999928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46068</v>
      </c>
      <c r="D1130" s="299" t="s">
        <v>306</v>
      </c>
      <c r="E1130" s="331">
        <v>76</v>
      </c>
      <c r="F1130" s="331"/>
      <c r="G1130" s="333">
        <f t="shared" si="20"/>
        <v>4882.1299999999928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46068</v>
      </c>
      <c r="D1131" s="299" t="s">
        <v>348</v>
      </c>
      <c r="E1131" s="331">
        <v>3.59</v>
      </c>
      <c r="F1131" s="331"/>
      <c r="G1131" s="333">
        <f t="shared" si="20"/>
        <v>4958.1299999999928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6</v>
      </c>
      <c r="C1132" s="298">
        <v>46068</v>
      </c>
      <c r="D1132" s="299" t="s">
        <v>439</v>
      </c>
      <c r="E1132" s="331">
        <v>70</v>
      </c>
      <c r="F1132" s="331"/>
      <c r="G1132" s="333">
        <f t="shared" si="20"/>
        <v>4961.719999999993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46068</v>
      </c>
      <c r="D1133" s="299" t="s">
        <v>440</v>
      </c>
      <c r="E1133" s="331">
        <v>175</v>
      </c>
      <c r="F1133" s="331"/>
      <c r="G1133" s="333">
        <f t="shared" si="20"/>
        <v>5031.719999999993</v>
      </c>
      <c r="H1133" s="334" t="s">
        <v>298</v>
      </c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46067</v>
      </c>
      <c r="D1134" s="299" t="s">
        <v>319</v>
      </c>
      <c r="E1134" s="331">
        <v>13.09</v>
      </c>
      <c r="F1134" s="331"/>
      <c r="G1134" s="333">
        <f t="shared" si="20"/>
        <v>5206.719999999993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3</v>
      </c>
      <c r="C1135" s="298">
        <v>46067</v>
      </c>
      <c r="D1135" s="299" t="s">
        <v>296</v>
      </c>
      <c r="E1135" s="331">
        <v>7.56</v>
      </c>
      <c r="F1135" s="331"/>
      <c r="G1135" s="333">
        <f t="shared" si="20"/>
        <v>5219.8099999999931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4</v>
      </c>
      <c r="C1136" s="298">
        <v>46067</v>
      </c>
      <c r="D1136" s="299" t="s">
        <v>296</v>
      </c>
      <c r="E1136" s="331">
        <v>32.409999999999997</v>
      </c>
      <c r="F1136" s="331"/>
      <c r="G1136" s="333">
        <f t="shared" si="20"/>
        <v>5227.3699999999935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5</v>
      </c>
      <c r="C1137" s="298">
        <v>46067</v>
      </c>
      <c r="D1137" s="299" t="s">
        <v>441</v>
      </c>
      <c r="E1137" s="331">
        <v>400</v>
      </c>
      <c r="F1137" s="331"/>
      <c r="G1137" s="333">
        <f t="shared" si="20"/>
        <v>5259.7799999999934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46066</v>
      </c>
      <c r="D1138" s="299" t="s">
        <v>319</v>
      </c>
      <c r="E1138" s="331">
        <v>41.51</v>
      </c>
      <c r="F1138" s="331"/>
      <c r="G1138" s="333">
        <f t="shared" si="20"/>
        <v>5659.7799999999934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46066</v>
      </c>
      <c r="D1139" s="299" t="s">
        <v>296</v>
      </c>
      <c r="E1139" s="331">
        <v>21.55</v>
      </c>
      <c r="F1139" s="331"/>
      <c r="G1139" s="333">
        <f t="shared" si="20"/>
        <v>5701.2899999999936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46066</v>
      </c>
      <c r="D1140" s="299" t="s">
        <v>358</v>
      </c>
      <c r="E1140" s="331">
        <v>12.45</v>
      </c>
      <c r="F1140" s="331"/>
      <c r="G1140" s="333">
        <f t="shared" si="20"/>
        <v>5722.8399999999938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287</v>
      </c>
      <c r="B1141" s="330" t="s">
        <v>287</v>
      </c>
      <c r="C1141" s="298">
        <v>46066</v>
      </c>
      <c r="D1141" s="299" t="s">
        <v>397</v>
      </c>
      <c r="E1141" s="331">
        <v>91.38</v>
      </c>
      <c r="F1141" s="331">
        <v>91.38</v>
      </c>
      <c r="G1141" s="333">
        <f t="shared" si="20"/>
        <v>5735.2899999999936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1</v>
      </c>
      <c r="C1142" s="298">
        <v>46066</v>
      </c>
      <c r="D1142" s="299" t="s">
        <v>311</v>
      </c>
      <c r="E1142" s="331">
        <v>16.48</v>
      </c>
      <c r="F1142" s="331"/>
      <c r="G1142" s="333">
        <f t="shared" si="20"/>
        <v>5735.2899999999936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46066</v>
      </c>
      <c r="D1143" s="299" t="s">
        <v>428</v>
      </c>
      <c r="E1143" s="331">
        <v>12.76</v>
      </c>
      <c r="F1143" s="331"/>
      <c r="G1143" s="333">
        <f t="shared" si="20"/>
        <v>5751.7699999999932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46066</v>
      </c>
      <c r="D1144" s="299" t="s">
        <v>329</v>
      </c>
      <c r="E1144" s="331">
        <v>37.9</v>
      </c>
      <c r="F1144" s="331"/>
      <c r="G1144" s="333">
        <f t="shared" si="20"/>
        <v>5764.5299999999934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40</v>
      </c>
      <c r="C1145" s="298">
        <v>46066</v>
      </c>
      <c r="D1145" s="299" t="s">
        <v>316</v>
      </c>
      <c r="E1145" s="331"/>
      <c r="F1145" s="331">
        <v>427.18</v>
      </c>
      <c r="G1145" s="333">
        <f t="shared" si="20"/>
        <v>5802.429999999993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291</v>
      </c>
      <c r="B1146" s="330">
        <v>38</v>
      </c>
      <c r="C1146" s="298">
        <v>46066</v>
      </c>
      <c r="D1146" s="299" t="s">
        <v>293</v>
      </c>
      <c r="E1146" s="331"/>
      <c r="F1146" s="331">
        <v>4278.16</v>
      </c>
      <c r="G1146" s="333">
        <f t="shared" si="20"/>
        <v>5375.2499999999927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46065</v>
      </c>
      <c r="D1147" s="299" t="s">
        <v>357</v>
      </c>
      <c r="E1147" s="331">
        <v>111.36</v>
      </c>
      <c r="F1147" s="331"/>
      <c r="G1147" s="333">
        <f t="shared" si="20"/>
        <v>1097.0899999999931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46065</v>
      </c>
      <c r="D1148" s="299" t="s">
        <v>442</v>
      </c>
      <c r="E1148" s="331">
        <v>16</v>
      </c>
      <c r="F1148" s="331"/>
      <c r="G1148" s="333">
        <f t="shared" si="20"/>
        <v>1208.449999999993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46065</v>
      </c>
      <c r="D1149" s="299" t="s">
        <v>300</v>
      </c>
      <c r="E1149" s="331">
        <v>29.81</v>
      </c>
      <c r="F1149" s="331"/>
      <c r="G1149" s="333">
        <f t="shared" si="20"/>
        <v>1224.449999999993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19</v>
      </c>
      <c r="C1150" s="298">
        <v>46065</v>
      </c>
      <c r="D1150" s="299" t="s">
        <v>191</v>
      </c>
      <c r="E1150" s="331">
        <v>200</v>
      </c>
      <c r="F1150" s="331"/>
      <c r="G1150" s="333">
        <f t="shared" si="20"/>
        <v>1254.2599999999929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46065</v>
      </c>
      <c r="D1151" s="299" t="s">
        <v>296</v>
      </c>
      <c r="E1151" s="331">
        <v>7.56</v>
      </c>
      <c r="F1151" s="331"/>
      <c r="G1151" s="333">
        <f t="shared" si="20"/>
        <v>1454.2599999999929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46065</v>
      </c>
      <c r="D1152" s="299" t="s">
        <v>296</v>
      </c>
      <c r="E1152" s="331">
        <v>65.78</v>
      </c>
      <c r="F1152" s="331"/>
      <c r="G1152" s="333">
        <f t="shared" si="20"/>
        <v>1461.8199999999929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3</v>
      </c>
      <c r="C1153" s="298">
        <v>46065</v>
      </c>
      <c r="D1153" s="299" t="s">
        <v>296</v>
      </c>
      <c r="E1153" s="331">
        <v>3.93</v>
      </c>
      <c r="F1153" s="331"/>
      <c r="G1153" s="333">
        <f t="shared" si="20"/>
        <v>1527.5999999999929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7</v>
      </c>
      <c r="C1154" s="298">
        <v>46065</v>
      </c>
      <c r="D1154" s="299" t="s">
        <v>443</v>
      </c>
      <c r="E1154" s="331">
        <v>564.83000000000004</v>
      </c>
      <c r="F1154" s="331"/>
      <c r="G1154" s="333">
        <f t="shared" si="20"/>
        <v>1531.5299999999929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7</v>
      </c>
      <c r="C1155" s="298">
        <v>46065</v>
      </c>
      <c r="D1155" s="299" t="s">
        <v>444</v>
      </c>
      <c r="E1155" s="331">
        <v>70.180000000000007</v>
      </c>
      <c r="F1155" s="331"/>
      <c r="G1155" s="333">
        <f t="shared" si="20"/>
        <v>2096.3599999999929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46065</v>
      </c>
      <c r="D1156" s="299" t="s">
        <v>445</v>
      </c>
      <c r="E1156" s="331">
        <v>2.66</v>
      </c>
      <c r="F1156" s="331"/>
      <c r="G1156" s="333">
        <f t="shared" si="20"/>
        <v>2166.5399999999927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5</v>
      </c>
      <c r="C1157" s="298">
        <v>46064</v>
      </c>
      <c r="D1157" s="299" t="s">
        <v>429</v>
      </c>
      <c r="E1157" s="331">
        <v>103.25</v>
      </c>
      <c r="F1157" s="331"/>
      <c r="G1157" s="333">
        <f t="shared" si="20"/>
        <v>2169.1999999999925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46064</v>
      </c>
      <c r="D1158" s="299" t="s">
        <v>363</v>
      </c>
      <c r="E1158" s="331">
        <v>30.39</v>
      </c>
      <c r="F1158" s="331"/>
      <c r="G1158" s="333">
        <f t="shared" si="20"/>
        <v>2272.4499999999925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46064</v>
      </c>
      <c r="D1159" s="299" t="s">
        <v>296</v>
      </c>
      <c r="E1159" s="331">
        <v>9.92</v>
      </c>
      <c r="F1159" s="331"/>
      <c r="G1159" s="333">
        <f t="shared" si="20"/>
        <v>2302.8399999999924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3</v>
      </c>
      <c r="C1160" s="298">
        <v>46064</v>
      </c>
      <c r="D1160" s="299" t="s">
        <v>295</v>
      </c>
      <c r="E1160" s="331">
        <v>3.49</v>
      </c>
      <c r="F1160" s="331"/>
      <c r="G1160" s="333">
        <f t="shared" si="20"/>
        <v>2312.7599999999925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22</v>
      </c>
      <c r="C1161" s="298">
        <v>46064</v>
      </c>
      <c r="D1161" s="299" t="s">
        <v>352</v>
      </c>
      <c r="E1161" s="331">
        <v>19.16</v>
      </c>
      <c r="F1161" s="331"/>
      <c r="G1161" s="333">
        <f t="shared" si="20"/>
        <v>2316.2499999999923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46063</v>
      </c>
      <c r="D1162" s="299" t="s">
        <v>412</v>
      </c>
      <c r="E1162" s="331">
        <v>-8</v>
      </c>
      <c r="F1162" s="331"/>
      <c r="G1162" s="333">
        <f t="shared" si="20"/>
        <v>2335.4099999999921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46063</v>
      </c>
      <c r="D1163" s="299" t="s">
        <v>446</v>
      </c>
      <c r="E1163" s="331">
        <v>-0.04</v>
      </c>
      <c r="F1163" s="331"/>
      <c r="G1163" s="333">
        <f t="shared" si="20"/>
        <v>2327.4099999999921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335</v>
      </c>
      <c r="B1164" s="330" t="s">
        <v>335</v>
      </c>
      <c r="C1164" s="298">
        <v>46063</v>
      </c>
      <c r="D1164" s="299" t="s">
        <v>447</v>
      </c>
      <c r="E1164" s="331">
        <v>65.78</v>
      </c>
      <c r="F1164" s="331"/>
      <c r="G1164" s="333">
        <f t="shared" si="20"/>
        <v>2327.3699999999922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13</v>
      </c>
      <c r="C1165" s="298">
        <v>46063</v>
      </c>
      <c r="D1165" s="299" t="s">
        <v>182</v>
      </c>
      <c r="E1165" s="331">
        <v>159.35</v>
      </c>
      <c r="F1165" s="331"/>
      <c r="G1165" s="333">
        <f t="shared" si="20"/>
        <v>2393.1499999999924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46063</v>
      </c>
      <c r="D1166" s="299" t="s">
        <v>296</v>
      </c>
      <c r="E1166" s="331">
        <v>16.29</v>
      </c>
      <c r="F1166" s="331"/>
      <c r="G1166" s="333">
        <f t="shared" si="20"/>
        <v>2552.4999999999923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46063</v>
      </c>
      <c r="D1167" s="299" t="s">
        <v>311</v>
      </c>
      <c r="E1167" s="331">
        <v>19.329999999999998</v>
      </c>
      <c r="F1167" s="331"/>
      <c r="G1167" s="333">
        <f t="shared" si="20"/>
        <v>2568.7899999999922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46062</v>
      </c>
      <c r="D1168" s="299" t="s">
        <v>448</v>
      </c>
      <c r="E1168" s="331">
        <v>8.61</v>
      </c>
      <c r="F1168" s="331"/>
      <c r="G1168" s="333">
        <f t="shared" ref="G1168:G1413" si="21">G1169-E1168+F1168</f>
        <v>2588.1199999999922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46062</v>
      </c>
      <c r="D1169" s="299" t="s">
        <v>296</v>
      </c>
      <c r="E1169" s="331">
        <v>13.41</v>
      </c>
      <c r="F1169" s="331"/>
      <c r="G1169" s="333">
        <f t="shared" si="21"/>
        <v>2596.7299999999923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18</v>
      </c>
      <c r="C1170" s="298">
        <v>46062</v>
      </c>
      <c r="D1170" s="299" t="s">
        <v>361</v>
      </c>
      <c r="E1170" s="331">
        <v>400</v>
      </c>
      <c r="F1170" s="331"/>
      <c r="G1170" s="333">
        <f t="shared" si="21"/>
        <v>2610.1399999999921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9</v>
      </c>
      <c r="C1171" s="298">
        <v>46062</v>
      </c>
      <c r="D1171" s="299" t="s">
        <v>58</v>
      </c>
      <c r="E1171" s="331">
        <v>1281.53</v>
      </c>
      <c r="F1171" s="331"/>
      <c r="G1171" s="333">
        <f t="shared" si="21"/>
        <v>3010.1399999999921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5</v>
      </c>
      <c r="C1172" s="298">
        <v>46062</v>
      </c>
      <c r="D1172" s="299" t="s">
        <v>449</v>
      </c>
      <c r="E1172" s="331">
        <v>50</v>
      </c>
      <c r="F1172" s="331"/>
      <c r="G1172" s="333">
        <f t="shared" si="21"/>
        <v>4291.6699999999919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46062</v>
      </c>
      <c r="D1173" s="299" t="s">
        <v>450</v>
      </c>
      <c r="E1173" s="331">
        <v>12.1</v>
      </c>
      <c r="F1173" s="331"/>
      <c r="G1173" s="333">
        <f t="shared" si="21"/>
        <v>4341.6699999999919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46061</v>
      </c>
      <c r="D1174" s="299" t="s">
        <v>306</v>
      </c>
      <c r="E1174" s="331">
        <v>72.099999999999994</v>
      </c>
      <c r="F1174" s="331"/>
      <c r="G1174" s="333">
        <f t="shared" si="21"/>
        <v>4353.7699999999923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46061</v>
      </c>
      <c r="D1175" s="299" t="s">
        <v>319</v>
      </c>
      <c r="E1175" s="331">
        <v>30.25</v>
      </c>
      <c r="F1175" s="331"/>
      <c r="G1175" s="333">
        <f t="shared" si="21"/>
        <v>4425.8699999999926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3</v>
      </c>
      <c r="C1176" s="298">
        <v>46061</v>
      </c>
      <c r="D1176" s="299" t="s">
        <v>296</v>
      </c>
      <c r="E1176" s="331">
        <v>3.72</v>
      </c>
      <c r="F1176" s="331"/>
      <c r="G1176" s="333">
        <f t="shared" si="21"/>
        <v>4456.1199999999926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46061</v>
      </c>
      <c r="D1177" s="299" t="s">
        <v>296</v>
      </c>
      <c r="E1177" s="331">
        <v>41.6</v>
      </c>
      <c r="F1177" s="331"/>
      <c r="G1177" s="333">
        <f t="shared" si="21"/>
        <v>4459.8399999999929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3</v>
      </c>
      <c r="C1178" s="298">
        <v>46061</v>
      </c>
      <c r="D1178" s="299" t="s">
        <v>451</v>
      </c>
      <c r="E1178" s="331">
        <v>1</v>
      </c>
      <c r="F1178" s="331"/>
      <c r="G1178" s="333">
        <f t="shared" si="21"/>
        <v>4501.4399999999932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46061</v>
      </c>
      <c r="D1179" s="299" t="s">
        <v>358</v>
      </c>
      <c r="E1179" s="331">
        <v>10.17</v>
      </c>
      <c r="F1179" s="331"/>
      <c r="G1179" s="333">
        <f t="shared" si="21"/>
        <v>4502.4399999999932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287</v>
      </c>
      <c r="B1180" s="330" t="s">
        <v>287</v>
      </c>
      <c r="C1180" s="298">
        <v>46060</v>
      </c>
      <c r="D1180" s="299" t="s">
        <v>452</v>
      </c>
      <c r="E1180" s="331">
        <v>367.77</v>
      </c>
      <c r="F1180" s="331">
        <v>367.77</v>
      </c>
      <c r="G1180" s="333">
        <f t="shared" si="21"/>
        <v>4512.6099999999933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46060</v>
      </c>
      <c r="D1181" s="299" t="s">
        <v>310</v>
      </c>
      <c r="E1181" s="331">
        <v>32.36</v>
      </c>
      <c r="F1181" s="331"/>
      <c r="G1181" s="333">
        <f t="shared" si="21"/>
        <v>4512.6099999999933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46060</v>
      </c>
      <c r="D1182" s="299" t="s">
        <v>453</v>
      </c>
      <c r="E1182" s="331">
        <v>41.39</v>
      </c>
      <c r="F1182" s="331"/>
      <c r="G1182" s="333">
        <f t="shared" si="21"/>
        <v>4544.969999999993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46060</v>
      </c>
      <c r="D1183" s="299" t="s">
        <v>445</v>
      </c>
      <c r="E1183" s="331">
        <v>35.770000000000003</v>
      </c>
      <c r="F1183" s="331"/>
      <c r="G1183" s="333">
        <f t="shared" si="21"/>
        <v>4586.3599999999933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46060</v>
      </c>
      <c r="D1184" s="299" t="s">
        <v>348</v>
      </c>
      <c r="E1184" s="331">
        <v>25</v>
      </c>
      <c r="F1184" s="331"/>
      <c r="G1184" s="333">
        <f t="shared" si="21"/>
        <v>4622.1299999999937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46060</v>
      </c>
      <c r="D1185" s="299" t="s">
        <v>296</v>
      </c>
      <c r="E1185" s="331">
        <v>6.69</v>
      </c>
      <c r="F1185" s="331"/>
      <c r="G1185" s="333">
        <f t="shared" si="21"/>
        <v>4647.1299999999937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46060</v>
      </c>
      <c r="D1186" s="299" t="s">
        <v>296</v>
      </c>
      <c r="E1186" s="331">
        <v>47.85</v>
      </c>
      <c r="F1186" s="331"/>
      <c r="G1186" s="333">
        <f t="shared" si="21"/>
        <v>4653.8199999999933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46059</v>
      </c>
      <c r="D1187" s="299" t="s">
        <v>301</v>
      </c>
      <c r="E1187" s="331">
        <v>20</v>
      </c>
      <c r="F1187" s="331"/>
      <c r="G1187" s="333">
        <f t="shared" si="21"/>
        <v>4701.6699999999937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40</v>
      </c>
      <c r="C1188" s="298">
        <v>46059</v>
      </c>
      <c r="D1188" s="299" t="s">
        <v>316</v>
      </c>
      <c r="E1188" s="331"/>
      <c r="F1188" s="331">
        <v>822.99</v>
      </c>
      <c r="G1188" s="333">
        <f t="shared" si="21"/>
        <v>4721.6699999999937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14</v>
      </c>
      <c r="C1189" s="298">
        <v>46059</v>
      </c>
      <c r="D1189" s="299" t="s">
        <v>366</v>
      </c>
      <c r="E1189" s="331">
        <v>66.67</v>
      </c>
      <c r="F1189" s="331"/>
      <c r="G1189" s="333">
        <f t="shared" si="21"/>
        <v>3898.6799999999935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46059</v>
      </c>
      <c r="D1190" s="299" t="s">
        <v>296</v>
      </c>
      <c r="E1190" s="331">
        <v>9.35</v>
      </c>
      <c r="F1190" s="331"/>
      <c r="G1190" s="333">
        <f t="shared" si="21"/>
        <v>3965.3499999999935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46059</v>
      </c>
      <c r="D1191" s="299" t="s">
        <v>296</v>
      </c>
      <c r="E1191" s="331">
        <v>45.81</v>
      </c>
      <c r="F1191" s="331"/>
      <c r="G1191" s="333">
        <f t="shared" si="21"/>
        <v>3974.6999999999935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46059</v>
      </c>
      <c r="D1192" s="299" t="s">
        <v>353</v>
      </c>
      <c r="E1192" s="331">
        <v>22.98</v>
      </c>
      <c r="F1192" s="331"/>
      <c r="G1192" s="333">
        <f t="shared" si="21"/>
        <v>4020.5099999999934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46059</v>
      </c>
      <c r="D1193" s="299" t="s">
        <v>301</v>
      </c>
      <c r="E1193" s="331">
        <v>46.5</v>
      </c>
      <c r="F1193" s="331"/>
      <c r="G1193" s="333">
        <f t="shared" si="21"/>
        <v>4043.4899999999934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46059</v>
      </c>
      <c r="D1194" s="299" t="s">
        <v>358</v>
      </c>
      <c r="E1194" s="331">
        <v>10.17</v>
      </c>
      <c r="F1194" s="331"/>
      <c r="G1194" s="333">
        <f t="shared" si="21"/>
        <v>4089.9899999999934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46059</v>
      </c>
      <c r="D1195" s="299" t="s">
        <v>435</v>
      </c>
      <c r="E1195" s="331">
        <v>81.2</v>
      </c>
      <c r="F1195" s="331"/>
      <c r="G1195" s="333">
        <f t="shared" si="21"/>
        <v>4100.1599999999935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46058</v>
      </c>
      <c r="D1196" s="299" t="s">
        <v>301</v>
      </c>
      <c r="E1196" s="331">
        <v>21</v>
      </c>
      <c r="F1196" s="331"/>
      <c r="G1196" s="333">
        <f t="shared" si="21"/>
        <v>4181.3599999999933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39</v>
      </c>
      <c r="C1197" s="298">
        <v>46058</v>
      </c>
      <c r="D1197" s="299" t="s">
        <v>292</v>
      </c>
      <c r="E1197" s="331"/>
      <c r="F1197" s="331">
        <v>2763.79</v>
      </c>
      <c r="G1197" s="333">
        <f t="shared" si="21"/>
        <v>4202.3599999999933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8</v>
      </c>
      <c r="C1198" s="298">
        <v>46058</v>
      </c>
      <c r="D1198" s="299" t="s">
        <v>357</v>
      </c>
      <c r="E1198" s="331">
        <v>95.35</v>
      </c>
      <c r="F1198" s="331"/>
      <c r="G1198" s="333">
        <f t="shared" si="21"/>
        <v>1438.5699999999933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46058</v>
      </c>
      <c r="D1199" s="299" t="s">
        <v>353</v>
      </c>
      <c r="E1199" s="331">
        <v>14.99</v>
      </c>
      <c r="F1199" s="331"/>
      <c r="G1199" s="333">
        <f t="shared" si="21"/>
        <v>1533.9199999999933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287</v>
      </c>
      <c r="B1200" s="330" t="s">
        <v>287</v>
      </c>
      <c r="C1200" s="298">
        <v>46058</v>
      </c>
      <c r="D1200" s="299" t="s">
        <v>452</v>
      </c>
      <c r="E1200" s="331">
        <v>77.569999999999993</v>
      </c>
      <c r="F1200" s="331">
        <v>77.569999999999993</v>
      </c>
      <c r="G1200" s="333">
        <f t="shared" si="21"/>
        <v>1548.9099999999933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6</v>
      </c>
      <c r="C1201" s="298">
        <v>46057</v>
      </c>
      <c r="D1201" s="299" t="s">
        <v>344</v>
      </c>
      <c r="E1201" s="331">
        <v>50</v>
      </c>
      <c r="F1201" s="331"/>
      <c r="G1201" s="333">
        <f t="shared" si="21"/>
        <v>1548.9099999999933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46057</v>
      </c>
      <c r="D1202" s="299" t="s">
        <v>306</v>
      </c>
      <c r="E1202" s="331">
        <v>62.03</v>
      </c>
      <c r="F1202" s="331"/>
      <c r="G1202" s="333">
        <f t="shared" si="21"/>
        <v>1598.9099999999933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46057</v>
      </c>
      <c r="D1203" s="299" t="s">
        <v>296</v>
      </c>
      <c r="E1203" s="331">
        <v>14.91</v>
      </c>
      <c r="F1203" s="331"/>
      <c r="G1203" s="333">
        <f t="shared" si="21"/>
        <v>1660.9399999999932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46057</v>
      </c>
      <c r="D1204" s="299" t="s">
        <v>310</v>
      </c>
      <c r="E1204" s="331">
        <v>63.38</v>
      </c>
      <c r="F1204" s="331"/>
      <c r="G1204" s="333">
        <f t="shared" si="21"/>
        <v>1675.8499999999933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46057</v>
      </c>
      <c r="D1205" s="299" t="s">
        <v>454</v>
      </c>
      <c r="E1205" s="331">
        <v>192.78</v>
      </c>
      <c r="F1205" s="331">
        <v>192.78</v>
      </c>
      <c r="G1205" s="333">
        <f t="shared" si="21"/>
        <v>1739.2299999999934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14</v>
      </c>
      <c r="C1206" s="298">
        <v>46057</v>
      </c>
      <c r="D1206" s="299" t="s">
        <v>367</v>
      </c>
      <c r="E1206" s="331">
        <v>68.739999999999995</v>
      </c>
      <c r="F1206" s="331"/>
      <c r="G1206" s="333">
        <f t="shared" si="21"/>
        <v>1739.2299999999934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46057</v>
      </c>
      <c r="D1207" s="299" t="s">
        <v>300</v>
      </c>
      <c r="E1207" s="331">
        <v>-42.58</v>
      </c>
      <c r="F1207" s="331"/>
      <c r="G1207" s="333">
        <f t="shared" si="21"/>
        <v>1807.9699999999934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1</v>
      </c>
      <c r="C1208" s="298">
        <v>46057</v>
      </c>
      <c r="D1208" s="299" t="s">
        <v>371</v>
      </c>
      <c r="E1208" s="331">
        <v>31.36</v>
      </c>
      <c r="F1208" s="331"/>
      <c r="G1208" s="333">
        <f t="shared" si="21"/>
        <v>1765.3899999999935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17</v>
      </c>
      <c r="C1209" s="298">
        <v>46057</v>
      </c>
      <c r="D1209" s="299" t="s">
        <v>370</v>
      </c>
      <c r="E1209" s="331">
        <v>99</v>
      </c>
      <c r="F1209" s="331"/>
      <c r="G1209" s="333">
        <f t="shared" si="21"/>
        <v>1796.7499999999934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284</v>
      </c>
      <c r="B1210" s="330">
        <v>36</v>
      </c>
      <c r="C1210" s="298">
        <v>46056</v>
      </c>
      <c r="D1210" s="299" t="s">
        <v>374</v>
      </c>
      <c r="E1210" s="331">
        <v>50</v>
      </c>
      <c r="F1210" s="331"/>
      <c r="G1210" s="333">
        <f t="shared" si="21"/>
        <v>1895.7499999999934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46056</v>
      </c>
      <c r="D1211" s="299" t="s">
        <v>319</v>
      </c>
      <c r="E1211" s="331">
        <v>7.92</v>
      </c>
      <c r="F1211" s="331"/>
      <c r="G1211" s="333">
        <f t="shared" si="21"/>
        <v>1945.7499999999934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24</v>
      </c>
      <c r="C1212" s="298">
        <v>46056</v>
      </c>
      <c r="D1212" s="299" t="s">
        <v>860</v>
      </c>
      <c r="E1212" s="331">
        <v>83.58</v>
      </c>
      <c r="F1212" s="331"/>
      <c r="G1212" s="333">
        <f t="shared" si="21"/>
        <v>1953.6699999999935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46056</v>
      </c>
      <c r="D1213" s="299" t="s">
        <v>455</v>
      </c>
      <c r="E1213" s="331">
        <v>28.64</v>
      </c>
      <c r="F1213" s="331"/>
      <c r="G1213" s="333">
        <f t="shared" si="21"/>
        <v>2037.2499999999934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46056</v>
      </c>
      <c r="D1214" s="299" t="s">
        <v>358</v>
      </c>
      <c r="E1214" s="331">
        <v>9.4700000000000006</v>
      </c>
      <c r="F1214" s="331"/>
      <c r="G1214" s="333">
        <f t="shared" si="21"/>
        <v>2065.8899999999935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46055</v>
      </c>
      <c r="D1215" s="299" t="s">
        <v>456</v>
      </c>
      <c r="E1215" s="331">
        <v>20</v>
      </c>
      <c r="F1215" s="331"/>
      <c r="G1215" s="333">
        <f t="shared" si="21"/>
        <v>2075.3599999999933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17</v>
      </c>
      <c r="C1216" s="298">
        <v>46055</v>
      </c>
      <c r="D1216" s="299" t="s">
        <v>188</v>
      </c>
      <c r="E1216" s="331">
        <v>41.54</v>
      </c>
      <c r="F1216" s="331"/>
      <c r="G1216" s="333">
        <f t="shared" si="21"/>
        <v>2095.3599999999933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46055</v>
      </c>
      <c r="D1217" s="299" t="s">
        <v>296</v>
      </c>
      <c r="E1217" s="331">
        <v>9.92</v>
      </c>
      <c r="F1217" s="331"/>
      <c r="G1217" s="333">
        <f t="shared" si="21"/>
        <v>2136.8999999999933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46055</v>
      </c>
      <c r="D1218" s="299" t="s">
        <v>457</v>
      </c>
      <c r="E1218" s="331">
        <v>155.38</v>
      </c>
      <c r="F1218" s="331"/>
      <c r="G1218" s="333">
        <f t="shared" si="21"/>
        <v>2146.8199999999933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21</v>
      </c>
      <c r="C1219" s="298">
        <v>46055</v>
      </c>
      <c r="D1219" s="299" t="s">
        <v>194</v>
      </c>
      <c r="E1219" s="331">
        <v>27.35</v>
      </c>
      <c r="F1219" s="331"/>
      <c r="G1219" s="333">
        <f t="shared" si="21"/>
        <v>2302.1999999999935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6</v>
      </c>
      <c r="C1220" s="298">
        <v>46054</v>
      </c>
      <c r="D1220" s="299" t="s">
        <v>300</v>
      </c>
      <c r="E1220" s="331">
        <v>59.37</v>
      </c>
      <c r="F1220" s="331"/>
      <c r="G1220" s="333">
        <f t="shared" si="21"/>
        <v>2329.5499999999934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22</v>
      </c>
      <c r="C1221" s="298">
        <v>46054</v>
      </c>
      <c r="D1221" s="299" t="s">
        <v>375</v>
      </c>
      <c r="E1221" s="331">
        <v>6.37</v>
      </c>
      <c r="F1221" s="331"/>
      <c r="G1221" s="333">
        <f t="shared" si="21"/>
        <v>2388.9199999999933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46054</v>
      </c>
      <c r="D1222" s="299" t="s">
        <v>458</v>
      </c>
      <c r="E1222" s="331">
        <v>44.65</v>
      </c>
      <c r="F1222" s="331"/>
      <c r="G1222" s="333">
        <f t="shared" si="21"/>
        <v>2395.2899999999931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7</v>
      </c>
      <c r="C1223" s="298">
        <v>46054</v>
      </c>
      <c r="D1223" s="299" t="s">
        <v>338</v>
      </c>
      <c r="E1223" s="331">
        <v>35.17</v>
      </c>
      <c r="F1223" s="331"/>
      <c r="G1223" s="333">
        <f t="shared" si="21"/>
        <v>2439.9399999999932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46054</v>
      </c>
      <c r="D1224" s="299" t="s">
        <v>310</v>
      </c>
      <c r="E1224" s="331">
        <v>28.48</v>
      </c>
      <c r="F1224" s="331"/>
      <c r="G1224" s="333">
        <f t="shared" si="21"/>
        <v>2475.1099999999933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46054</v>
      </c>
      <c r="D1225" s="299" t="s">
        <v>311</v>
      </c>
      <c r="E1225" s="331">
        <v>125.07</v>
      </c>
      <c r="F1225" s="331"/>
      <c r="G1225" s="333">
        <f t="shared" si="21"/>
        <v>2503.5899999999933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46054</v>
      </c>
      <c r="D1226" s="299" t="s">
        <v>458</v>
      </c>
      <c r="E1226" s="331">
        <v>100</v>
      </c>
      <c r="F1226" s="331"/>
      <c r="G1226" s="333">
        <f t="shared" si="21"/>
        <v>2628.6599999999935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46054</v>
      </c>
      <c r="D1227" s="299" t="s">
        <v>329</v>
      </c>
      <c r="E1227" s="331">
        <v>194.96</v>
      </c>
      <c r="F1227" s="331"/>
      <c r="G1227" s="333">
        <f t="shared" si="21"/>
        <v>2728.6599999999935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46054</v>
      </c>
      <c r="D1228" s="299" t="s">
        <v>410</v>
      </c>
      <c r="E1228" s="331">
        <v>75.53</v>
      </c>
      <c r="F1228" s="331"/>
      <c r="G1228" s="333">
        <f t="shared" si="21"/>
        <v>2923.6199999999935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284</v>
      </c>
      <c r="B1229" s="330">
        <v>37</v>
      </c>
      <c r="C1229" s="298">
        <v>46053</v>
      </c>
      <c r="D1229" s="299" t="s">
        <v>459</v>
      </c>
      <c r="E1229" s="331">
        <v>3194.64</v>
      </c>
      <c r="F1229" s="331"/>
      <c r="G1229" s="333">
        <f t="shared" si="21"/>
        <v>2999.1499999999937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286</v>
      </c>
      <c r="B1230" s="330">
        <v>25</v>
      </c>
      <c r="C1230" s="298">
        <v>46053</v>
      </c>
      <c r="D1230" s="298" t="s">
        <v>204</v>
      </c>
      <c r="E1230" s="331">
        <v>350</v>
      </c>
      <c r="F1230" s="331"/>
      <c r="G1230" s="333">
        <f t="shared" si="21"/>
        <v>6193.7899999999936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26</v>
      </c>
      <c r="C1231" s="298">
        <v>46053</v>
      </c>
      <c r="D1231" s="298" t="s">
        <v>205</v>
      </c>
      <c r="E1231" s="331">
        <v>320</v>
      </c>
      <c r="F1231" s="331"/>
      <c r="G1231" s="333">
        <f t="shared" si="21"/>
        <v>6543.7899999999936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27</v>
      </c>
      <c r="C1232" s="298">
        <v>46053</v>
      </c>
      <c r="D1232" s="298" t="s">
        <v>206</v>
      </c>
      <c r="E1232" s="331">
        <v>25</v>
      </c>
      <c r="F1232" s="331"/>
      <c r="G1232" s="333">
        <f t="shared" si="21"/>
        <v>6863.7899999999936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28</v>
      </c>
      <c r="C1233" s="298">
        <v>46053</v>
      </c>
      <c r="D1233" s="298" t="s">
        <v>207</v>
      </c>
      <c r="E1233" s="331">
        <v>25</v>
      </c>
      <c r="F1233" s="331"/>
      <c r="G1233" s="333">
        <f t="shared" si="21"/>
        <v>6888.7899999999936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29</v>
      </c>
      <c r="C1234" s="298">
        <v>46053</v>
      </c>
      <c r="D1234" s="298" t="s">
        <v>208</v>
      </c>
      <c r="E1234" s="331">
        <v>45</v>
      </c>
      <c r="F1234" s="331"/>
      <c r="G1234" s="333">
        <f t="shared" si="21"/>
        <v>6913.7899999999936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30</v>
      </c>
      <c r="C1235" s="298">
        <v>46053</v>
      </c>
      <c r="D1235" s="298" t="s">
        <v>209</v>
      </c>
      <c r="E1235" s="331">
        <v>400</v>
      </c>
      <c r="F1235" s="331"/>
      <c r="G1235" s="333">
        <f t="shared" si="21"/>
        <v>6958.7899999999936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31</v>
      </c>
      <c r="C1236" s="298">
        <v>46053</v>
      </c>
      <c r="D1236" s="298" t="s">
        <v>210</v>
      </c>
      <c r="E1236" s="331">
        <v>375</v>
      </c>
      <c r="F1236" s="331"/>
      <c r="G1236" s="333">
        <f t="shared" si="21"/>
        <v>7358.7899999999936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32</v>
      </c>
      <c r="C1237" s="298">
        <v>46053</v>
      </c>
      <c r="D1237" s="298" t="s">
        <v>211</v>
      </c>
      <c r="E1237" s="331">
        <v>100</v>
      </c>
      <c r="F1237" s="331"/>
      <c r="G1237" s="333">
        <f t="shared" si="21"/>
        <v>7733.7899999999936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33</v>
      </c>
      <c r="C1238" s="298">
        <v>46053</v>
      </c>
      <c r="D1238" s="298" t="s">
        <v>212</v>
      </c>
      <c r="E1238" s="331">
        <v>85</v>
      </c>
      <c r="F1238" s="331"/>
      <c r="G1238" s="333">
        <f t="shared" si="21"/>
        <v>7833.7899999999936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34</v>
      </c>
      <c r="C1239" s="298">
        <v>46053</v>
      </c>
      <c r="D1239" s="298" t="s">
        <v>213</v>
      </c>
      <c r="E1239" s="331">
        <v>230</v>
      </c>
      <c r="F1239" s="331"/>
      <c r="G1239" s="333">
        <f t="shared" si="21"/>
        <v>7918.7899999999936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286</v>
      </c>
      <c r="B1240" s="330">
        <v>35</v>
      </c>
      <c r="C1240" s="298">
        <v>46053</v>
      </c>
      <c r="D1240" s="298" t="s">
        <v>214</v>
      </c>
      <c r="E1240" s="331">
        <v>45</v>
      </c>
      <c r="F1240" s="331"/>
      <c r="G1240" s="333">
        <f t="shared" si="21"/>
        <v>8148.7899999999936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46053</v>
      </c>
      <c r="D1241" s="298" t="s">
        <v>319</v>
      </c>
      <c r="E1241" s="331">
        <v>31.03</v>
      </c>
      <c r="F1241" s="331"/>
      <c r="G1241" s="333">
        <f t="shared" si="21"/>
        <v>8193.7899999999936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10</v>
      </c>
      <c r="C1242" s="298">
        <v>46053</v>
      </c>
      <c r="D1242" s="298" t="s">
        <v>176</v>
      </c>
      <c r="E1242" s="331">
        <v>17.899999999999999</v>
      </c>
      <c r="F1242" s="331"/>
      <c r="G1242" s="333">
        <f t="shared" si="21"/>
        <v>8224.8199999999943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46053</v>
      </c>
      <c r="D1243" s="298" t="s">
        <v>348</v>
      </c>
      <c r="E1243" s="331">
        <v>18.84</v>
      </c>
      <c r="F1243" s="331"/>
      <c r="G1243" s="333">
        <f t="shared" si="21"/>
        <v>8242.7199999999939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46053</v>
      </c>
      <c r="D1244" s="298" t="s">
        <v>319</v>
      </c>
      <c r="E1244" s="331">
        <v>25.54</v>
      </c>
      <c r="F1244" s="331"/>
      <c r="G1244" s="333">
        <f t="shared" si="21"/>
        <v>8261.559999999994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46053</v>
      </c>
      <c r="D1245" s="298" t="s">
        <v>308</v>
      </c>
      <c r="E1245" s="331">
        <v>52.59</v>
      </c>
      <c r="F1245" s="331"/>
      <c r="G1245" s="333">
        <f t="shared" si="21"/>
        <v>8287.0999999999949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335</v>
      </c>
      <c r="B1246" s="330" t="s">
        <v>335</v>
      </c>
      <c r="C1246" s="298">
        <v>46052</v>
      </c>
      <c r="D1246" s="299" t="s">
        <v>460</v>
      </c>
      <c r="E1246" s="331"/>
      <c r="F1246" s="331">
        <v>422</v>
      </c>
      <c r="G1246" s="333">
        <f t="shared" si="21"/>
        <v>8339.6899999999951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5</v>
      </c>
      <c r="C1247" s="298">
        <v>46052</v>
      </c>
      <c r="D1247" s="299" t="s">
        <v>864</v>
      </c>
      <c r="E1247" s="331">
        <v>200</v>
      </c>
      <c r="F1247" s="331"/>
      <c r="G1247" s="333">
        <f t="shared" si="21"/>
        <v>7917.6899999999951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46052</v>
      </c>
      <c r="D1248" s="299" t="s">
        <v>296</v>
      </c>
      <c r="E1248" s="331">
        <v>8.52</v>
      </c>
      <c r="F1248" s="331"/>
      <c r="G1248" s="333">
        <f t="shared" si="21"/>
        <v>8117.6899999999951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287</v>
      </c>
      <c r="B1249" s="330" t="s">
        <v>287</v>
      </c>
      <c r="C1249" s="298">
        <v>46052</v>
      </c>
      <c r="D1249" s="299" t="s">
        <v>461</v>
      </c>
      <c r="E1249" s="331">
        <v>831.92</v>
      </c>
      <c r="F1249" s="331">
        <v>831.92</v>
      </c>
      <c r="G1249" s="333">
        <f t="shared" si="21"/>
        <v>8126.2099999999955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5</v>
      </c>
      <c r="C1250" s="298">
        <v>46052</v>
      </c>
      <c r="D1250" s="299" t="s">
        <v>441</v>
      </c>
      <c r="E1250" s="331">
        <v>200</v>
      </c>
      <c r="F1250" s="331"/>
      <c r="G1250" s="333">
        <f t="shared" si="21"/>
        <v>8126.2099999999955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46052</v>
      </c>
      <c r="D1251" s="299" t="s">
        <v>324</v>
      </c>
      <c r="E1251" s="331">
        <v>11.04</v>
      </c>
      <c r="F1251" s="331"/>
      <c r="G1251" s="333">
        <f t="shared" si="21"/>
        <v>8326.2099999999955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291</v>
      </c>
      <c r="B1252" s="330">
        <v>38</v>
      </c>
      <c r="C1252" s="298">
        <v>46051</v>
      </c>
      <c r="D1252" s="299" t="s">
        <v>293</v>
      </c>
      <c r="E1252" s="331"/>
      <c r="F1252" s="331">
        <v>4365.6499999999996</v>
      </c>
      <c r="G1252" s="333">
        <f t="shared" si="21"/>
        <v>8337.2499999999964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46051</v>
      </c>
      <c r="D1253" s="299" t="s">
        <v>296</v>
      </c>
      <c r="E1253" s="331">
        <v>18.28</v>
      </c>
      <c r="F1253" s="331"/>
      <c r="G1253" s="333">
        <f t="shared" si="21"/>
        <v>3971.5999999999976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4</v>
      </c>
      <c r="C1254" s="298">
        <v>46051</v>
      </c>
      <c r="D1254" s="299" t="s">
        <v>295</v>
      </c>
      <c r="E1254" s="331">
        <v>57.06</v>
      </c>
      <c r="F1254" s="331"/>
      <c r="G1254" s="333">
        <f t="shared" si="21"/>
        <v>3989.8799999999978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287</v>
      </c>
      <c r="B1255" s="330" t="s">
        <v>287</v>
      </c>
      <c r="C1255" s="298">
        <v>46051</v>
      </c>
      <c r="D1255" s="299" t="s">
        <v>462</v>
      </c>
      <c r="E1255" s="331">
        <v>89.42</v>
      </c>
      <c r="F1255" s="331">
        <v>89.42</v>
      </c>
      <c r="G1255" s="333">
        <f t="shared" si="21"/>
        <v>4046.9399999999978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8</v>
      </c>
      <c r="C1256" s="298">
        <v>46051</v>
      </c>
      <c r="D1256" s="299" t="s">
        <v>463</v>
      </c>
      <c r="E1256" s="331">
        <v>59</v>
      </c>
      <c r="F1256" s="331"/>
      <c r="G1256" s="333">
        <f t="shared" si="21"/>
        <v>4046.9399999999978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46051</v>
      </c>
      <c r="D1257" s="299" t="s">
        <v>371</v>
      </c>
      <c r="E1257" s="331">
        <v>19.899999999999999</v>
      </c>
      <c r="F1257" s="331"/>
      <c r="G1257" s="333">
        <f t="shared" si="21"/>
        <v>4105.9399999999978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46050</v>
      </c>
      <c r="D1258" s="299" t="s">
        <v>353</v>
      </c>
      <c r="E1258" s="331">
        <v>14.99</v>
      </c>
      <c r="F1258" s="331"/>
      <c r="G1258" s="333">
        <f t="shared" si="21"/>
        <v>4125.8399999999974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46050</v>
      </c>
      <c r="D1259" s="299" t="s">
        <v>464</v>
      </c>
      <c r="E1259" s="331">
        <v>25</v>
      </c>
      <c r="F1259" s="331"/>
      <c r="G1259" s="333">
        <f t="shared" si="21"/>
        <v>4140.8299999999972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3</v>
      </c>
      <c r="C1260" s="298">
        <v>46050</v>
      </c>
      <c r="D1260" s="299" t="s">
        <v>865</v>
      </c>
      <c r="E1260" s="331">
        <v>6</v>
      </c>
      <c r="F1260" s="331"/>
      <c r="G1260" s="333">
        <f t="shared" si="21"/>
        <v>4165.8299999999972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46050</v>
      </c>
      <c r="D1261" s="299" t="s">
        <v>866</v>
      </c>
      <c r="E1261" s="331">
        <v>15</v>
      </c>
      <c r="F1261" s="331"/>
      <c r="G1261" s="333">
        <f t="shared" si="21"/>
        <v>4171.8299999999972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46050</v>
      </c>
      <c r="D1262" s="299" t="s">
        <v>296</v>
      </c>
      <c r="E1262" s="331">
        <v>12.71</v>
      </c>
      <c r="F1262" s="331"/>
      <c r="G1262" s="333">
        <f t="shared" si="21"/>
        <v>4186.8299999999972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287</v>
      </c>
      <c r="B1263" s="330" t="s">
        <v>287</v>
      </c>
      <c r="C1263" s="298">
        <v>46050</v>
      </c>
      <c r="D1263" s="299" t="s">
        <v>452</v>
      </c>
      <c r="E1263" s="331">
        <v>1475.9</v>
      </c>
      <c r="F1263" s="331">
        <v>1475.9</v>
      </c>
      <c r="G1263" s="333">
        <f t="shared" si="21"/>
        <v>4199.5399999999972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46050</v>
      </c>
      <c r="D1264" s="299" t="s">
        <v>319</v>
      </c>
      <c r="E1264" s="331">
        <v>28.52</v>
      </c>
      <c r="F1264" s="331"/>
      <c r="G1264" s="333">
        <f t="shared" si="21"/>
        <v>4199.5399999999972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46050</v>
      </c>
      <c r="D1265" s="299" t="s">
        <v>465</v>
      </c>
      <c r="E1265" s="331">
        <v>66.94</v>
      </c>
      <c r="F1265" s="331"/>
      <c r="G1265" s="333">
        <f t="shared" si="21"/>
        <v>4228.0599999999977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8</v>
      </c>
      <c r="C1266" s="298">
        <v>46049</v>
      </c>
      <c r="D1266" s="299" t="s">
        <v>308</v>
      </c>
      <c r="E1266" s="331">
        <v>47.99</v>
      </c>
      <c r="F1266" s="331"/>
      <c r="G1266" s="333">
        <f t="shared" si="21"/>
        <v>4294.9999999999973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287</v>
      </c>
      <c r="B1267" s="330" t="s">
        <v>287</v>
      </c>
      <c r="C1267" s="298">
        <v>46048</v>
      </c>
      <c r="D1267" s="299" t="s">
        <v>466</v>
      </c>
      <c r="E1267" s="331"/>
      <c r="F1267" s="331">
        <v>425</v>
      </c>
      <c r="G1267" s="333">
        <f t="shared" si="21"/>
        <v>4342.9899999999971</v>
      </c>
      <c r="H1267" s="334" t="s">
        <v>298</v>
      </c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287</v>
      </c>
      <c r="B1268" s="330" t="s">
        <v>287</v>
      </c>
      <c r="C1268" s="298">
        <v>46048</v>
      </c>
      <c r="D1268" s="299" t="s">
        <v>466</v>
      </c>
      <c r="E1268" s="331">
        <v>425</v>
      </c>
      <c r="F1268" s="331"/>
      <c r="G1268" s="333">
        <f t="shared" si="21"/>
        <v>3917.9899999999971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46048</v>
      </c>
      <c r="D1269" s="299" t="s">
        <v>467</v>
      </c>
      <c r="E1269" s="331">
        <v>20.12</v>
      </c>
      <c r="F1269" s="331"/>
      <c r="G1269" s="333">
        <f t="shared" si="21"/>
        <v>4342.9899999999971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17</v>
      </c>
      <c r="C1270" s="298">
        <v>46048</v>
      </c>
      <c r="D1270" s="299" t="s">
        <v>468</v>
      </c>
      <c r="E1270" s="331">
        <v>42.68</v>
      </c>
      <c r="F1270" s="331"/>
      <c r="G1270" s="333">
        <f t="shared" si="21"/>
        <v>4363.1099999999969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6</v>
      </c>
      <c r="C1271" s="298">
        <v>46048</v>
      </c>
      <c r="D1271" s="299" t="s">
        <v>397</v>
      </c>
      <c r="E1271" s="331">
        <v>47.9</v>
      </c>
      <c r="F1271" s="331"/>
      <c r="G1271" s="333">
        <f t="shared" si="21"/>
        <v>4405.7899999999972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1</v>
      </c>
      <c r="C1272" s="298">
        <v>46047</v>
      </c>
      <c r="D1272" s="299" t="s">
        <v>457</v>
      </c>
      <c r="E1272" s="331">
        <v>105.79</v>
      </c>
      <c r="F1272" s="331"/>
      <c r="G1272" s="333">
        <f t="shared" si="21"/>
        <v>4453.6899999999969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12</v>
      </c>
      <c r="C1273" s="298">
        <v>46047</v>
      </c>
      <c r="D1273" s="299" t="s">
        <v>314</v>
      </c>
      <c r="E1273" s="331">
        <v>204.83</v>
      </c>
      <c r="F1273" s="331"/>
      <c r="G1273" s="333">
        <f t="shared" si="21"/>
        <v>4559.4799999999968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46047</v>
      </c>
      <c r="D1274" s="299" t="s">
        <v>348</v>
      </c>
      <c r="E1274" s="331">
        <v>8.51</v>
      </c>
      <c r="F1274" s="331"/>
      <c r="G1274" s="333">
        <f t="shared" si="21"/>
        <v>4764.3099999999968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4</v>
      </c>
      <c r="C1275" s="298">
        <v>46046</v>
      </c>
      <c r="D1275" s="299" t="s">
        <v>296</v>
      </c>
      <c r="E1275" s="331">
        <v>92.96</v>
      </c>
      <c r="F1275" s="331"/>
      <c r="G1275" s="333">
        <f t="shared" si="21"/>
        <v>4772.819999999997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46046</v>
      </c>
      <c r="D1276" s="299" t="s">
        <v>334</v>
      </c>
      <c r="E1276" s="331">
        <v>30.77</v>
      </c>
      <c r="F1276" s="331"/>
      <c r="G1276" s="333">
        <f t="shared" si="21"/>
        <v>4865.779999999997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46046</v>
      </c>
      <c r="D1277" s="299" t="s">
        <v>358</v>
      </c>
      <c r="E1277" s="331">
        <v>9.4700000000000006</v>
      </c>
      <c r="F1277" s="331"/>
      <c r="G1277" s="333">
        <f t="shared" si="21"/>
        <v>4896.5499999999975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46046</v>
      </c>
      <c r="D1278" s="299" t="s">
        <v>397</v>
      </c>
      <c r="E1278" s="331">
        <v>53.59</v>
      </c>
      <c r="F1278" s="331"/>
      <c r="G1278" s="333">
        <f t="shared" si="21"/>
        <v>4906.0199999999977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1</v>
      </c>
      <c r="C1279" s="298">
        <v>46046</v>
      </c>
      <c r="D1279" s="299" t="s">
        <v>311</v>
      </c>
      <c r="E1279" s="331">
        <v>61.64</v>
      </c>
      <c r="F1279" s="331"/>
      <c r="G1279" s="333">
        <f t="shared" si="21"/>
        <v>4959.6099999999979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1</v>
      </c>
      <c r="C1280" s="298">
        <v>46045</v>
      </c>
      <c r="D1280" s="299" t="s">
        <v>304</v>
      </c>
      <c r="E1280" s="331">
        <v>23.17</v>
      </c>
      <c r="F1280" s="331"/>
      <c r="G1280" s="333">
        <f t="shared" si="21"/>
        <v>5021.2499999999982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46045</v>
      </c>
      <c r="D1281" s="299" t="s">
        <v>296</v>
      </c>
      <c r="E1281" s="331">
        <v>62.77</v>
      </c>
      <c r="F1281" s="331"/>
      <c r="G1281" s="333">
        <f t="shared" si="21"/>
        <v>5044.4199999999983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46045</v>
      </c>
      <c r="D1282" s="299" t="s">
        <v>469</v>
      </c>
      <c r="E1282" s="331">
        <v>105.51</v>
      </c>
      <c r="F1282" s="331"/>
      <c r="G1282" s="333">
        <f t="shared" si="21"/>
        <v>5107.1899999999987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46045</v>
      </c>
      <c r="D1283" s="299" t="s">
        <v>334</v>
      </c>
      <c r="E1283" s="331">
        <v>9.9499999999999993</v>
      </c>
      <c r="F1283" s="331"/>
      <c r="G1283" s="333">
        <f t="shared" si="21"/>
        <v>5212.6999999999989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46045</v>
      </c>
      <c r="D1284" s="299" t="s">
        <v>358</v>
      </c>
      <c r="E1284" s="331">
        <v>10.17</v>
      </c>
      <c r="F1284" s="331"/>
      <c r="G1284" s="333">
        <f t="shared" si="21"/>
        <v>5222.6499999999987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46045</v>
      </c>
      <c r="D1285" s="299" t="s">
        <v>301</v>
      </c>
      <c r="E1285" s="331">
        <v>32.200000000000003</v>
      </c>
      <c r="F1285" s="331"/>
      <c r="G1285" s="333">
        <f t="shared" si="21"/>
        <v>5232.8199999999988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22</v>
      </c>
      <c r="C1286" s="298">
        <v>46045</v>
      </c>
      <c r="D1286" s="299" t="s">
        <v>862</v>
      </c>
      <c r="E1286" s="331">
        <v>5.31</v>
      </c>
      <c r="F1286" s="331"/>
      <c r="G1286" s="333">
        <f t="shared" si="21"/>
        <v>5265.0199999999986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8</v>
      </c>
      <c r="C1287" s="298">
        <v>46044</v>
      </c>
      <c r="D1287" s="299" t="s">
        <v>435</v>
      </c>
      <c r="E1287" s="331">
        <v>73.95</v>
      </c>
      <c r="F1287" s="331"/>
      <c r="G1287" s="333">
        <f t="shared" si="21"/>
        <v>5270.329999999999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46044</v>
      </c>
      <c r="D1288" s="299" t="s">
        <v>470</v>
      </c>
      <c r="E1288" s="331">
        <v>28.68</v>
      </c>
      <c r="F1288" s="331"/>
      <c r="G1288" s="333">
        <f t="shared" si="21"/>
        <v>5344.2799999999988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8</v>
      </c>
      <c r="C1289" s="298">
        <v>46044</v>
      </c>
      <c r="D1289" s="299" t="s">
        <v>357</v>
      </c>
      <c r="E1289" s="331">
        <v>57.38</v>
      </c>
      <c r="F1289" s="331"/>
      <c r="G1289" s="333">
        <f t="shared" si="21"/>
        <v>5372.9599999999991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46044</v>
      </c>
      <c r="D1290" s="299" t="s">
        <v>358</v>
      </c>
      <c r="E1290" s="331">
        <v>9.4700000000000006</v>
      </c>
      <c r="F1290" s="331"/>
      <c r="G1290" s="333">
        <f t="shared" si="21"/>
        <v>5430.3399999999992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46044</v>
      </c>
      <c r="D1291" s="299" t="s">
        <v>358</v>
      </c>
      <c r="E1291" s="331">
        <v>7.18</v>
      </c>
      <c r="F1291" s="331"/>
      <c r="G1291" s="333">
        <f t="shared" si="21"/>
        <v>5439.8099999999995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287</v>
      </c>
      <c r="B1292" s="330" t="s">
        <v>287</v>
      </c>
      <c r="C1292" s="298">
        <v>46044</v>
      </c>
      <c r="D1292" s="299" t="s">
        <v>315</v>
      </c>
      <c r="E1292" s="331">
        <v>126.24</v>
      </c>
      <c r="F1292" s="331">
        <v>126.24</v>
      </c>
      <c r="G1292" s="333">
        <f t="shared" si="21"/>
        <v>5446.99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46043</v>
      </c>
      <c r="D1293" s="299" t="s">
        <v>471</v>
      </c>
      <c r="E1293" s="331">
        <v>17</v>
      </c>
      <c r="F1293" s="331"/>
      <c r="G1293" s="333">
        <f t="shared" si="21"/>
        <v>5446.99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1</v>
      </c>
      <c r="C1294" s="298">
        <v>46043</v>
      </c>
      <c r="D1294" s="299" t="s">
        <v>329</v>
      </c>
      <c r="E1294" s="331">
        <v>24.75</v>
      </c>
      <c r="F1294" s="331"/>
      <c r="G1294" s="333">
        <f t="shared" si="21"/>
        <v>5463.99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291</v>
      </c>
      <c r="B1295" s="330">
        <v>39</v>
      </c>
      <c r="C1295" s="298">
        <v>46043</v>
      </c>
      <c r="D1295" s="299" t="s">
        <v>292</v>
      </c>
      <c r="E1295" s="331"/>
      <c r="F1295" s="331">
        <v>3378.82</v>
      </c>
      <c r="G1295" s="333">
        <f t="shared" si="21"/>
        <v>5488.74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23</v>
      </c>
      <c r="C1296" s="298">
        <v>46043</v>
      </c>
      <c r="D1296" s="299" t="s">
        <v>67</v>
      </c>
      <c r="E1296" s="331">
        <v>650.88</v>
      </c>
      <c r="F1296" s="331"/>
      <c r="G1296" s="333">
        <f t="shared" si="21"/>
        <v>2109.9199999999992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287</v>
      </c>
      <c r="B1297" s="330" t="s">
        <v>287</v>
      </c>
      <c r="C1297" s="298">
        <v>46043</v>
      </c>
      <c r="D1297" s="299" t="s">
        <v>472</v>
      </c>
      <c r="E1297" s="331">
        <v>100</v>
      </c>
      <c r="F1297" s="331">
        <v>100</v>
      </c>
      <c r="G1297" s="333">
        <f t="shared" si="21"/>
        <v>2760.7999999999993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46043</v>
      </c>
      <c r="D1298" s="299" t="s">
        <v>301</v>
      </c>
      <c r="E1298" s="331">
        <v>20</v>
      </c>
      <c r="F1298" s="331"/>
      <c r="G1298" s="333">
        <f t="shared" si="21"/>
        <v>2760.7999999999993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8</v>
      </c>
      <c r="C1299" s="298">
        <v>46043</v>
      </c>
      <c r="D1299" s="299" t="s">
        <v>295</v>
      </c>
      <c r="E1299" s="331">
        <v>6.38</v>
      </c>
      <c r="F1299" s="331"/>
      <c r="G1299" s="333">
        <f t="shared" si="21"/>
        <v>2780.7999999999993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46043</v>
      </c>
      <c r="D1300" s="299" t="s">
        <v>295</v>
      </c>
      <c r="E1300" s="331">
        <v>17.29</v>
      </c>
      <c r="F1300" s="331"/>
      <c r="G1300" s="333">
        <f t="shared" si="21"/>
        <v>2787.1799999999994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46043</v>
      </c>
      <c r="D1301" s="299" t="s">
        <v>358</v>
      </c>
      <c r="E1301" s="331">
        <v>14.86</v>
      </c>
      <c r="F1301" s="331"/>
      <c r="G1301" s="333">
        <f t="shared" si="21"/>
        <v>2804.4699999999993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46042</v>
      </c>
      <c r="D1302" s="299" t="s">
        <v>371</v>
      </c>
      <c r="E1302" s="331">
        <v>13.4</v>
      </c>
      <c r="F1302" s="331"/>
      <c r="G1302" s="333">
        <f t="shared" si="21"/>
        <v>2819.3299999999995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46042</v>
      </c>
      <c r="D1303" s="299" t="s">
        <v>371</v>
      </c>
      <c r="E1303" s="331">
        <v>5.97</v>
      </c>
      <c r="F1303" s="331"/>
      <c r="G1303" s="333">
        <f t="shared" si="21"/>
        <v>2832.7299999999996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22</v>
      </c>
      <c r="C1304" s="298">
        <v>46042</v>
      </c>
      <c r="D1304" s="299" t="s">
        <v>323</v>
      </c>
      <c r="E1304" s="331">
        <v>18.09</v>
      </c>
      <c r="F1304" s="331"/>
      <c r="G1304" s="333">
        <f t="shared" si="21"/>
        <v>2838.6999999999994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17</v>
      </c>
      <c r="C1305" s="298">
        <v>46042</v>
      </c>
      <c r="D1305" s="299" t="s">
        <v>188</v>
      </c>
      <c r="E1305" s="331">
        <v>42.65</v>
      </c>
      <c r="F1305" s="331"/>
      <c r="G1305" s="333">
        <f t="shared" si="21"/>
        <v>2856.7899999999995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46042</v>
      </c>
      <c r="D1306" s="299" t="s">
        <v>336</v>
      </c>
      <c r="E1306" s="331">
        <v>130.51</v>
      </c>
      <c r="F1306" s="331"/>
      <c r="G1306" s="333">
        <f t="shared" si="21"/>
        <v>2899.4399999999996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15</v>
      </c>
      <c r="C1307" s="298">
        <v>46042</v>
      </c>
      <c r="D1307" s="299" t="s">
        <v>185</v>
      </c>
      <c r="E1307" s="331">
        <v>132.4</v>
      </c>
      <c r="F1307" s="331"/>
      <c r="G1307" s="333">
        <f t="shared" si="21"/>
        <v>3029.9499999999994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23</v>
      </c>
      <c r="C1308" s="298">
        <v>46042</v>
      </c>
      <c r="D1308" s="299" t="s">
        <v>63</v>
      </c>
      <c r="E1308" s="331">
        <v>529.46</v>
      </c>
      <c r="F1308" s="331"/>
      <c r="G1308" s="333">
        <f t="shared" si="21"/>
        <v>3162.3499999999995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46042</v>
      </c>
      <c r="D1309" s="299" t="s">
        <v>300</v>
      </c>
      <c r="E1309" s="331">
        <v>51.63</v>
      </c>
      <c r="F1309" s="331"/>
      <c r="G1309" s="333">
        <f t="shared" si="21"/>
        <v>3691.8099999999995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46042</v>
      </c>
      <c r="D1310" s="299" t="s">
        <v>296</v>
      </c>
      <c r="E1310" s="331">
        <v>11.17</v>
      </c>
      <c r="F1310" s="331"/>
      <c r="G1310" s="333">
        <f t="shared" si="21"/>
        <v>3743.4399999999996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46042</v>
      </c>
      <c r="D1311" s="299" t="s">
        <v>296</v>
      </c>
      <c r="E1311" s="331">
        <v>57.37</v>
      </c>
      <c r="F1311" s="331"/>
      <c r="G1311" s="333">
        <f t="shared" si="21"/>
        <v>3754.6099999999997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294</v>
      </c>
      <c r="B1312" s="330">
        <v>22</v>
      </c>
      <c r="C1312" s="298">
        <v>46042</v>
      </c>
      <c r="D1312" s="299" t="s">
        <v>328</v>
      </c>
      <c r="E1312" s="331">
        <v>7.46</v>
      </c>
      <c r="F1312" s="331"/>
      <c r="G1312" s="333">
        <f t="shared" si="21"/>
        <v>3811.9799999999996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4</v>
      </c>
      <c r="C1313" s="298">
        <v>46042</v>
      </c>
      <c r="D1313" s="299" t="s">
        <v>310</v>
      </c>
      <c r="E1313" s="331">
        <v>28.91</v>
      </c>
      <c r="F1313" s="331"/>
      <c r="G1313" s="333">
        <f t="shared" si="21"/>
        <v>3819.4399999999996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46040</v>
      </c>
      <c r="D1314" s="299" t="s">
        <v>300</v>
      </c>
      <c r="E1314" s="331">
        <v>31.35</v>
      </c>
      <c r="F1314" s="331"/>
      <c r="G1314" s="333">
        <f t="shared" si="21"/>
        <v>3848.3499999999995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8</v>
      </c>
      <c r="C1315" s="298">
        <v>46040</v>
      </c>
      <c r="D1315" s="299" t="s">
        <v>473</v>
      </c>
      <c r="E1315" s="331">
        <v>124.75</v>
      </c>
      <c r="F1315" s="331"/>
      <c r="G1315" s="333">
        <f t="shared" si="21"/>
        <v>3879.6999999999994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3</v>
      </c>
      <c r="C1316" s="298">
        <v>46040</v>
      </c>
      <c r="D1316" s="299" t="s">
        <v>320</v>
      </c>
      <c r="E1316" s="331">
        <v>11.3</v>
      </c>
      <c r="F1316" s="331"/>
      <c r="G1316" s="333">
        <f t="shared" si="21"/>
        <v>4004.4499999999994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22</v>
      </c>
      <c r="C1317" s="298">
        <v>46040</v>
      </c>
      <c r="D1317" s="299" t="s">
        <v>401</v>
      </c>
      <c r="E1317" s="331">
        <v>13.84</v>
      </c>
      <c r="F1317" s="331"/>
      <c r="G1317" s="333">
        <f t="shared" si="21"/>
        <v>4015.7499999999995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46040</v>
      </c>
      <c r="D1318" s="299" t="s">
        <v>306</v>
      </c>
      <c r="E1318" s="331">
        <v>92.06</v>
      </c>
      <c r="F1318" s="331"/>
      <c r="G1318" s="333">
        <f t="shared" si="21"/>
        <v>4029.5899999999997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7</v>
      </c>
      <c r="C1319" s="298">
        <v>46040</v>
      </c>
      <c r="D1319" s="299" t="s">
        <v>338</v>
      </c>
      <c r="E1319" s="331">
        <v>78.47</v>
      </c>
      <c r="F1319" s="331"/>
      <c r="G1319" s="333">
        <f t="shared" si="21"/>
        <v>4121.6499999999996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1</v>
      </c>
      <c r="C1320" s="298">
        <v>46040</v>
      </c>
      <c r="D1320" s="299" t="s">
        <v>393</v>
      </c>
      <c r="E1320" s="331">
        <v>28.22</v>
      </c>
      <c r="F1320" s="331"/>
      <c r="G1320" s="333">
        <f t="shared" si="21"/>
        <v>4200.12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46040</v>
      </c>
      <c r="D1321" s="299" t="s">
        <v>392</v>
      </c>
      <c r="E1321" s="331">
        <v>32.729999999999997</v>
      </c>
      <c r="F1321" s="331"/>
      <c r="G1321" s="333">
        <f t="shared" si="21"/>
        <v>4228.34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42</v>
      </c>
      <c r="C1322" s="298">
        <v>46039</v>
      </c>
      <c r="D1322" s="299" t="s">
        <v>333</v>
      </c>
      <c r="E1322" s="331">
        <v>29.8</v>
      </c>
      <c r="F1322" s="331"/>
      <c r="G1322" s="333">
        <f t="shared" si="21"/>
        <v>4261.07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43</v>
      </c>
      <c r="C1323" s="298">
        <v>46039</v>
      </c>
      <c r="D1323" s="299" t="s">
        <v>333</v>
      </c>
      <c r="E1323" s="331">
        <v>22.35</v>
      </c>
      <c r="F1323" s="331"/>
      <c r="G1323" s="333">
        <f t="shared" si="21"/>
        <v>4290.87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8</v>
      </c>
      <c r="C1324" s="298">
        <v>46039</v>
      </c>
      <c r="D1324" s="299" t="s">
        <v>319</v>
      </c>
      <c r="E1324" s="331">
        <v>36.92</v>
      </c>
      <c r="F1324" s="331"/>
      <c r="G1324" s="333">
        <f t="shared" si="21"/>
        <v>4313.22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1</v>
      </c>
      <c r="C1325" s="298">
        <v>46039</v>
      </c>
      <c r="D1325" s="299" t="s">
        <v>311</v>
      </c>
      <c r="E1325" s="331">
        <v>117.89</v>
      </c>
      <c r="F1325" s="331"/>
      <c r="G1325" s="333">
        <f t="shared" si="21"/>
        <v>4350.1400000000003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1</v>
      </c>
      <c r="C1326" s="298">
        <v>46039</v>
      </c>
      <c r="D1326" s="299" t="s">
        <v>329</v>
      </c>
      <c r="E1326" s="331">
        <v>196.36</v>
      </c>
      <c r="F1326" s="331"/>
      <c r="G1326" s="333">
        <f t="shared" si="21"/>
        <v>4468.0300000000007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21</v>
      </c>
      <c r="C1327" s="298">
        <v>46039</v>
      </c>
      <c r="D1327" s="299" t="s">
        <v>194</v>
      </c>
      <c r="E1327" s="331">
        <v>70.2</v>
      </c>
      <c r="F1327" s="331"/>
      <c r="G1327" s="333">
        <f t="shared" si="21"/>
        <v>4664.3900000000003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46038</v>
      </c>
      <c r="D1328" s="299" t="s">
        <v>324</v>
      </c>
      <c r="E1328" s="331">
        <v>13.14</v>
      </c>
      <c r="F1328" s="331"/>
      <c r="G1328" s="333">
        <f t="shared" si="21"/>
        <v>4734.59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46038</v>
      </c>
      <c r="D1329" s="299" t="s">
        <v>296</v>
      </c>
      <c r="E1329" s="331">
        <v>18.489999999999998</v>
      </c>
      <c r="F1329" s="331"/>
      <c r="G1329" s="333">
        <f t="shared" si="21"/>
        <v>4747.7300000000005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291</v>
      </c>
      <c r="B1330" s="330">
        <v>41</v>
      </c>
      <c r="C1330" s="298">
        <v>46038</v>
      </c>
      <c r="D1330" s="299" t="s">
        <v>474</v>
      </c>
      <c r="E1330" s="331"/>
      <c r="F1330" s="331">
        <v>800</v>
      </c>
      <c r="G1330" s="333">
        <f t="shared" si="21"/>
        <v>4766.22</v>
      </c>
      <c r="H1330" s="334" t="s">
        <v>298</v>
      </c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18</v>
      </c>
      <c r="C1331" s="298">
        <v>46038</v>
      </c>
      <c r="D1331" s="299" t="s">
        <v>361</v>
      </c>
      <c r="E1331" s="331">
        <v>400</v>
      </c>
      <c r="F1331" s="331"/>
      <c r="G1331" s="333">
        <f t="shared" si="21"/>
        <v>3966.2200000000003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19</v>
      </c>
      <c r="C1332" s="298">
        <v>46038</v>
      </c>
      <c r="D1332" s="299" t="s">
        <v>191</v>
      </c>
      <c r="E1332" s="331">
        <v>200</v>
      </c>
      <c r="F1332" s="331"/>
      <c r="G1332" s="333">
        <f t="shared" si="21"/>
        <v>4366.22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11</v>
      </c>
      <c r="C1333" s="298">
        <v>46038</v>
      </c>
      <c r="D1333" s="299" t="s">
        <v>178</v>
      </c>
      <c r="E1333" s="331">
        <v>267.95999999999998</v>
      </c>
      <c r="F1333" s="331"/>
      <c r="G1333" s="333">
        <f t="shared" si="21"/>
        <v>4566.22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8</v>
      </c>
      <c r="C1334" s="298">
        <v>46037</v>
      </c>
      <c r="D1334" s="299" t="s">
        <v>357</v>
      </c>
      <c r="E1334" s="331">
        <v>59.95</v>
      </c>
      <c r="F1334" s="331"/>
      <c r="G1334" s="333">
        <f t="shared" si="21"/>
        <v>4834.18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46037</v>
      </c>
      <c r="D1335" s="299" t="s">
        <v>357</v>
      </c>
      <c r="E1335" s="331">
        <v>59.96</v>
      </c>
      <c r="F1335" s="331"/>
      <c r="G1335" s="333">
        <f t="shared" si="21"/>
        <v>4894.13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46037</v>
      </c>
      <c r="D1336" s="299" t="s">
        <v>319</v>
      </c>
      <c r="E1336" s="331">
        <v>12.43</v>
      </c>
      <c r="F1336" s="331"/>
      <c r="G1336" s="333">
        <f t="shared" si="21"/>
        <v>4954.09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46037</v>
      </c>
      <c r="D1337" s="299" t="s">
        <v>296</v>
      </c>
      <c r="E1337" s="331">
        <v>11.07</v>
      </c>
      <c r="F1337" s="331"/>
      <c r="G1337" s="333">
        <f t="shared" si="21"/>
        <v>4966.5200000000004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4</v>
      </c>
      <c r="C1338" s="298">
        <v>46037</v>
      </c>
      <c r="D1338" s="299" t="s">
        <v>296</v>
      </c>
      <c r="E1338" s="331">
        <v>52.3</v>
      </c>
      <c r="F1338" s="331"/>
      <c r="G1338" s="333">
        <f t="shared" si="21"/>
        <v>4977.59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6</v>
      </c>
      <c r="C1339" s="298">
        <v>46037</v>
      </c>
      <c r="D1339" s="299" t="s">
        <v>436</v>
      </c>
      <c r="E1339" s="331">
        <v>50</v>
      </c>
      <c r="F1339" s="331"/>
      <c r="G1339" s="333">
        <f t="shared" si="21"/>
        <v>5029.8900000000003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291</v>
      </c>
      <c r="B1340" s="330">
        <v>38</v>
      </c>
      <c r="C1340" s="298">
        <v>46037</v>
      </c>
      <c r="D1340" s="299" t="s">
        <v>293</v>
      </c>
      <c r="E1340" s="331"/>
      <c r="F1340" s="331">
        <v>4365.67</v>
      </c>
      <c r="G1340" s="333">
        <f t="shared" si="21"/>
        <v>5079.8900000000003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46036</v>
      </c>
      <c r="D1341" s="299" t="s">
        <v>295</v>
      </c>
      <c r="E1341" s="331">
        <v>30.91</v>
      </c>
      <c r="F1341" s="331"/>
      <c r="G1341" s="333">
        <f t="shared" si="21"/>
        <v>714.22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3</v>
      </c>
      <c r="C1342" s="298">
        <v>46036</v>
      </c>
      <c r="D1342" s="299" t="s">
        <v>348</v>
      </c>
      <c r="E1342" s="331">
        <v>8.67</v>
      </c>
      <c r="F1342" s="331"/>
      <c r="G1342" s="333">
        <f t="shared" si="21"/>
        <v>745.13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3</v>
      </c>
      <c r="C1343" s="298">
        <v>46035</v>
      </c>
      <c r="D1343" s="299" t="s">
        <v>351</v>
      </c>
      <c r="E1343" s="331">
        <v>25.01</v>
      </c>
      <c r="F1343" s="331"/>
      <c r="G1343" s="333">
        <f t="shared" si="21"/>
        <v>753.8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46035</v>
      </c>
      <c r="D1344" s="299" t="s">
        <v>412</v>
      </c>
      <c r="E1344" s="331">
        <v>-5.9</v>
      </c>
      <c r="F1344" s="331"/>
      <c r="G1344" s="333">
        <f t="shared" si="21"/>
        <v>778.81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46035</v>
      </c>
      <c r="D1345" s="299" t="s">
        <v>446</v>
      </c>
      <c r="E1345" s="331">
        <v>-0.03</v>
      </c>
      <c r="F1345" s="331"/>
      <c r="G1345" s="333">
        <f t="shared" si="21"/>
        <v>772.91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294</v>
      </c>
      <c r="B1346" s="330">
        <v>43</v>
      </c>
      <c r="C1346" s="298">
        <v>46035</v>
      </c>
      <c r="D1346" s="299" t="s">
        <v>201</v>
      </c>
      <c r="E1346" s="331">
        <v>44.18</v>
      </c>
      <c r="F1346" s="331"/>
      <c r="G1346" s="333">
        <f t="shared" si="21"/>
        <v>772.88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42</v>
      </c>
      <c r="C1347" s="298">
        <v>46035</v>
      </c>
      <c r="D1347" s="299" t="s">
        <v>200</v>
      </c>
      <c r="E1347" s="331">
        <v>51.19</v>
      </c>
      <c r="F1347" s="331"/>
      <c r="G1347" s="333">
        <f t="shared" si="21"/>
        <v>817.06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4</v>
      </c>
      <c r="C1348" s="298">
        <v>46035</v>
      </c>
      <c r="D1348" s="299" t="s">
        <v>295</v>
      </c>
      <c r="E1348" s="331">
        <v>28.15</v>
      </c>
      <c r="F1348" s="331"/>
      <c r="G1348" s="333">
        <f t="shared" si="21"/>
        <v>868.25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46035</v>
      </c>
      <c r="D1349" s="299" t="s">
        <v>296</v>
      </c>
      <c r="E1349" s="331">
        <v>20.85</v>
      </c>
      <c r="F1349" s="331"/>
      <c r="G1349" s="333">
        <f t="shared" si="21"/>
        <v>896.4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1</v>
      </c>
      <c r="C1350" s="298">
        <v>46034</v>
      </c>
      <c r="D1350" s="299" t="s">
        <v>306</v>
      </c>
      <c r="E1350" s="331">
        <v>145.81</v>
      </c>
      <c r="F1350" s="331"/>
      <c r="G1350" s="333">
        <f t="shared" si="21"/>
        <v>917.25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46034</v>
      </c>
      <c r="D1351" s="299" t="s">
        <v>424</v>
      </c>
      <c r="E1351" s="331">
        <v>25.22</v>
      </c>
      <c r="F1351" s="331"/>
      <c r="G1351" s="333">
        <f t="shared" si="21"/>
        <v>1063.06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46033</v>
      </c>
      <c r="D1352" s="299" t="s">
        <v>326</v>
      </c>
      <c r="E1352" s="331">
        <v>49.38</v>
      </c>
      <c r="F1352" s="331"/>
      <c r="G1352" s="333">
        <f t="shared" si="21"/>
        <v>1088.28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22</v>
      </c>
      <c r="C1353" s="298">
        <v>46033</v>
      </c>
      <c r="D1353" s="299" t="s">
        <v>352</v>
      </c>
      <c r="E1353" s="331">
        <v>19.16</v>
      </c>
      <c r="F1353" s="331"/>
      <c r="G1353" s="333">
        <f t="shared" si="21"/>
        <v>1137.6600000000001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6</v>
      </c>
      <c r="C1354" s="298">
        <v>46033</v>
      </c>
      <c r="D1354" s="299" t="s">
        <v>312</v>
      </c>
      <c r="E1354" s="331">
        <v>39.86</v>
      </c>
      <c r="F1354" s="331"/>
      <c r="G1354" s="333">
        <f t="shared" si="21"/>
        <v>1156.8200000000002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7</v>
      </c>
      <c r="C1355" s="298">
        <v>46033</v>
      </c>
      <c r="D1355" s="299" t="s">
        <v>444</v>
      </c>
      <c r="E1355" s="331">
        <v>165.05</v>
      </c>
      <c r="F1355" s="331"/>
      <c r="G1355" s="333">
        <f t="shared" si="21"/>
        <v>1196.68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24</v>
      </c>
      <c r="C1356" s="298">
        <v>46032</v>
      </c>
      <c r="D1356" s="299" t="s">
        <v>860</v>
      </c>
      <c r="E1356" s="331">
        <v>83.42</v>
      </c>
      <c r="F1356" s="331"/>
      <c r="G1356" s="333">
        <f t="shared" si="21"/>
        <v>1361.73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4</v>
      </c>
      <c r="C1357" s="298">
        <v>46032</v>
      </c>
      <c r="D1357" s="299" t="s">
        <v>296</v>
      </c>
      <c r="E1357" s="331">
        <v>30.4</v>
      </c>
      <c r="F1357" s="331"/>
      <c r="G1357" s="333">
        <f t="shared" si="21"/>
        <v>1445.15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46032</v>
      </c>
      <c r="D1358" s="299" t="s">
        <v>296</v>
      </c>
      <c r="E1358" s="331">
        <v>13.83</v>
      </c>
      <c r="F1358" s="331"/>
      <c r="G1358" s="333">
        <f t="shared" si="21"/>
        <v>1475.5500000000002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46032</v>
      </c>
      <c r="D1359" s="299" t="s">
        <v>473</v>
      </c>
      <c r="E1359" s="331">
        <v>100</v>
      </c>
      <c r="F1359" s="331"/>
      <c r="G1359" s="333">
        <f t="shared" si="21"/>
        <v>1489.38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1</v>
      </c>
      <c r="C1360" s="298">
        <v>46032</v>
      </c>
      <c r="D1360" s="299" t="s">
        <v>304</v>
      </c>
      <c r="E1360" s="331">
        <v>55.68</v>
      </c>
      <c r="F1360" s="331"/>
      <c r="G1360" s="333">
        <f t="shared" si="21"/>
        <v>1589.38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46031</v>
      </c>
      <c r="D1361" s="299" t="s">
        <v>358</v>
      </c>
      <c r="E1361" s="331">
        <v>9.4700000000000006</v>
      </c>
      <c r="F1361" s="331"/>
      <c r="G1361" s="333">
        <f t="shared" si="21"/>
        <v>1645.0600000000002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5</v>
      </c>
      <c r="C1362" s="298">
        <v>46031</v>
      </c>
      <c r="D1362" s="299" t="s">
        <v>475</v>
      </c>
      <c r="E1362" s="331">
        <v>50</v>
      </c>
      <c r="F1362" s="331"/>
      <c r="G1362" s="333">
        <f t="shared" si="21"/>
        <v>1654.5300000000002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46030</v>
      </c>
      <c r="D1363" s="299" t="s">
        <v>476</v>
      </c>
      <c r="E1363" s="331">
        <v>32.619999999999997</v>
      </c>
      <c r="F1363" s="331"/>
      <c r="G1363" s="333">
        <f t="shared" si="21"/>
        <v>1704.5300000000002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291</v>
      </c>
      <c r="B1364" s="330">
        <v>39</v>
      </c>
      <c r="C1364" s="298">
        <v>46030</v>
      </c>
      <c r="D1364" s="299" t="s">
        <v>292</v>
      </c>
      <c r="E1364" s="331"/>
      <c r="F1364" s="331">
        <v>2729.22</v>
      </c>
      <c r="G1364" s="333">
        <f t="shared" si="21"/>
        <v>1737.15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46030</v>
      </c>
      <c r="D1365" s="299" t="s">
        <v>296</v>
      </c>
      <c r="E1365" s="331">
        <v>6.37</v>
      </c>
      <c r="F1365" s="331"/>
      <c r="G1365" s="333">
        <f t="shared" si="21"/>
        <v>-992.06999999999971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46030</v>
      </c>
      <c r="D1366" s="299" t="s">
        <v>296</v>
      </c>
      <c r="E1366" s="331">
        <v>32.119999999999997</v>
      </c>
      <c r="F1366" s="331"/>
      <c r="G1366" s="333">
        <f t="shared" si="21"/>
        <v>-985.6999999999997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46030</v>
      </c>
      <c r="D1367" s="299" t="s">
        <v>358</v>
      </c>
      <c r="E1367" s="331">
        <v>9.4700000000000006</v>
      </c>
      <c r="F1367" s="331"/>
      <c r="G1367" s="333">
        <f t="shared" si="21"/>
        <v>-953.5799999999997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46030</v>
      </c>
      <c r="D1368" s="299" t="s">
        <v>386</v>
      </c>
      <c r="E1368" s="331">
        <v>21.18</v>
      </c>
      <c r="F1368" s="331"/>
      <c r="G1368" s="333">
        <f t="shared" si="21"/>
        <v>-944.10999999999967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335</v>
      </c>
      <c r="B1369" s="330" t="s">
        <v>335</v>
      </c>
      <c r="C1369" s="298">
        <v>46029</v>
      </c>
      <c r="D1369" s="299" t="s">
        <v>447</v>
      </c>
      <c r="E1369" s="331">
        <v>52.66</v>
      </c>
      <c r="F1369" s="331"/>
      <c r="G1369" s="333">
        <f t="shared" si="21"/>
        <v>-922.92999999999972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13</v>
      </c>
      <c r="C1370" s="298">
        <v>46029</v>
      </c>
      <c r="D1370" s="299" t="s">
        <v>182</v>
      </c>
      <c r="E1370" s="331">
        <v>167.42</v>
      </c>
      <c r="F1370" s="331"/>
      <c r="G1370" s="333">
        <f t="shared" si="21"/>
        <v>-870.26999999999975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4</v>
      </c>
      <c r="C1371" s="298">
        <v>46029</v>
      </c>
      <c r="D1371" s="299" t="s">
        <v>296</v>
      </c>
      <c r="E1371" s="331">
        <v>30.81</v>
      </c>
      <c r="F1371" s="331"/>
      <c r="G1371" s="333">
        <f t="shared" si="21"/>
        <v>-702.8499999999998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46029</v>
      </c>
      <c r="D1372" s="299" t="s">
        <v>358</v>
      </c>
      <c r="E1372" s="331">
        <v>9.4700000000000006</v>
      </c>
      <c r="F1372" s="331"/>
      <c r="G1372" s="333">
        <f t="shared" si="21"/>
        <v>-672.03999999999985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294</v>
      </c>
      <c r="B1373" s="330">
        <v>22</v>
      </c>
      <c r="C1373" s="298">
        <v>46029</v>
      </c>
      <c r="D1373" s="299" t="s">
        <v>477</v>
      </c>
      <c r="E1373" s="331">
        <v>148.04</v>
      </c>
      <c r="F1373" s="331"/>
      <c r="G1373" s="333">
        <f t="shared" si="21"/>
        <v>-662.56999999999982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14</v>
      </c>
      <c r="C1374" s="298">
        <v>46028</v>
      </c>
      <c r="D1374" s="299" t="s">
        <v>366</v>
      </c>
      <c r="E1374" s="331">
        <v>66.67</v>
      </c>
      <c r="F1374" s="331"/>
      <c r="G1374" s="333">
        <f t="shared" si="21"/>
        <v>-514.52999999999986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3</v>
      </c>
      <c r="C1375" s="298">
        <v>46028</v>
      </c>
      <c r="D1375" s="299" t="s">
        <v>296</v>
      </c>
      <c r="E1375" s="331">
        <v>5.7</v>
      </c>
      <c r="F1375" s="331"/>
      <c r="G1375" s="333">
        <f t="shared" si="21"/>
        <v>-447.8599999999999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21</v>
      </c>
      <c r="C1376" s="298">
        <v>46028</v>
      </c>
      <c r="D1376" s="299" t="s">
        <v>194</v>
      </c>
      <c r="E1376" s="331">
        <v>30.59</v>
      </c>
      <c r="F1376" s="331"/>
      <c r="G1376" s="333">
        <f t="shared" si="21"/>
        <v>-442.15999999999991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17</v>
      </c>
      <c r="C1377" s="298">
        <v>46027</v>
      </c>
      <c r="D1377" s="299" t="s">
        <v>370</v>
      </c>
      <c r="E1377" s="331">
        <v>133.91999999999999</v>
      </c>
      <c r="F1377" s="331"/>
      <c r="G1377" s="333">
        <f t="shared" si="21"/>
        <v>-411.56999999999994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46027</v>
      </c>
      <c r="D1378" s="299" t="s">
        <v>370</v>
      </c>
      <c r="E1378" s="331">
        <v>62</v>
      </c>
      <c r="F1378" s="331"/>
      <c r="G1378" s="333">
        <f t="shared" si="21"/>
        <v>-277.64999999999992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46027</v>
      </c>
      <c r="D1379" s="299" t="s">
        <v>300</v>
      </c>
      <c r="E1379" s="331">
        <v>10.64</v>
      </c>
      <c r="F1379" s="331"/>
      <c r="G1379" s="333">
        <f t="shared" si="21"/>
        <v>-215.64999999999992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46027</v>
      </c>
      <c r="D1380" s="299" t="s">
        <v>319</v>
      </c>
      <c r="E1380" s="331">
        <v>17.440000000000001</v>
      </c>
      <c r="F1380" s="331"/>
      <c r="G1380" s="333">
        <f t="shared" si="21"/>
        <v>-205.00999999999991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1</v>
      </c>
      <c r="C1381" s="298">
        <v>46027</v>
      </c>
      <c r="D1381" s="299" t="s">
        <v>306</v>
      </c>
      <c r="E1381" s="331">
        <v>216.19</v>
      </c>
      <c r="F1381" s="331"/>
      <c r="G1381" s="333">
        <f t="shared" si="21"/>
        <v>-187.56999999999991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46027</v>
      </c>
      <c r="D1382" s="299" t="s">
        <v>478</v>
      </c>
      <c r="E1382" s="331">
        <v>70</v>
      </c>
      <c r="F1382" s="331"/>
      <c r="G1382" s="333">
        <f t="shared" si="21"/>
        <v>28.62000000000009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46027</v>
      </c>
      <c r="D1383" s="299" t="s">
        <v>358</v>
      </c>
      <c r="E1383" s="331">
        <v>14.05</v>
      </c>
      <c r="F1383" s="331"/>
      <c r="G1383" s="333">
        <f t="shared" si="21"/>
        <v>98.62000000000009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14</v>
      </c>
      <c r="C1384" s="298">
        <v>46027</v>
      </c>
      <c r="D1384" s="299" t="s">
        <v>367</v>
      </c>
      <c r="E1384" s="331">
        <v>68.739999999999995</v>
      </c>
      <c r="F1384" s="331"/>
      <c r="G1384" s="333">
        <f t="shared" si="21"/>
        <v>112.67000000000009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46027</v>
      </c>
      <c r="D1385" s="299" t="s">
        <v>479</v>
      </c>
      <c r="E1385" s="331">
        <v>120</v>
      </c>
      <c r="F1385" s="331"/>
      <c r="G1385" s="333">
        <f t="shared" si="21"/>
        <v>181.41000000000008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9</v>
      </c>
      <c r="C1386" s="298">
        <v>46027</v>
      </c>
      <c r="D1386" s="299" t="s">
        <v>58</v>
      </c>
      <c r="E1386" s="331">
        <v>1281.53</v>
      </c>
      <c r="F1386" s="331"/>
      <c r="G1386" s="333">
        <f t="shared" si="21"/>
        <v>301.41000000000008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7</v>
      </c>
      <c r="C1387" s="298">
        <v>46026</v>
      </c>
      <c r="D1387" s="299" t="s">
        <v>338</v>
      </c>
      <c r="E1387" s="331">
        <v>18.260000000000002</v>
      </c>
      <c r="F1387" s="331"/>
      <c r="G1387" s="333">
        <f t="shared" si="21"/>
        <v>1582.94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287</v>
      </c>
      <c r="B1388" s="330" t="s">
        <v>287</v>
      </c>
      <c r="C1388" s="298">
        <v>46026</v>
      </c>
      <c r="D1388" s="299" t="s">
        <v>300</v>
      </c>
      <c r="E1388" s="331">
        <v>114.91</v>
      </c>
      <c r="F1388" s="331">
        <v>114.91</v>
      </c>
      <c r="G1388" s="333">
        <f t="shared" si="21"/>
        <v>1601.2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5</v>
      </c>
      <c r="C1389" s="298">
        <v>46026</v>
      </c>
      <c r="D1389" s="299" t="s">
        <v>480</v>
      </c>
      <c r="E1389" s="331">
        <v>42.43</v>
      </c>
      <c r="F1389" s="331"/>
      <c r="G1389" s="333">
        <f t="shared" si="21"/>
        <v>1601.2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7</v>
      </c>
      <c r="C1390" s="298">
        <v>46026</v>
      </c>
      <c r="D1390" s="299" t="s">
        <v>300</v>
      </c>
      <c r="E1390" s="331">
        <v>42.59</v>
      </c>
      <c r="F1390" s="331"/>
      <c r="G1390" s="333">
        <f t="shared" si="21"/>
        <v>1643.63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3</v>
      </c>
      <c r="C1391" s="298">
        <v>46025</v>
      </c>
      <c r="D1391" s="299" t="s">
        <v>348</v>
      </c>
      <c r="E1391" s="331">
        <v>14.57</v>
      </c>
      <c r="F1391" s="331"/>
      <c r="G1391" s="333">
        <f t="shared" si="21"/>
        <v>1686.22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46025</v>
      </c>
      <c r="D1392" s="299" t="s">
        <v>481</v>
      </c>
      <c r="E1392" s="331">
        <v>41.05</v>
      </c>
      <c r="F1392" s="331"/>
      <c r="G1392" s="333">
        <f t="shared" si="21"/>
        <v>1700.79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4</v>
      </c>
      <c r="C1393" s="298">
        <v>46025</v>
      </c>
      <c r="D1393" s="299" t="s">
        <v>310</v>
      </c>
      <c r="E1393" s="331">
        <v>26.88</v>
      </c>
      <c r="F1393" s="331"/>
      <c r="G1393" s="333">
        <f t="shared" si="21"/>
        <v>1741.84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46025</v>
      </c>
      <c r="D1394" s="299" t="s">
        <v>308</v>
      </c>
      <c r="E1394" s="331">
        <v>130.08000000000001</v>
      </c>
      <c r="F1394" s="331"/>
      <c r="G1394" s="333">
        <f t="shared" si="21"/>
        <v>1768.72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7</v>
      </c>
      <c r="C1395" s="298">
        <v>46025</v>
      </c>
      <c r="D1395" s="299" t="s">
        <v>482</v>
      </c>
      <c r="E1395" s="331">
        <v>222.49</v>
      </c>
      <c r="F1395" s="331"/>
      <c r="G1395" s="333">
        <f t="shared" si="21"/>
        <v>1898.8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7</v>
      </c>
      <c r="C1396" s="298">
        <v>46025</v>
      </c>
      <c r="D1396" s="299" t="s">
        <v>482</v>
      </c>
      <c r="E1396" s="331">
        <v>99.18</v>
      </c>
      <c r="F1396" s="331"/>
      <c r="G1396" s="333">
        <f t="shared" si="21"/>
        <v>2121.29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5</v>
      </c>
      <c r="C1397" s="298">
        <v>46024</v>
      </c>
      <c r="D1397" s="299" t="s">
        <v>483</v>
      </c>
      <c r="E1397" s="331">
        <v>35</v>
      </c>
      <c r="F1397" s="331"/>
      <c r="G1397" s="333">
        <f t="shared" si="21"/>
        <v>2220.4699999999998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46024</v>
      </c>
      <c r="D1398" s="299" t="s">
        <v>296</v>
      </c>
      <c r="E1398" s="331">
        <v>15.11</v>
      </c>
      <c r="F1398" s="331"/>
      <c r="G1398" s="333">
        <f t="shared" si="21"/>
        <v>2255.4699999999998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5</v>
      </c>
      <c r="C1399" s="298">
        <v>46024</v>
      </c>
      <c r="D1399" s="299" t="s">
        <v>484</v>
      </c>
      <c r="E1399" s="331">
        <v>29.67</v>
      </c>
      <c r="F1399" s="331"/>
      <c r="G1399" s="333">
        <f t="shared" si="21"/>
        <v>2270.58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287</v>
      </c>
      <c r="B1400" s="330" t="s">
        <v>287</v>
      </c>
      <c r="C1400" s="298">
        <v>46024</v>
      </c>
      <c r="D1400" s="299" t="s">
        <v>397</v>
      </c>
      <c r="E1400" s="331">
        <v>70.56</v>
      </c>
      <c r="F1400" s="331">
        <v>70.56</v>
      </c>
      <c r="G1400" s="333">
        <f t="shared" si="21"/>
        <v>2300.25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287</v>
      </c>
      <c r="B1401" s="330" t="s">
        <v>287</v>
      </c>
      <c r="C1401" s="298">
        <v>46024</v>
      </c>
      <c r="D1401" s="299" t="s">
        <v>485</v>
      </c>
      <c r="E1401" s="331">
        <v>113.94</v>
      </c>
      <c r="F1401" s="331">
        <v>113.94</v>
      </c>
      <c r="G1401" s="333">
        <f t="shared" si="21"/>
        <v>2300.25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46024</v>
      </c>
      <c r="D1402" s="299" t="s">
        <v>371</v>
      </c>
      <c r="E1402" s="331">
        <v>11.9</v>
      </c>
      <c r="F1402" s="331"/>
      <c r="G1402" s="333">
        <f t="shared" si="21"/>
        <v>2300.25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46024</v>
      </c>
      <c r="D1403" s="299" t="s">
        <v>408</v>
      </c>
      <c r="E1403" s="331">
        <v>23.9</v>
      </c>
      <c r="F1403" s="331"/>
      <c r="G1403" s="333">
        <f t="shared" si="21"/>
        <v>2312.15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5</v>
      </c>
      <c r="C1404" s="298">
        <v>46024</v>
      </c>
      <c r="D1404" s="299" t="s">
        <v>486</v>
      </c>
      <c r="E1404" s="331">
        <v>160</v>
      </c>
      <c r="F1404" s="331"/>
      <c r="G1404" s="333">
        <f t="shared" si="21"/>
        <v>2336.0500000000002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284</v>
      </c>
      <c r="B1405" s="330">
        <v>36</v>
      </c>
      <c r="C1405" s="298">
        <v>46024</v>
      </c>
      <c r="D1405" s="299" t="s">
        <v>374</v>
      </c>
      <c r="E1405" s="331">
        <v>50</v>
      </c>
      <c r="F1405" s="331"/>
      <c r="G1405" s="333">
        <f t="shared" si="21"/>
        <v>2496.0500000000002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6</v>
      </c>
      <c r="C1406" s="298">
        <v>46023</v>
      </c>
      <c r="D1406" s="299" t="s">
        <v>312</v>
      </c>
      <c r="E1406" s="331">
        <v>8</v>
      </c>
      <c r="F1406" s="331"/>
      <c r="G1406" s="333">
        <f t="shared" si="21"/>
        <v>2546.0500000000002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46023</v>
      </c>
      <c r="D1407" s="299" t="s">
        <v>371</v>
      </c>
      <c r="E1407" s="331">
        <v>13.06</v>
      </c>
      <c r="F1407" s="331"/>
      <c r="G1407" s="333">
        <f t="shared" si="21"/>
        <v>2554.0500000000002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22</v>
      </c>
      <c r="C1408" s="298">
        <v>46023</v>
      </c>
      <c r="D1408" s="299" t="s">
        <v>375</v>
      </c>
      <c r="E1408" s="331">
        <v>6.37</v>
      </c>
      <c r="F1408" s="331"/>
      <c r="G1408" s="333">
        <f t="shared" si="21"/>
        <v>2567.11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46023</v>
      </c>
      <c r="D1409" s="299" t="s">
        <v>358</v>
      </c>
      <c r="E1409" s="331">
        <v>10.27</v>
      </c>
      <c r="F1409" s="331"/>
      <c r="G1409" s="333">
        <f t="shared" si="21"/>
        <v>2573.48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46023</v>
      </c>
      <c r="D1410" s="299" t="s">
        <v>487</v>
      </c>
      <c r="E1410" s="331">
        <v>176.57</v>
      </c>
      <c r="F1410" s="331"/>
      <c r="G1410" s="333">
        <f t="shared" si="21"/>
        <v>2583.75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287</v>
      </c>
      <c r="B1411" s="330" t="s">
        <v>287</v>
      </c>
      <c r="C1411" s="298">
        <v>46023</v>
      </c>
      <c r="D1411" s="299" t="s">
        <v>300</v>
      </c>
      <c r="E1411" s="331">
        <v>383.39</v>
      </c>
      <c r="F1411" s="331">
        <v>383.39</v>
      </c>
      <c r="G1411" s="333">
        <f t="shared" si="21"/>
        <v>2760.32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287</v>
      </c>
      <c r="B1412" s="330" t="s">
        <v>287</v>
      </c>
      <c r="C1412" s="298">
        <v>46023</v>
      </c>
      <c r="D1412" s="299" t="s">
        <v>300</v>
      </c>
      <c r="E1412" s="331">
        <v>53.24</v>
      </c>
      <c r="F1412" s="331">
        <v>53.24</v>
      </c>
      <c r="G1412" s="333">
        <f t="shared" si="21"/>
        <v>2760.32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335</v>
      </c>
      <c r="B1413" s="330" t="s">
        <v>335</v>
      </c>
      <c r="C1413" s="298">
        <v>46023</v>
      </c>
      <c r="D1413" s="337" t="s">
        <v>460</v>
      </c>
      <c r="E1413" s="331">
        <v>239.68</v>
      </c>
      <c r="F1413" s="331"/>
      <c r="G1413" s="333">
        <f t="shared" si="21"/>
        <v>2760.32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488</v>
      </c>
      <c r="B1414" s="330" t="s">
        <v>488</v>
      </c>
      <c r="C1414" s="298">
        <v>45658</v>
      </c>
      <c r="D1414" s="298" t="s">
        <v>489</v>
      </c>
      <c r="E1414" s="332"/>
      <c r="F1414" s="332"/>
      <c r="G1414" s="333">
        <v>3000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5.75" customHeight="1" x14ac:dyDescent="0.3"/>
    <row r="1416" spans="1:20" ht="15.75" customHeight="1" x14ac:dyDescent="0.3"/>
    <row r="1417" spans="1:20" ht="15.75" customHeight="1" x14ac:dyDescent="0.3"/>
    <row r="1418" spans="1:20" ht="15.75" customHeight="1" x14ac:dyDescent="0.3"/>
    <row r="1419" spans="1:20" ht="15.75" customHeight="1" x14ac:dyDescent="0.3"/>
    <row r="1420" spans="1:20" ht="15.75" customHeight="1" x14ac:dyDescent="0.3"/>
    <row r="1421" spans="1:20" ht="15.75" customHeight="1" x14ac:dyDescent="0.3"/>
    <row r="1422" spans="1:20" ht="15.75" customHeight="1" x14ac:dyDescent="0.3"/>
    <row r="1423" spans="1:20" ht="15.75" customHeight="1" x14ac:dyDescent="0.3"/>
    <row r="1424" spans="1:20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2" customHeight="1" x14ac:dyDescent="0.3">
      <c r="I3144" s="335" t="s">
        <v>225</v>
      </c>
    </row>
    <row r="3145" spans="9:9" ht="12" customHeight="1" x14ac:dyDescent="0.3">
      <c r="I3145" s="335"/>
    </row>
    <row r="3146" spans="9:9" ht="12" customHeight="1" x14ac:dyDescent="0.3">
      <c r="I3146" s="335"/>
    </row>
    <row r="3147" spans="9:9" ht="12" customHeight="1" x14ac:dyDescent="0.3">
      <c r="I3147" s="335"/>
    </row>
    <row r="3148" spans="9:9" ht="12" customHeight="1" x14ac:dyDescent="0.3">
      <c r="I3148" s="335"/>
    </row>
    <row r="3149" spans="9:9" ht="12" customHeight="1" x14ac:dyDescent="0.3">
      <c r="I3149" s="335"/>
    </row>
    <row r="3150" spans="9:9" ht="12" customHeight="1" x14ac:dyDescent="0.3">
      <c r="I3150" s="335"/>
    </row>
    <row r="3151" spans="9:9" ht="12" customHeight="1" x14ac:dyDescent="0.3">
      <c r="I3151" s="335"/>
    </row>
    <row r="3152" spans="9:9" ht="12" customHeight="1" x14ac:dyDescent="0.3">
      <c r="I3152" s="335"/>
    </row>
    <row r="3153" spans="9:9" ht="12" customHeight="1" x14ac:dyDescent="0.3">
      <c r="I3153" s="335" t="s">
        <v>226</v>
      </c>
    </row>
    <row r="3154" spans="9:9" ht="15.75" customHeight="1" x14ac:dyDescent="0.3"/>
    <row r="3155" spans="9:9" ht="15.75" customHeight="1" x14ac:dyDescent="0.3"/>
    <row r="3156" spans="9:9" ht="12" customHeight="1" x14ac:dyDescent="0.3">
      <c r="I3156" s="335" t="s">
        <v>226</v>
      </c>
    </row>
    <row r="3157" spans="9:9" ht="12" customHeight="1" x14ac:dyDescent="0.3">
      <c r="I3157" s="335"/>
    </row>
    <row r="3158" spans="9:9" ht="12" customHeight="1" x14ac:dyDescent="0.3">
      <c r="I3158" s="335"/>
    </row>
    <row r="3159" spans="9:9" ht="12" customHeight="1" x14ac:dyDescent="0.3">
      <c r="I3159" s="335"/>
    </row>
    <row r="3160" spans="9:9" ht="12" customHeight="1" x14ac:dyDescent="0.3">
      <c r="I3160" s="335"/>
    </row>
    <row r="3161" spans="9:9" ht="12" customHeight="1" x14ac:dyDescent="0.3">
      <c r="I3161" s="335"/>
    </row>
    <row r="3162" spans="9:9" ht="12" customHeight="1" x14ac:dyDescent="0.3">
      <c r="I3162" s="335" t="s">
        <v>226</v>
      </c>
    </row>
    <row r="3163" spans="9:9" ht="12" customHeight="1" x14ac:dyDescent="0.3">
      <c r="I3163" s="335" t="s">
        <v>226</v>
      </c>
    </row>
    <row r="3164" spans="9:9" ht="12" customHeight="1" x14ac:dyDescent="0.3">
      <c r="I3164" s="335"/>
    </row>
    <row r="3165" spans="9:9" ht="12" customHeight="1" x14ac:dyDescent="0.3">
      <c r="I3165" s="335"/>
    </row>
    <row r="3166" spans="9:9" ht="12" customHeight="1" x14ac:dyDescent="0.3">
      <c r="I3166" s="335"/>
    </row>
    <row r="3167" spans="9:9" ht="12" customHeight="1" x14ac:dyDescent="0.3">
      <c r="I3167" s="335" t="s">
        <v>226</v>
      </c>
    </row>
    <row r="3168" spans="9:9" ht="12" customHeight="1" x14ac:dyDescent="0.3">
      <c r="I3168" s="335" t="s">
        <v>225</v>
      </c>
    </row>
    <row r="3169" spans="9:9" ht="12" customHeight="1" x14ac:dyDescent="0.3">
      <c r="I3169" s="335" t="s">
        <v>225</v>
      </c>
    </row>
    <row r="3170" spans="9:9" ht="15.75" customHeight="1" x14ac:dyDescent="0.3"/>
    <row r="3171" spans="9:9" ht="15.75" customHeight="1" x14ac:dyDescent="0.3"/>
    <row r="3172" spans="9:9" ht="12" customHeight="1" x14ac:dyDescent="0.3">
      <c r="I3172" s="335" t="s">
        <v>225</v>
      </c>
    </row>
    <row r="3173" spans="9:9" ht="12" customHeight="1" x14ac:dyDescent="0.3">
      <c r="I3173" s="335"/>
    </row>
    <row r="3174" spans="9:9" ht="12" customHeight="1" x14ac:dyDescent="0.3">
      <c r="I3174" s="335" t="s">
        <v>226</v>
      </c>
    </row>
    <row r="3175" spans="9:9" ht="12" customHeight="1" x14ac:dyDescent="0.3">
      <c r="I3175" s="335"/>
    </row>
    <row r="3176" spans="9:9" ht="12" customHeight="1" x14ac:dyDescent="0.3">
      <c r="I3176" s="335"/>
    </row>
    <row r="3177" spans="9:9" ht="12" customHeight="1" x14ac:dyDescent="0.3">
      <c r="I3177" s="335" t="s">
        <v>226</v>
      </c>
    </row>
    <row r="3178" spans="9:9" ht="12" customHeight="1" x14ac:dyDescent="0.3">
      <c r="I3178" s="335"/>
    </row>
    <row r="3179" spans="9:9" ht="12" customHeight="1" x14ac:dyDescent="0.3">
      <c r="I3179" s="335" t="s">
        <v>226</v>
      </c>
    </row>
    <row r="3180" spans="9:9" ht="15.75" customHeight="1" x14ac:dyDescent="0.3"/>
    <row r="3181" spans="9:9" ht="15.75" customHeight="1" x14ac:dyDescent="0.3"/>
    <row r="3182" spans="9:9" ht="15.75" customHeight="1" x14ac:dyDescent="0.3"/>
    <row r="3183" spans="9:9" ht="15.75" customHeight="1" x14ac:dyDescent="0.3"/>
    <row r="3184" spans="9:9" ht="15.75" customHeight="1" x14ac:dyDescent="0.3"/>
    <row r="3185" spans="9:9" ht="15.75" customHeight="1" x14ac:dyDescent="0.3"/>
    <row r="3186" spans="9:9" ht="15.75" customHeight="1" x14ac:dyDescent="0.3"/>
    <row r="3187" spans="9:9" ht="15.75" customHeight="1" x14ac:dyDescent="0.3"/>
    <row r="3188" spans="9:9" ht="12" customHeight="1" x14ac:dyDescent="0.3">
      <c r="I3188" s="335" t="s">
        <v>226</v>
      </c>
    </row>
    <row r="3189" spans="9:9" ht="12" customHeight="1" x14ac:dyDescent="0.3">
      <c r="I3189" s="335"/>
    </row>
    <row r="3190" spans="9:9" ht="12" customHeight="1" x14ac:dyDescent="0.3">
      <c r="I3190" s="335" t="s">
        <v>225</v>
      </c>
    </row>
    <row r="3191" spans="9:9" ht="12" customHeight="1" x14ac:dyDescent="0.3">
      <c r="I3191" s="335"/>
    </row>
    <row r="3192" spans="9:9" ht="12" customHeight="1" x14ac:dyDescent="0.3">
      <c r="I3192" s="335" t="s">
        <v>226</v>
      </c>
    </row>
    <row r="3193" spans="9:9" ht="12" customHeight="1" x14ac:dyDescent="0.3">
      <c r="I3193" s="335" t="s">
        <v>225</v>
      </c>
    </row>
    <row r="3194" spans="9:9" ht="15.75" customHeight="1" x14ac:dyDescent="0.3"/>
    <row r="3195" spans="9:9" ht="15.75" customHeight="1" x14ac:dyDescent="0.3"/>
    <row r="3196" spans="9:9" ht="15.75" customHeight="1" x14ac:dyDescent="0.3"/>
    <row r="3197" spans="9:9" ht="15.75" customHeight="1" x14ac:dyDescent="0.3"/>
    <row r="3198" spans="9:9" ht="15.75" customHeight="1" x14ac:dyDescent="0.3"/>
    <row r="3199" spans="9:9" ht="15.75" customHeight="1" x14ac:dyDescent="0.3"/>
    <row r="3200" spans="9:9" ht="15.75" customHeight="1" x14ac:dyDescent="0.3"/>
    <row r="3201" spans="9:9" ht="15.75" customHeight="1" x14ac:dyDescent="0.3"/>
    <row r="3202" spans="9:9" ht="15.75" customHeight="1" x14ac:dyDescent="0.3"/>
    <row r="3203" spans="9:9" ht="15.75" customHeight="1" x14ac:dyDescent="0.3"/>
    <row r="3204" spans="9:9" ht="15.75" customHeight="1" x14ac:dyDescent="0.3"/>
    <row r="3205" spans="9:9" ht="15.75" customHeight="1" x14ac:dyDescent="0.3"/>
    <row r="3206" spans="9:9" ht="15.75" customHeight="1" x14ac:dyDescent="0.3"/>
    <row r="3207" spans="9:9" ht="15.75" customHeight="1" x14ac:dyDescent="0.3"/>
    <row r="3208" spans="9:9" ht="15.75" customHeight="1" x14ac:dyDescent="0.3"/>
    <row r="3209" spans="9:9" ht="15.75" customHeight="1" x14ac:dyDescent="0.3"/>
    <row r="3210" spans="9:9" ht="15.75" customHeight="1" x14ac:dyDescent="0.3"/>
    <row r="3211" spans="9:9" ht="15.75" customHeight="1" x14ac:dyDescent="0.3"/>
    <row r="3212" spans="9:9" ht="12" customHeight="1" x14ac:dyDescent="0.3">
      <c r="I3212" s="335" t="s">
        <v>226</v>
      </c>
    </row>
  </sheetData>
  <autoFilter ref="A1:G1414" xr:uid="{00000000-0009-0000-0000-000006000000}"/>
  <mergeCells count="5">
    <mergeCell ref="A1:B1"/>
    <mergeCell ref="E1:F1"/>
    <mergeCell ref="Q1:R1"/>
    <mergeCell ref="E2:F2"/>
    <mergeCell ref="E3:F3"/>
  </mergeCells>
  <conditionalFormatting sqref="I1 I4:I321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C8" sqref="C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68.75</v>
      </c>
      <c r="F6" s="384">
        <f ca="1">'Isaac 401k'!D4</f>
        <v>76369</v>
      </c>
      <c r="G6" s="385">
        <f ca="1">(F6-B9)/365.25</f>
        <v>127.20876112251882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52.333333333333336</v>
      </c>
      <c r="F7" s="392">
        <f ca="1">'Lorri 401b'!D4</f>
        <v>70373</v>
      </c>
      <c r="G7" s="393">
        <f ca="1">(F7-C9)/365.25</f>
        <v>106.18206707734429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3393754.7018387932</v>
      </c>
      <c r="R11" s="25">
        <f t="array" aca="1" ref="R11" ca="1">INDEX('Lorri 401b'!L:L,MATCH('Retirement Calculator'!A11,'Lorri 401b'!N:N,0),0)</f>
        <v>3617646.1226110826</v>
      </c>
      <c r="S11" s="25">
        <f t="shared" ref="S11:S265" ca="1" si="7">SUM(Q11:R11)</f>
        <v>7011400.8244498763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3374509.8842968713</v>
      </c>
      <c r="R12" s="25">
        <f t="array" aca="1" ref="R12" ca="1">INDEX('Lorri 401b'!L:L,MATCH('Retirement Calculator'!A12,'Lorri 401b'!N:N,0),0)</f>
        <v>3632719.6481219623</v>
      </c>
      <c r="S12" s="25">
        <f t="shared" ca="1" si="7"/>
        <v>7007229.532418834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3355184.8800151912</v>
      </c>
      <c r="R13" s="25">
        <f t="array" aca="1" ref="R13" ca="1">INDEX('Lorri 401b'!L:L,MATCH('Retirement Calculator'!A13,'Lorri 401b'!N:N,0),0)</f>
        <v>3647855.979989137</v>
      </c>
      <c r="S13" s="25">
        <f t="shared" ca="1" si="7"/>
        <v>7003040.8600043282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3335779.3548823372</v>
      </c>
      <c r="R14" s="25">
        <f t="array" aca="1" ref="R14" ca="1">INDEX('Lorri 401b'!L:L,MATCH('Retirement Calculator'!A14,'Lorri 401b'!N:N,0),0)</f>
        <v>3663055.3799057584</v>
      </c>
      <c r="S14" s="25">
        <f t="shared" ca="1" si="7"/>
        <v>6998834.7347880956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3316292.9733947632</v>
      </c>
      <c r="R15" s="25">
        <f t="array" aca="1" ref="R15" ca="1">INDEX('Lorri 401b'!L:L,MATCH('Retirement Calculator'!A15,'Lorri 401b'!N:N,0),0)</f>
        <v>3678318.110655366</v>
      </c>
      <c r="S15" s="25">
        <f t="shared" ca="1" si="7"/>
        <v>6994611.0840501292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3296725.3986509908</v>
      </c>
      <c r="R16" s="25">
        <f t="array" aca="1" ref="R16" ca="1">INDEX('Lorri 401b'!L:L,MATCH('Retirement Calculator'!A16,'Lorri 401b'!N:N,0),0)</f>
        <v>3693644.43611643</v>
      </c>
      <c r="S16" s="25">
        <f t="shared" ca="1" si="7"/>
        <v>6990369.8347674208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3277076.292345786</v>
      </c>
      <c r="R17" s="25">
        <f t="array" aca="1" ref="R17" ca="1">INDEX('Lorri 401b'!L:L,MATCH('Retirement Calculator'!A17,'Lorri 401b'!N:N,0),0)</f>
        <v>3709034.621266915</v>
      </c>
      <c r="S17" s="25">
        <f t="shared" ca="1" si="7"/>
        <v>6986110.913612701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3257345.3147643097</v>
      </c>
      <c r="R18" s="25">
        <f t="array" aca="1" ref="R18" ca="1">INDEX('Lorri 401b'!L:L,MATCH('Retirement Calculator'!A18,'Lorri 401b'!N:N,0),0)</f>
        <v>3724488.9321888606</v>
      </c>
      <c r="S18" s="25">
        <f t="shared" ca="1" si="7"/>
        <v>6981834.2469531707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3237532.1247762437</v>
      </c>
      <c r="R19" s="25">
        <f t="array" aca="1" ref="R19" ca="1">INDEX('Lorri 401b'!L:L,MATCH('Retirement Calculator'!A19,'Lorri 401b'!N:N,0),0)</f>
        <v>3740007.6360729807</v>
      </c>
      <c r="S19" s="25">
        <f t="shared" ca="1" si="7"/>
        <v>6977539.7608492244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3217636.3798298943</v>
      </c>
      <c r="R20" s="25">
        <f t="array" aca="1" ref="R20" ca="1">INDEX('Lorri 401b'!L:L,MATCH('Retirement Calculator'!A20,'Lorri 401b'!N:N,0),0)</f>
        <v>3755591.0012232848</v>
      </c>
      <c r="S20" s="25">
        <f t="shared" ca="1" si="7"/>
        <v>6973227.3810531795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3197657.7359462683</v>
      </c>
      <c r="R21" s="25">
        <f t="array" aca="1" ref="R21" ca="1">INDEX('Lorri 401b'!L:L,MATCH('Retirement Calculator'!A21,'Lorri 401b'!N:N,0),0)</f>
        <v>3771239.2970617153</v>
      </c>
      <c r="S21" s="25">
        <f t="shared" ca="1" si="7"/>
        <v>6968897.0330079831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3177595.8477131273</v>
      </c>
      <c r="R22" s="25">
        <f t="array" aca="1" ref="R22" ca="1">INDEX('Lorri 401b'!L:L,MATCH('Retirement Calculator'!A22,'Lorri 401b'!N:N,0),0)</f>
        <v>3786952.7941328059</v>
      </c>
      <c r="S22" s="25">
        <f t="shared" ca="1" si="7"/>
        <v>6964548.6418459332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3157450.3682790147</v>
      </c>
      <c r="R23" s="25">
        <f t="array" aca="1" ref="R23" ca="1">INDEX('Lorri 401b'!L:L,MATCH('Retirement Calculator'!A23,'Lorri 401b'!N:N,0),0)</f>
        <v>3802731.7641083593</v>
      </c>
      <c r="S23" s="25">
        <f t="shared" ca="1" si="7"/>
        <v>6960182.1323873736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3137220.9493472599</v>
      </c>
      <c r="R24" s="25">
        <f t="array" aca="1" ref="R24" ca="1">INDEX('Lorri 401b'!L:L,MATCH('Retirement Calculator'!A24,'Lorri 401b'!N:N,0),0)</f>
        <v>3818576.4797921441</v>
      </c>
      <c r="S24" s="25">
        <f t="shared" ca="1" si="7"/>
        <v>6955797.4291394036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3116907.2411699565</v>
      </c>
      <c r="R25" s="25">
        <f t="array" aca="1" ref="R25" ca="1">INDEX('Lorri 401b'!L:L,MATCH('Retirement Calculator'!A25,'Lorri 401b'!N:N,0),0)</f>
        <v>3834487.2151246113</v>
      </c>
      <c r="S25" s="25">
        <f t="shared" ca="1" si="7"/>
        <v>6951394.4562945683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3096508.8925419142</v>
      </c>
      <c r="R26" s="25">
        <f t="array" aca="1" ref="R26" ca="1">INDEX('Lorri 401b'!L:L,MATCH('Retirement Calculator'!A26,'Lorri 401b'!N:N,0),0)</f>
        <v>3850464.2451876304</v>
      </c>
      <c r="S26" s="25">
        <f t="shared" ca="1" si="7"/>
        <v>6946973.1377295442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3076025.5507945884</v>
      </c>
      <c r="R27" s="25">
        <f t="array" aca="1" ref="R27" ca="1">INDEX('Lorri 401b'!L:L,MATCH('Retirement Calculator'!A27,'Lorri 401b'!N:N,0),0)</f>
        <v>3866507.8462092457</v>
      </c>
      <c r="S27" s="25">
        <f t="shared" ca="1" si="7"/>
        <v>6942533.3970038341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3055456.8617899818</v>
      </c>
      <c r="R28" s="25">
        <f t="array" aca="1" ref="R28" ca="1">INDEX('Lorri 401b'!L:L,MATCH('Retirement Calculator'!A28,'Lorri 401b'!N:N,0),0)</f>
        <v>3882618.2955684508</v>
      </c>
      <c r="S28" s="25">
        <f t="shared" ca="1" si="7"/>
        <v>6938075.1573584322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3034802.469914523</v>
      </c>
      <c r="R29" s="25">
        <f t="array" aca="1" ref="R29" ca="1">INDEX('Lorri 401b'!L:L,MATCH('Retirement Calculator'!A29,'Lorri 401b'!N:N,0),0)</f>
        <v>3898795.8717999859</v>
      </c>
      <c r="S29" s="25">
        <f t="shared" ca="1" si="7"/>
        <v>6933598.3417145088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3014062.0180729162</v>
      </c>
      <c r="R30" s="25">
        <f t="array" aca="1" ref="R30" ca="1">INDEX('Lorri 401b'!L:L,MATCH('Retirement Calculator'!A30,'Lorri 401b'!N:N,0),0)</f>
        <v>3915040.8545991527</v>
      </c>
      <c r="S30" s="25">
        <f t="shared" ca="1" si="7"/>
        <v>6929102.8726720689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2993235.1476819697</v>
      </c>
      <c r="R31" s="25">
        <f t="array" aca="1" ref="R31" ca="1">INDEX('Lorri 401b'!L:L,MATCH('Retirement Calculator'!A31,'Lorri 401b'!N:N,0),0)</f>
        <v>3931353.5248266491</v>
      </c>
      <c r="S31" s="25">
        <f t="shared" ca="1" si="7"/>
        <v>6924588.6725086188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2972321.498664394</v>
      </c>
      <c r="R32" s="25">
        <f t="array" aca="1" ref="R32" ca="1">INDEX('Lorri 401b'!L:L,MATCH('Retirement Calculator'!A32,'Lorri 401b'!N:N,0),0)</f>
        <v>3947734.1645134268</v>
      </c>
      <c r="S32" s="25">
        <f t="shared" ca="1" si="7"/>
        <v>6920055.6631778209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2951320.7094425787</v>
      </c>
      <c r="R33" s="25">
        <f t="array" aca="1" ref="R33" ca="1">INDEX('Lorri 401b'!L:L,MATCH('Retirement Calculator'!A33,'Lorri 401b'!N:N,0),0)</f>
        <v>3964183.0568655659</v>
      </c>
      <c r="S33" s="25">
        <f t="shared" ca="1" si="7"/>
        <v>6915503.7663081447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2930232.4169323388</v>
      </c>
      <c r="R34" s="25">
        <f t="array" aca="1" ref="R34" ca="1">INDEX('Lorri 401b'!L:L,MATCH('Retirement Calculator'!A34,'Lorri 401b'!N:N,0),0)</f>
        <v>3980700.4862691723</v>
      </c>
      <c r="S34" s="25">
        <f t="shared" ca="1" si="7"/>
        <v>6910932.9032015111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2909056.2565366398</v>
      </c>
      <c r="R35" s="25">
        <f t="array" aca="1" ref="R35" ca="1">INDEX('Lorri 401b'!L:L,MATCH('Retirement Calculator'!A35,'Lorri 401b'!N:N,0),0)</f>
        <v>3997286.7382952939</v>
      </c>
      <c r="S35" s="25">
        <f t="shared" ca="1" si="7"/>
        <v>6906342.9948319336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2887791.8621392921</v>
      </c>
      <c r="R36" s="25">
        <f t="array" aca="1" ref="R36" ca="1">INDEX('Lorri 401b'!L:L,MATCH('Retirement Calculator'!A36,'Lorri 401b'!N:N,0),0)</f>
        <v>4013942.0997048574</v>
      </c>
      <c r="S36" s="25">
        <f t="shared" ca="1" si="7"/>
        <v>6901733.96184415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2866438.8660986219</v>
      </c>
      <c r="R37" s="25">
        <f t="array" aca="1" ref="R37" ca="1">INDEX('Lorri 401b'!L:L,MATCH('Retirement Calculator'!A37,'Lorri 401b'!N:N,0),0)</f>
        <v>4030666.8584536277</v>
      </c>
      <c r="S37" s="25">
        <f t="shared" ca="1" si="7"/>
        <v>6897105.7245522495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2844996.8992411154</v>
      </c>
      <c r="R38" s="25">
        <f t="array" aca="1" ref="R38" ca="1">INDEX('Lorri 401b'!L:L,MATCH('Retirement Calculator'!A38,'Lorri 401b'!N:N,0),0)</f>
        <v>4047461.3036971847</v>
      </c>
      <c r="S38" s="25">
        <f t="shared" ca="1" si="7"/>
        <v>6892458.2029382996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2823465.5908550364</v>
      </c>
      <c r="R39" s="25">
        <f t="array" aca="1" ref="R39" ca="1">INDEX('Lorri 401b'!L:L,MATCH('Retirement Calculator'!A39,'Lorri 401b'!N:N,0),0)</f>
        <v>4064325.7257959228</v>
      </c>
      <c r="S39" s="25">
        <f t="shared" ca="1" si="7"/>
        <v>6887791.3166509587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2801844.5686840154</v>
      </c>
      <c r="R40" s="25">
        <f t="array" aca="1" ref="R40" ca="1">INDEX('Lorri 401b'!L:L,MATCH('Retirement Calculator'!A40,'Lorri 401b'!N:N,0),0)</f>
        <v>4081260.4163200725</v>
      </c>
      <c r="S40" s="25">
        <f t="shared" ca="1" si="7"/>
        <v>6883104.9850040879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2780133.4589206153</v>
      </c>
      <c r="R41" s="25">
        <f t="array" aca="1" ref="R41" ca="1">INDEX('Lorri 401b'!L:L,MATCH('Retirement Calculator'!A41,'Lorri 401b'!N:N,0),0)</f>
        <v>4098265.6680547395</v>
      </c>
      <c r="S41" s="25">
        <f t="shared" ca="1" si="7"/>
        <v>6878399.1269753547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2758331.8861998674</v>
      </c>
      <c r="R42" s="25">
        <f t="array" aca="1" ref="R42" ca="1">INDEX('Lorri 401b'!L:L,MATCH('Retirement Calculator'!A42,'Lorri 401b'!N:N,0),0)</f>
        <v>4115341.7750049676</v>
      </c>
      <c r="S42" s="25">
        <f t="shared" ca="1" si="7"/>
        <v>6873673.6612048354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2736439.4735927829</v>
      </c>
      <c r="R43" s="25">
        <f t="array" aca="1" ref="R43" ca="1">INDEX('Lorri 401b'!L:L,MATCH('Retirement Calculator'!A43,'Lorri 401b'!N:N,0),0)</f>
        <v>4132489.0324008218</v>
      </c>
      <c r="S43" s="25">
        <f t="shared" ca="1" si="7"/>
        <v>6868928.5059936047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2714455.8425998357</v>
      </c>
      <c r="R44" s="25">
        <f t="array" aca="1" ref="R44" ca="1">INDEX('Lorri 401b'!L:L,MATCH('Retirement Calculator'!A44,'Lorri 401b'!N:N,0),0)</f>
        <v>4149707.736702492</v>
      </c>
      <c r="S44" s="25">
        <f t="shared" ca="1" si="7"/>
        <v>6864163.5793023277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2692380.6131444178</v>
      </c>
      <c r="R45" s="25">
        <f t="array" aca="1" ref="R45" ca="1">INDEX('Lorri 401b'!L:L,MATCH('Retirement Calculator'!A45,'Lorri 401b'!N:N,0),0)</f>
        <v>4166998.1856054189</v>
      </c>
      <c r="S45" s="25">
        <f t="shared" ca="1" si="7"/>
        <v>6859378.7987498362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2670213.4035662692</v>
      </c>
      <c r="R46" s="25">
        <f t="array" aca="1" ref="R46" ca="1">INDEX('Lorri 401b'!L:L,MATCH('Retirement Calculator'!A46,'Lorri 401b'!N:N,0),0)</f>
        <v>4184360.6780454414</v>
      </c>
      <c r="S46" s="25">
        <f t="shared" ca="1" si="7"/>
        <v>6854574.0816117106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2647953.8306148783</v>
      </c>
      <c r="R47" s="25">
        <f t="array" aca="1" ref="R47" ca="1">INDEX('Lorri 401b'!L:L,MATCH('Retirement Calculator'!A47,'Lorri 401b'!N:N,0),0)</f>
        <v>4201795.5142039638</v>
      </c>
      <c r="S47" s="25">
        <f t="shared" ca="1" si="7"/>
        <v>6849749.3448188417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2625601.5094428565</v>
      </c>
      <c r="R48" s="25">
        <f t="array" aca="1" ref="R48" ca="1">INDEX('Lorri 401b'!L:L,MATCH('Retirement Calculator'!A48,'Lorri 401b'!N:N,0),0)</f>
        <v>4219302.9955131467</v>
      </c>
      <c r="S48" s="25">
        <f t="shared" ca="1" si="7"/>
        <v>6844904.5049560033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2603156.0535992845</v>
      </c>
      <c r="R49" s="25">
        <f t="array" aca="1" ref="R49" ca="1">INDEX('Lorri 401b'!L:L,MATCH('Retirement Calculator'!A49,'Lorri 401b'!N:N,0),0)</f>
        <v>4236883.4246611185</v>
      </c>
      <c r="S49" s="25">
        <f t="shared" ca="1" si="7"/>
        <v>6840039.4782604035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2580617.0750230309</v>
      </c>
      <c r="R50" s="25">
        <f t="array" aca="1" ref="R50" ca="1">INDEX('Lorri 401b'!L:L,MATCH('Retirement Calculator'!A50,'Lorri 401b'!N:N,0),0)</f>
        <v>4254537.1055972064</v>
      </c>
      <c r="S50" s="25">
        <f t="shared" ca="1" si="7"/>
        <v>6835154.1806202373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2557984.184036043</v>
      </c>
      <c r="R51" s="25">
        <f t="array" aca="1" ref="R51" ca="1">INDEX('Lorri 401b'!L:L,MATCH('Retirement Calculator'!A51,'Lorri 401b'!N:N,0),0)</f>
        <v>4272264.3435371947</v>
      </c>
      <c r="S51" s="25">
        <f t="shared" ca="1" si="7"/>
        <v>6830248.5275732372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2535256.9893366094</v>
      </c>
      <c r="R52" s="25">
        <f t="array" aca="1" ref="R52" ca="1">INDEX('Lorri 401b'!L:L,MATCH('Retirement Calculator'!A52,'Lorri 401b'!N:N,0),0)</f>
        <v>4290065.4449685998</v>
      </c>
      <c r="S52" s="25">
        <f t="shared" ca="1" si="7"/>
        <v>6825322.4343052097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2513214.3313259282</v>
      </c>
      <c r="R53" s="25">
        <f t="array" aca="1" ref="R53" ca="1">INDEX('Lorri 401b'!L:L,MATCH('Retirement Calculator'!A53,'Lorri 401b'!N:N,0),0)</f>
        <v>4307940.7176559689</v>
      </c>
      <c r="S53" s="25">
        <f t="shared" ca="1" si="7"/>
        <v>6821155.0489818975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2491079.8289068691</v>
      </c>
      <c r="R54" s="25">
        <f t="array" aca="1" ref="R54" ca="1">INDEX('Lorri 401b'!L:L,MATCH('Retirement Calculator'!A54,'Lorri 401b'!N:N,0),0)</f>
        <v>4325890.4706462016</v>
      </c>
      <c r="S54" s="25">
        <f t="shared" ca="1" si="7"/>
        <v>6816970.2995530702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2468853.0993943973</v>
      </c>
      <c r="R55" s="25">
        <f t="array" aca="1" ref="R55" ca="1">INDEX('Lorri 401b'!L:L,MATCH('Retirement Calculator'!A55,'Lorri 401b'!N:N,0),0)</f>
        <v>4343915.014273894</v>
      </c>
      <c r="S55" s="25">
        <f t="shared" ca="1" si="7"/>
        <v>6812768.1136682909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2446533.758508957</v>
      </c>
      <c r="R56" s="25">
        <f t="array" aca="1" ref="R56" ca="1">INDEX('Lorri 401b'!L:L,MATCH('Retirement Calculator'!A56,'Lorri 401b'!N:N,0),0)</f>
        <v>4362014.6601667022</v>
      </c>
      <c r="S56" s="25">
        <f t="shared" ca="1" si="7"/>
        <v>6808548.4186756592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2424121.4203698272</v>
      </c>
      <c r="R57" s="25">
        <f t="array" aca="1" ref="R57" ca="1">INDEX('Lorri 401b'!L:L,MATCH('Retirement Calculator'!A57,'Lorri 401b'!N:N,0),0)</f>
        <v>4380189.7212507306</v>
      </c>
      <c r="S57" s="25">
        <f t="shared" ca="1" si="7"/>
        <v>6804311.1416205578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2401615.6974884509</v>
      </c>
      <c r="R58" s="25">
        <f t="array" aca="1" ref="R58" ca="1">INDEX('Lorri 401b'!L:L,MATCH('Retirement Calculator'!A58,'Lorri 401b'!N:N,0),0)</f>
        <v>4398440.5117559424</v>
      </c>
      <c r="S58" s="25">
        <f t="shared" ca="1" si="7"/>
        <v>6800056.2092443928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2379016.2007617354</v>
      </c>
      <c r="R59" s="25">
        <f t="array" aca="1" ref="R59" ca="1">INDEX('Lorri 401b'!L:L,MATCH('Retirement Calculator'!A59,'Lorri 401b'!N:N,0),0)</f>
        <v>4416767.3472215924</v>
      </c>
      <c r="S59" s="25">
        <f t="shared" ca="1" si="7"/>
        <v>6795783.5479833279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2356322.5394653254</v>
      </c>
      <c r="R60" s="25">
        <f t="array" aca="1" ref="R60" ca="1">INDEX('Lorri 401b'!L:L,MATCH('Retirement Calculator'!A60,'Lorri 401b'!N:N,0),0)</f>
        <v>4435170.5445016827</v>
      </c>
      <c r="S60" s="25">
        <f t="shared" ca="1" si="7"/>
        <v>6791493.0839670077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2333534.321246847</v>
      </c>
      <c r="R61" s="25">
        <f t="array" aca="1" ref="R61" ca="1">INDEX('Lorri 401b'!L:L,MATCH('Retirement Calculator'!A61,'Lorri 401b'!N:N,0),0)</f>
        <v>4453650.4217704395</v>
      </c>
      <c r="S61" s="25">
        <f t="shared" ca="1" si="7"/>
        <v>6787184.7430172861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2310651.1521191252</v>
      </c>
      <c r="R62" s="25">
        <f t="array" aca="1" ref="R62" ca="1">INDEX('Lorri 401b'!L:L,MATCH('Retirement Calculator'!A62,'Lorri 401b'!N:N,0),0)</f>
        <v>4472207.2985278163</v>
      </c>
      <c r="S62" s="25">
        <f t="shared" ca="1" si="7"/>
        <v>6782858.4506469416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2287672.636453371</v>
      </c>
      <c r="R63" s="25">
        <f t="array" aca="1" ref="R63" ca="1">INDEX('Lorri 401b'!L:L,MATCH('Retirement Calculator'!A63,'Lorri 401b'!N:N,0),0)</f>
        <v>4490841.4956050152</v>
      </c>
      <c r="S63" s="25">
        <f t="shared" ca="1" si="7"/>
        <v>6778514.1320583858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2264598.3769723428</v>
      </c>
      <c r="R64" s="25">
        <f t="array" aca="1" ref="R64" ca="1">INDEX('Lorri 401b'!L:L,MATCH('Retirement Calculator'!A64,'Lorri 401b'!N:N,0),0)</f>
        <v>4509553.3351700362</v>
      </c>
      <c r="S64" s="25">
        <f t="shared" ca="1" si="7"/>
        <v>6774151.712142379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2241427.9747434771</v>
      </c>
      <c r="R65" s="25">
        <f t="array" aca="1" ref="R65" ca="1">INDEX('Lorri 401b'!L:L,MATCH('Retirement Calculator'!A65,'Lorri 401b'!N:N,0),0)</f>
        <v>4528343.1407332448</v>
      </c>
      <c r="S65" s="25">
        <f t="shared" ca="1" si="7"/>
        <v>6769771.1154767219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2218161.0291719912</v>
      </c>
      <c r="R66" s="25">
        <f t="array" aca="1" ref="R66" ca="1">INDEX('Lorri 401b'!L:L,MATCH('Retirement Calculator'!A66,'Lorri 401b'!N:N,0),0)</f>
        <v>4547211.2371529667</v>
      </c>
      <c r="S66" s="25">
        <f t="shared" ca="1" si="7"/>
        <v>6765372.2663249578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2194797.1379939574</v>
      </c>
      <c r="R67" s="25">
        <f t="array" aca="1" ref="R67" ca="1">INDEX('Lorri 401b'!L:L,MATCH('Retirement Calculator'!A67,'Lorri 401b'!N:N,0),0)</f>
        <v>4566157.950641104</v>
      </c>
      <c r="S67" s="25">
        <f t="shared" ca="1" si="7"/>
        <v>6760955.0886350609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2171335.8972693486</v>
      </c>
      <c r="R68" s="25">
        <f t="array" aca="1" ref="R68" ca="1">INDEX('Lorri 401b'!L:L,MATCH('Retirement Calculator'!A68,'Lorri 401b'!N:N,0),0)</f>
        <v>4585183.6087687751</v>
      </c>
      <c r="S68" s="25">
        <f t="shared" ca="1" si="7"/>
        <v>6756519.5060381237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2147776.9013750539</v>
      </c>
      <c r="R69" s="25">
        <f t="array" aca="1" ref="R69" ca="1">INDEX('Lorri 401b'!L:L,MATCH('Retirement Calculator'!A69,'Lorri 401b'!N:N,0),0)</f>
        <v>4604288.5404719785</v>
      </c>
      <c r="S69" s="25">
        <f t="shared" ca="1" si="7"/>
        <v>6752065.4418470319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2124119.7429978661</v>
      </c>
      <c r="R70" s="25">
        <f t="array" aca="1" ref="R70" ca="1">INDEX('Lorri 401b'!L:L,MATCH('Retirement Calculator'!A70,'Lorri 401b'!N:N,0),0)</f>
        <v>4623473.0760572786</v>
      </c>
      <c r="S70" s="25">
        <f t="shared" ca="1" si="7"/>
        <v>6747592.8190551447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2100364.0131274397</v>
      </c>
      <c r="R71" s="25">
        <f t="array" aca="1" ref="R71" ca="1">INDEX('Lorri 401b'!L:L,MATCH('Retirement Calculator'!A71,'Lorri 401b'!N:N,0),0)</f>
        <v>4642737.5472075175</v>
      </c>
      <c r="S71" s="25">
        <f t="shared" ca="1" si="7"/>
        <v>6743101.5603349572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2076509.3010492199</v>
      </c>
      <c r="R72" s="25">
        <f t="array" aca="1" ref="R72" ca="1">INDEX('Lorri 401b'!L:L,MATCH('Retirement Calculator'!A72,'Lorri 401b'!N:N,0),0)</f>
        <v>4662082.2869875487</v>
      </c>
      <c r="S72" s="25">
        <f t="shared" ca="1" si="7"/>
        <v>6738591.5880367681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2052555.194337341</v>
      </c>
      <c r="R73" s="25">
        <f t="array" aca="1" ref="R73" ca="1">INDEX('Lorri 401b'!L:L,MATCH('Retirement Calculator'!A73,'Lorri 401b'!N:N,0),0)</f>
        <v>4681507.6298499964</v>
      </c>
      <c r="S73" s="25">
        <f t="shared" ca="1" si="7"/>
        <v>6734062.8241873374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2028501.2788474958</v>
      </c>
      <c r="R74" s="25">
        <f t="array" aca="1" ref="R74" ca="1">INDEX('Lorri 401b'!L:L,MATCH('Retirement Calculator'!A74,'Lorri 401b'!N:N,0),0)</f>
        <v>4701013.911641038</v>
      </c>
      <c r="S74" s="25">
        <f t="shared" ca="1" si="7"/>
        <v>6729515.190488534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2004347.1387097763</v>
      </c>
      <c r="R75" s="25">
        <f t="array" aca="1" ref="R75" ca="1">INDEX('Lorri 401b'!L:L,MATCH('Retirement Calculator'!A75,'Lorri 401b'!N:N,0),0)</f>
        <v>4720601.4696062086</v>
      </c>
      <c r="S75" s="25">
        <f t="shared" ca="1" si="7"/>
        <v>6724948.6083159847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1980092.3563214832</v>
      </c>
      <c r="R76" s="25">
        <f t="array" aca="1" ref="R76" ca="1">INDEX('Lorri 401b'!L:L,MATCH('Retirement Calculator'!A76,'Lorri 401b'!N:N,0),0)</f>
        <v>4740270.6423962349</v>
      </c>
      <c r="S76" s="25">
        <f t="shared" ca="1" si="7"/>
        <v>6720362.9987177178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1955736.5123399054</v>
      </c>
      <c r="R77" s="25">
        <f t="array" aca="1" ref="R77" ca="1">INDEX('Lorri 401b'!L:L,MATCH('Retirement Calculator'!A77,'Lorri 401b'!N:N,0),0)</f>
        <v>4760021.7700728858</v>
      </c>
      <c r="S77" s="25">
        <f t="shared" ca="1" si="7"/>
        <v>6715758.2824127916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1954775.8862726272</v>
      </c>
      <c r="R78" s="25">
        <f t="array" aca="1" ref="R78" ca="1">INDEX('Lorri 401b'!L:L,MATCH('Retirement Calculator'!A78,'Lorri 401b'!N:N,0),0)</f>
        <v>4756358.4935173001</v>
      </c>
      <c r="S78" s="25">
        <f t="shared" ca="1" si="7"/>
        <v>6711134.379789927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1953811.2575967354</v>
      </c>
      <c r="R79" s="25">
        <f t="array" aca="1" ref="R79" ca="1">INDEX('Lorri 401b'!L:L,MATCH('Retirement Calculator'!A79,'Lorri 401b'!N:N,0),0)</f>
        <v>4752679.9533093991</v>
      </c>
      <c r="S79" s="25">
        <f t="shared" ca="1" si="7"/>
        <v>6706491.2109061349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1952842.6096346939</v>
      </c>
      <c r="R80" s="25">
        <f t="array" aca="1" ref="R80" ca="1">INDEX('Lorri 401b'!L:L,MATCH('Retirement Calculator'!A80,'Lorri 401b'!N:N,0),0)</f>
        <v>4748986.0858506318</v>
      </c>
      <c r="S80" s="25">
        <f t="shared" ca="1" si="7"/>
        <v>6701828.6954853255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1951869.9256394773</v>
      </c>
      <c r="R81" s="25">
        <f t="array" aca="1" ref="R81" ca="1">INDEX('Lorri 401b'!L:L,MATCH('Retirement Calculator'!A81,'Lorri 401b'!N:N,0),0)</f>
        <v>4745276.8272774527</v>
      </c>
      <c r="S81" s="25">
        <f t="shared" ca="1" si="7"/>
        <v>6697146.7529169302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1950893.1887942806</v>
      </c>
      <c r="R82" s="25">
        <f t="array" aca="1" ref="R82" ca="1">INDEX('Lorri 401b'!L:L,MATCH('Retirement Calculator'!A82,'Lorri 401b'!N:N,0),0)</f>
        <v>4741552.1134602185</v>
      </c>
      <c r="S82" s="25">
        <f t="shared" ca="1" si="7"/>
        <v>6692445.3022544989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1949912.3822122291</v>
      </c>
      <c r="R83" s="25">
        <f t="array" aca="1" ref="R83" ca="1">INDEX('Lorri 401b'!L:L,MATCH('Retirement Calculator'!A83,'Lorri 401b'!N:N,0),0)</f>
        <v>4737811.8800020795</v>
      </c>
      <c r="S83" s="25">
        <f t="shared" ca="1" si="7"/>
        <v>6687724.2622143086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1948927.4889360855</v>
      </c>
      <c r="R84" s="25">
        <f t="array" aca="1" ref="R84" ca="1">INDEX('Lorri 401b'!L:L,MATCH('Retirement Calculator'!A84,'Lorri 401b'!N:N,0),0)</f>
        <v>4734056.0622378653</v>
      </c>
      <c r="S84" s="25">
        <f t="shared" ca="1" si="7"/>
        <v>6682983.5511739505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1947938.4919379579</v>
      </c>
      <c r="R85" s="25">
        <f t="array" aca="1" ref="R85" ca="1">INDEX('Lorri 401b'!L:L,MATCH('Retirement Calculator'!A85,'Lorri 401b'!N:N,0),0)</f>
        <v>4730284.5952329664</v>
      </c>
      <c r="S85" s="25">
        <f t="shared" ca="1" si="7"/>
        <v>6678223.0871709241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1946945.3741190049</v>
      </c>
      <c r="R86" s="25">
        <f t="array" aca="1" ref="R86" ca="1">INDEX('Lorri 401b'!L:L,MATCH('Retirement Calculator'!A86,'Lorri 401b'!N:N,0),0)</f>
        <v>4726497.4137822138</v>
      </c>
      <c r="S86" s="25">
        <f t="shared" ca="1" si="7"/>
        <v>6673442.787901219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1945948.1183091395</v>
      </c>
      <c r="R87" s="25">
        <f t="array" aca="1" ref="R87" ca="1">INDEX('Lorri 401b'!L:L,MATCH('Retirement Calculator'!A87,'Lorri 401b'!N:N,0),0)</f>
        <v>4722694.4524087496</v>
      </c>
      <c r="S87" s="25">
        <f t="shared" ca="1" si="7"/>
        <v>6668642.5707178889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1944946.7072667331</v>
      </c>
      <c r="R88" s="25">
        <f t="array" aca="1" ref="R88" ca="1">INDEX('Lorri 401b'!L:L,MATCH('Retirement Calculator'!A88,'Lorri 401b'!N:N,0),0)</f>
        <v>4718875.6453628959</v>
      </c>
      <c r="S88" s="25">
        <f t="shared" ca="1" si="7"/>
        <v>6663822.352629629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1943941.1236783166</v>
      </c>
      <c r="R89" s="25">
        <f t="array" aca="1" ref="R89" ca="1">INDEX('Lorri 401b'!L:L,MATCH('Retirement Calculator'!A89,'Lorri 401b'!N:N,0),0)</f>
        <v>4715040.926621018</v>
      </c>
      <c r="S89" s="25">
        <f t="shared" ca="1" si="7"/>
        <v>6658982.0502993343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1942931.3501582816</v>
      </c>
      <c r="R90" s="25">
        <f t="array" aca="1" ref="R90" ca="1">INDEX('Lorri 401b'!L:L,MATCH('Retirement Calculator'!A90,'Lorri 401b'!N:N,0),0)</f>
        <v>4711190.2298843823</v>
      </c>
      <c r="S90" s="25">
        <f t="shared" ca="1" si="7"/>
        <v>6654121.580042664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1941917.36924858</v>
      </c>
      <c r="R91" s="25">
        <f t="array" aca="1" ref="R91" ca="1">INDEX('Lorri 401b'!L:L,MATCH('Retirement Calculator'!A91,'Lorri 401b'!N:N,0),0)</f>
        <v>4707323.4885780113</v>
      </c>
      <c r="S91" s="25">
        <f t="shared" ca="1" si="7"/>
        <v>6649240.8578265915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1940899.1634184213</v>
      </c>
      <c r="R92" s="25">
        <f t="array" aca="1" ref="R92" ca="1">INDEX('Lorri 401b'!L:L,MATCH('Retirement Calculator'!A92,'Lorri 401b'!N:N,0),0)</f>
        <v>4703440.6358495299</v>
      </c>
      <c r="S92" s="25">
        <f t="shared" ca="1" si="7"/>
        <v>6644339.7992679514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1939876.7150639703</v>
      </c>
      <c r="R93" s="25">
        <f t="array" aca="1" ref="R93" ca="1">INDEX('Lorri 401b'!L:L,MATCH('Retirement Calculator'!A93,'Lorri 401b'!N:N,0),0)</f>
        <v>4699541.604568013</v>
      </c>
      <c r="S93" s="25">
        <f t="shared" ca="1" si="7"/>
        <v>6639418.3196319835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1938850.0065080423</v>
      </c>
      <c r="R94" s="25">
        <f t="array" aca="1" ref="R94" ca="1">INDEX('Lorri 401b'!L:L,MATCH('Retirement Calculator'!A94,'Lorri 401b'!N:N,0),0)</f>
        <v>4695626.327322823</v>
      </c>
      <c r="S94" s="25">
        <f t="shared" ca="1" si="7"/>
        <v>6634476.3338308651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1937819.0199997979</v>
      </c>
      <c r="R95" s="25">
        <f t="array" aca="1" ref="R95" ca="1">INDEX('Lorri 401b'!L:L,MATCH('Retirement Calculator'!A95,'Lorri 401b'!N:N,0),0)</f>
        <v>4691694.7364224447</v>
      </c>
      <c r="S95" s="25">
        <f t="shared" ca="1" si="7"/>
        <v>6629513.7564222421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1936783.7377144359</v>
      </c>
      <c r="R96" s="25">
        <f t="array" aca="1" ref="R96" ca="1">INDEX('Lorri 401b'!L:L,MATCH('Retirement Calculator'!A96,'Lorri 401b'!N:N,0),0)</f>
        <v>4687746.7638933156</v>
      </c>
      <c r="S96" s="25">
        <f t="shared" ca="1" si="7"/>
        <v>6624530.5016077515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1935744.141752885</v>
      </c>
      <c r="R97" s="25">
        <f t="array" aca="1" ref="R97" ca="1">INDEX('Lorri 401b'!L:L,MATCH('Retirement Calculator'!A97,'Lorri 401b'!N:N,0),0)</f>
        <v>4683782.3414786477</v>
      </c>
      <c r="S97" s="25">
        <f t="shared" ca="1" si="7"/>
        <v>6619526.4832315324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1934700.2141414941</v>
      </c>
      <c r="R98" s="25">
        <f t="array" aca="1" ref="R98" ca="1">INDEX('Lorri 401b'!L:L,MATCH('Retirement Calculator'!A98,'Lorri 401b'!N:N,0),0)</f>
        <v>4679801.4006372523</v>
      </c>
      <c r="S98" s="25">
        <f t="shared" ca="1" si="7"/>
        <v>6614501.6147787459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1933651.9368317225</v>
      </c>
      <c r="R99" s="25">
        <f t="array" aca="1" ref="R99" ca="1">INDEX('Lorri 401b'!L:L,MATCH('Retirement Calculator'!A99,'Lorri 401b'!N:N,0),0)</f>
        <v>4675803.8725423515</v>
      </c>
      <c r="S99" s="25">
        <f t="shared" ca="1" si="7"/>
        <v>6609455.8093740735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1932599.291699827</v>
      </c>
      <c r="R100" s="25">
        <f t="array" aca="1" ref="R100" ca="1">INDEX('Lorri 401b'!L:L,MATCH('Retirement Calculator'!A100,'Lorri 401b'!N:N,0),0)</f>
        <v>4671789.6880803881</v>
      </c>
      <c r="S100" s="25">
        <f t="shared" ca="1" si="7"/>
        <v>6604388.9797802148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1931542.2605465483</v>
      </c>
      <c r="R101" s="25">
        <f t="array" aca="1" ref="R101" ca="1">INDEX('Lorri 401b'!L:L,MATCH('Retirement Calculator'!A101,'Lorri 401b'!N:N,0),0)</f>
        <v>4667758.7778498335</v>
      </c>
      <c r="S101" s="25">
        <f t="shared" ca="1" si="7"/>
        <v>6599301.0383963818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1930480.8250967977</v>
      </c>
      <c r="R102" s="25">
        <f t="array" aca="1" ref="R102" ca="1">INDEX('Lorri 401b'!L:L,MATCH('Retirement Calculator'!A102,'Lorri 401b'!N:N,0),0)</f>
        <v>4663711.0721599851</v>
      </c>
      <c r="S102" s="25">
        <f t="shared" ca="1" si="7"/>
        <v>6594191.8972567823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1929414.9669993399</v>
      </c>
      <c r="R103" s="25">
        <f t="array" aca="1" ref="R103" ca="1">INDEX('Lorri 401b'!L:L,MATCH('Retirement Calculator'!A103,'Lorri 401b'!N:N,0),0)</f>
        <v>4659646.5010297615</v>
      </c>
      <c r="S103" s="25">
        <f t="shared" ca="1" si="7"/>
        <v>6589061.4680291014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1928344.667826476</v>
      </c>
      <c r="R104" s="25">
        <f t="array" aca="1" ref="R104" ca="1">INDEX('Lorri 401b'!L:L,MATCH('Retirement Calculator'!A104,'Lorri 401b'!N:N,0),0)</f>
        <v>4655564.9941864954</v>
      </c>
      <c r="S104" s="25">
        <f t="shared" ca="1" si="7"/>
        <v>6583909.6620129719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1927269.9090737251</v>
      </c>
      <c r="R105" s="25">
        <f t="array" aca="1" ref="R105" ca="1">INDEX('Lorri 401b'!L:L,MATCH('Retirement Calculator'!A105,'Lorri 401b'!N:N,0),0)</f>
        <v>4651466.4810647164</v>
      </c>
      <c r="S105" s="25">
        <f t="shared" ca="1" si="7"/>
        <v>6578736.3901384417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1926190.6721595044</v>
      </c>
      <c r="R106" s="25">
        <f t="array" aca="1" ref="R106" ca="1">INDEX('Lorri 401b'!L:L,MATCH('Retirement Calculator'!A106,'Lorri 401b'!N:N,0),0)</f>
        <v>4647350.8908049297</v>
      </c>
      <c r="S106" s="25">
        <f t="shared" ca="1" si="7"/>
        <v>6573541.5629644338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1925106.9384248077</v>
      </c>
      <c r="R107" s="25">
        <f t="array" aca="1" ref="R107" ca="1">INDEX('Lorri 401b'!L:L,MATCH('Retirement Calculator'!A107,'Lorri 401b'!N:N,0),0)</f>
        <v>4643218.1522523938</v>
      </c>
      <c r="S107" s="25">
        <f t="shared" ca="1" si="7"/>
        <v>6568325.0906772017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1924697.6058145501</v>
      </c>
      <c r="R108" s="25">
        <f t="array" aca="1" ref="R108" ca="1">INDEX('Lorri 401b'!L:L,MATCH('Retirement Calculator'!A108,'Lorri 401b'!N:N,0),0)</f>
        <v>4640819.3606075561</v>
      </c>
      <c r="S108" s="25">
        <f t="shared" ca="1" si="7"/>
        <v>6565516.9664221061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1924286.5676517496</v>
      </c>
      <c r="R109" s="25">
        <f t="array" aca="1" ref="R109" ca="1">INDEX('Lorri 401b'!L:L,MATCH('Retirement Calculator'!A109,'Lorri 401b'!N:N,0),0)</f>
        <v>4638410.573997532</v>
      </c>
      <c r="S109" s="25">
        <f t="shared" ca="1" si="7"/>
        <v>6562697.1416492816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1923873.8168299375</v>
      </c>
      <c r="R110" s="25">
        <f t="array" aca="1" ref="R110" ca="1">INDEX('Lorri 401b'!L:L,MATCH('Retirement Calculator'!A110,'Lorri 401b'!N:N,0),0)</f>
        <v>4635991.7507766327</v>
      </c>
      <c r="S110" s="25">
        <f t="shared" ca="1" si="7"/>
        <v>6559865.5676065702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1923459.3462130346</v>
      </c>
      <c r="R111" s="25">
        <f t="array" aca="1" ref="R111" ca="1">INDEX('Lorri 401b'!L:L,MATCH('Retirement Calculator'!A111,'Lorri 401b'!N:N,0),0)</f>
        <v>4633562.8491256461</v>
      </c>
      <c r="S111" s="25">
        <f t="shared" ca="1" si="7"/>
        <v>6557022.1953386804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1923043.1486352277</v>
      </c>
      <c r="R112" s="25">
        <f t="array" aca="1" ref="R112" ca="1">INDEX('Lorri 401b'!L:L,MATCH('Retirement Calculator'!A112,'Lorri 401b'!N:N,0),0)</f>
        <v>4631123.8270511134</v>
      </c>
      <c r="S112" s="25">
        <f t="shared" ca="1" si="7"/>
        <v>6554166.9756863415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1922625.2169008467</v>
      </c>
      <c r="R113" s="25">
        <f t="array" aca="1" ref="R113" ca="1">INDEX('Lorri 401b'!L:L,MATCH('Retirement Calculator'!A113,'Lorri 401b'!N:N,0),0)</f>
        <v>4628674.6423846036</v>
      </c>
      <c r="S113" s="25">
        <f t="shared" ca="1" si="7"/>
        <v>6551299.8592854505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1922205.5437842391</v>
      </c>
      <c r="R114" s="25">
        <f t="array" aca="1" ref="R114" ca="1">INDEX('Lorri 401b'!L:L,MATCH('Retirement Calculator'!A114,'Lorri 401b'!N:N,0),0)</f>
        <v>4626215.2527819835</v>
      </c>
      <c r="S114" s="25">
        <f t="shared" ca="1" si="7"/>
        <v>6548420.7965662228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1921784.1220296456</v>
      </c>
      <c r="R115" s="25">
        <f t="array" aca="1" ref="R115" ca="1">INDEX('Lorri 401b'!L:L,MATCH('Retirement Calculator'!A115,'Lorri 401b'!N:N,0),0)</f>
        <v>4623745.6157226861</v>
      </c>
      <c r="S115" s="25">
        <f t="shared" ca="1" si="7"/>
        <v>6545529.7377523314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1921360.9443510748</v>
      </c>
      <c r="R116" s="25">
        <f t="array" aca="1" ref="R116" ca="1">INDEX('Lorri 401b'!L:L,MATCH('Retirement Calculator'!A116,'Lorri 401b'!N:N,0),0)</f>
        <v>4621265.6885089744</v>
      </c>
      <c r="S116" s="25">
        <f t="shared" ca="1" si="7"/>
        <v>6542626.6328600496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1920936.0034321765</v>
      </c>
      <c r="R117" s="25">
        <f t="array" aca="1" ref="R117" ca="1">INDEX('Lorri 401b'!L:L,MATCH('Retirement Calculator'!A117,'Lorri 401b'!N:N,0),0)</f>
        <v>4618775.4282652056</v>
      </c>
      <c r="S117" s="25">
        <f t="shared" ca="1" si="7"/>
        <v>6539711.4316973817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1920509.2919261162</v>
      </c>
      <c r="R118" s="25">
        <f t="array" aca="1" ref="R118" ca="1">INDEX('Lorri 401b'!L:L,MATCH('Retirement Calculator'!A118,'Lorri 401b'!N:N,0),0)</f>
        <v>4616274.7919370886</v>
      </c>
      <c r="S118" s="25">
        <f t="shared" ca="1" si="7"/>
        <v>6536784.0838632043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1920080.8024554474</v>
      </c>
      <c r="R119" s="25">
        <f t="array" aca="1" ref="R119" ca="1">INDEX('Lorri 401b'!L:L,MATCH('Retirement Calculator'!A119,'Lorri 401b'!N:N,0),0)</f>
        <v>4613763.7362909373</v>
      </c>
      <c r="S119" s="25">
        <f t="shared" ca="1" si="7"/>
        <v>6533844.5387463849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1919650.5276119839</v>
      </c>
      <c r="R120" s="25">
        <f t="array" aca="1" ref="R120" ca="1">INDEX('Lorri 401b'!L:L,MATCH('Retirement Calculator'!A120,'Lorri 401b'!N:N,0),0)</f>
        <v>4611242.2179129273</v>
      </c>
      <c r="S120" s="25">
        <f t="shared" ca="1" si="7"/>
        <v>6530892.7455249112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1919218.4599566727</v>
      </c>
      <c r="R121" s="25">
        <f t="array" aca="1" ref="R121" ca="1">INDEX('Lorri 401b'!L:L,MATCH('Retirement Calculator'!A121,'Lorri 401b'!N:N,0),0)</f>
        <v>4608710.1932083424</v>
      </c>
      <c r="S121" s="25">
        <f t="shared" ca="1" si="7"/>
        <v>6527928.6531650154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1918784.5920194644</v>
      </c>
      <c r="R122" s="25">
        <f t="array" aca="1" ref="R122" ca="1">INDEX('Lorri 401b'!L:L,MATCH('Retirement Calculator'!A122,'Lorri 401b'!N:N,0),0)</f>
        <v>4606167.6184008215</v>
      </c>
      <c r="S122" s="25">
        <f t="shared" ca="1" si="7"/>
        <v>6524952.2104202863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1918348.9162991843</v>
      </c>
      <c r="R123" s="25">
        <f t="array" aca="1" ref="R123" ca="1">INDEX('Lorri 401b'!L:L,MATCH('Retirement Calculator'!A123,'Lorri 401b'!N:N,0),0)</f>
        <v>4603614.4495316027</v>
      </c>
      <c r="S123" s="25">
        <f t="shared" ca="1" si="7"/>
        <v>6521963.3658307865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1917911.4252634032</v>
      </c>
      <c r="R124" s="25">
        <f t="array" aca="1" ref="R124" ca="1">INDEX('Lorri 401b'!L:L,MATCH('Retirement Calculator'!A124,'Lorri 401b'!N:N,0),0)</f>
        <v>4601050.642458762</v>
      </c>
      <c r="S124" s="25">
        <f t="shared" ca="1" si="7"/>
        <v>6518962.067722165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1917472.1113483063</v>
      </c>
      <c r="R125" s="25">
        <f t="array" aca="1" ref="R125" ca="1">INDEX('Lorri 401b'!L:L,MATCH('Retirement Calculator'!A125,'Lorri 401b'!N:N,0),0)</f>
        <v>4598476.1528564515</v>
      </c>
      <c r="S125" s="25">
        <f t="shared" ca="1" si="7"/>
        <v>6515948.2642047573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1917030.9669585631</v>
      </c>
      <c r="R126" s="25">
        <f t="array" aca="1" ref="R126" ca="1">INDEX('Lorri 401b'!L:L,MATCH('Retirement Calculator'!A126,'Lorri 401b'!N:N,0),0)</f>
        <v>4595890.9362141313</v>
      </c>
      <c r="S126" s="25">
        <f t="shared" ca="1" si="7"/>
        <v>6512921.9031726941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1916587.984467196</v>
      </c>
      <c r="R127" s="25">
        <f t="array" aca="1" ref="R127" ca="1">INDEX('Lorri 401b'!L:L,MATCH('Retirement Calculator'!A127,'Lorri 401b'!N:N,0),0)</f>
        <v>4593294.9478358012</v>
      </c>
      <c r="S127" s="25">
        <f t="shared" ca="1" si="7"/>
        <v>6509882.9323029974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1916143.1562154482</v>
      </c>
      <c r="R128" s="25">
        <f t="array" aca="1" ref="R128" ca="1">INDEX('Lorri 401b'!L:L,MATCH('Retirement Calculator'!A128,'Lorri 401b'!N:N,0),0)</f>
        <v>4590688.1428392278</v>
      </c>
      <c r="S128" s="25">
        <f t="shared" ca="1" si="7"/>
        <v>6506831.2990546757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1915696.4745126513</v>
      </c>
      <c r="R129" s="25">
        <f t="array" aca="1" ref="R129" ca="1">INDEX('Lorri 401b'!L:L,MATCH('Retirement Calculator'!A129,'Lorri 401b'!N:N,0),0)</f>
        <v>4588070.4761551684</v>
      </c>
      <c r="S129" s="25">
        <f t="shared" ca="1" si="7"/>
        <v>6503766.9506678199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1915247.931636093</v>
      </c>
      <c r="R130" s="25">
        <f t="array" aca="1" ref="R130" ca="1">INDEX('Lorri 401b'!L:L,MATCH('Retirement Calculator'!A130,'Lorri 401b'!N:N,0),0)</f>
        <v>4585441.9025265928</v>
      </c>
      <c r="S130" s="25">
        <f t="shared" ca="1" si="7"/>
        <v>6500689.834162686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1914797.5198308823</v>
      </c>
      <c r="R131" s="25">
        <f t="array" aca="1" ref="R131" ca="1">INDEX('Lorri 401b'!L:L,MATCH('Retirement Calculator'!A131,'Lorri 401b'!N:N,0),0)</f>
        <v>4582802.3765078979</v>
      </c>
      <c r="S131" s="25">
        <f t="shared" ca="1" si="7"/>
        <v>6497599.8963387804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1914345.2313098165</v>
      </c>
      <c r="R132" s="25">
        <f t="array" aca="1" ref="R132" ca="1">INDEX('Lorri 401b'!L:L,MATCH('Retirement Calculator'!A132,'Lorri 401b'!N:N,0),0)</f>
        <v>4580151.8524641246</v>
      </c>
      <c r="S132" s="25">
        <f t="shared" ca="1" si="7"/>
        <v>6494497.0837739408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1913891.0582532464</v>
      </c>
      <c r="R133" s="25">
        <f t="array" aca="1" ref="R133" ca="1">INDEX('Lorri 401b'!L:L,MATCH('Retirement Calculator'!A133,'Lorri 401b'!N:N,0),0)</f>
        <v>4577490.2845701696</v>
      </c>
      <c r="S133" s="25">
        <f t="shared" ca="1" si="7"/>
        <v>6491381.342823416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1913434.9928089404</v>
      </c>
      <c r="R134" s="25">
        <f t="array" aca="1" ref="R134" ca="1">INDEX('Lorri 401b'!L:L,MATCH('Retirement Calculator'!A134,'Lorri 401b'!N:N,0),0)</f>
        <v>4574817.6268099891</v>
      </c>
      <c r="S134" s="25">
        <f t="shared" ca="1" si="7"/>
        <v>6488252.6196189299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1912977.0270919499</v>
      </c>
      <c r="R135" s="25">
        <f t="array" aca="1" ref="R135" ca="1">INDEX('Lorri 401b'!L:L,MATCH('Retirement Calculator'!A135,'Lorri 401b'!N:N,0),0)</f>
        <v>4572133.8329758085</v>
      </c>
      <c r="S135" s="25">
        <f t="shared" ca="1" si="7"/>
        <v>6485110.8600677587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1912517.1531844719</v>
      </c>
      <c r="R136" s="25">
        <f t="array" aca="1" ref="R136" ca="1">INDEX('Lorri 401b'!L:L,MATCH('Retirement Calculator'!A136,'Lorri 401b'!N:N,0),0)</f>
        <v>4569438.8566673184</v>
      </c>
      <c r="S136" s="25">
        <f t="shared" ca="1" si="7"/>
        <v>6481956.00985179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1912055.3631357127</v>
      </c>
      <c r="R137" s="25">
        <f t="array" aca="1" ref="R137" ca="1">INDEX('Lorri 401b'!L:L,MATCH('Retirement Calculator'!A137,'Lorri 401b'!N:N,0),0)</f>
        <v>4566732.6512908768</v>
      </c>
      <c r="S137" s="25">
        <f t="shared" ca="1" si="7"/>
        <v>6478788.014426589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1911591.6489617503</v>
      </c>
      <c r="R138" s="25">
        <f t="array" aca="1" ref="R138" ca="1">INDEX('Lorri 401b'!L:L,MATCH('Retirement Calculator'!A138,'Lorri 401b'!N:N,0),0)</f>
        <v>4564015.1700586993</v>
      </c>
      <c r="S138" s="25">
        <f t="shared" ca="1" si="7"/>
        <v>6475606.8190204501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1911126.0026453966</v>
      </c>
      <c r="R139" s="25">
        <f t="array" aca="1" ref="R139" ca="1">INDEX('Lorri 401b'!L:L,MATCH('Retirement Calculator'!A139,'Lorri 401b'!N:N,0),0)</f>
        <v>4561286.3659880552</v>
      </c>
      <c r="S139" s="25">
        <f t="shared" ca="1" si="7"/>
        <v>6472412.3686334519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1910658.416136058</v>
      </c>
      <c r="R140" s="25">
        <f t="array" aca="1" ref="R140" ca="1">INDEX('Lorri 401b'!L:L,MATCH('Retirement Calculator'!A140,'Lorri 401b'!N:N,0),0)</f>
        <v>4558546.1919004498</v>
      </c>
      <c r="S140" s="25">
        <f t="shared" ca="1" si="7"/>
        <v>6469204.6080365079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1910188.8813495971</v>
      </c>
      <c r="R141" s="25">
        <f t="array" aca="1" ref="R141" ca="1">INDEX('Lorri 401b'!L:L,MATCH('Retirement Calculator'!A141,'Lorri 401b'!N:N,0),0)</f>
        <v>4555794.6004208121</v>
      </c>
      <c r="S141" s="25">
        <f t="shared" ca="1" si="7"/>
        <v>6465983.4817704093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1909717.3901681928</v>
      </c>
      <c r="R142" s="25">
        <f t="array" aca="1" ref="R142" ca="1">INDEX('Lorri 401b'!L:L,MATCH('Retirement Calculator'!A142,'Lorri 401b'!N:N,0),0)</f>
        <v>4553031.5439766767</v>
      </c>
      <c r="S142" s="25">
        <f t="shared" ca="1" si="7"/>
        <v>6462748.9341448694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1909243.9344401991</v>
      </c>
      <c r="R143" s="25">
        <f t="array" aca="1" ref="R143" ca="1">INDEX('Lorri 401b'!L:L,MATCH('Retirement Calculator'!A143,'Lorri 401b'!N:N,0),0)</f>
        <v>4550256.9747973569</v>
      </c>
      <c r="S143" s="25">
        <f t="shared" ca="1" si="7"/>
        <v>6459500.9092375562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1908768.5059800055</v>
      </c>
      <c r="R144" s="25">
        <f t="array" aca="1" ref="R144" ca="1">INDEX('Lorri 401b'!L:L,MATCH('Retirement Calculator'!A144,'Lorri 401b'!N:N,0),0)</f>
        <v>4547470.8449131232</v>
      </c>
      <c r="S144" s="25">
        <f t="shared" ca="1" si="7"/>
        <v>6456239.3508931287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1908291.0965678943</v>
      </c>
      <c r="R145" s="25">
        <f t="array" aca="1" ref="R145" ca="1">INDEX('Lorri 401b'!L:L,MATCH('Retirement Calculator'!A145,'Lorri 401b'!N:N,0),0)</f>
        <v>4544673.106154372</v>
      </c>
      <c r="S145" s="25">
        <f t="shared" ca="1" si="7"/>
        <v>6452964.2027222663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1907811.6979498994</v>
      </c>
      <c r="R146" s="25">
        <f t="array" aca="1" ref="R146" ca="1">INDEX('Lorri 401b'!L:L,MATCH('Retirement Calculator'!A146,'Lorri 401b'!N:N,0),0)</f>
        <v>4541863.7101507932</v>
      </c>
      <c r="S146" s="25">
        <f t="shared" ca="1" si="7"/>
        <v>6449675.4081006926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1907330.3018376629</v>
      </c>
      <c r="R147" s="25">
        <f t="array" aca="1" ref="R147" ca="1">INDEX('Lorri 401b'!L:L,MATCH('Retirement Calculator'!A147,'Lorri 401b'!N:N,0),0)</f>
        <v>4539042.608330532</v>
      </c>
      <c r="S147" s="25">
        <f t="shared" ca="1" si="7"/>
        <v>6446372.9101681951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1906846.8999082921</v>
      </c>
      <c r="R148" s="25">
        <f t="array" aca="1" ref="R148" ca="1">INDEX('Lorri 401b'!L:L,MATCH('Retirement Calculator'!A148,'Lorri 401b'!N:N,0),0)</f>
        <v>4536209.7519193534</v>
      </c>
      <c r="S148" s="25">
        <f t="shared" ca="1" si="7"/>
        <v>6443056.6518276455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1906361.4838042154</v>
      </c>
      <c r="R149" s="25">
        <f t="array" aca="1" ref="R149" ca="1">INDEX('Lorri 401b'!L:L,MATCH('Retirement Calculator'!A149,'Lorri 401b'!N:N,0),0)</f>
        <v>4533365.0919397948</v>
      </c>
      <c r="S149" s="25">
        <f t="shared" ca="1" si="7"/>
        <v>6439726.5757440105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1905874.0451330387</v>
      </c>
      <c r="R150" s="25">
        <f t="array" aca="1" ref="R150" ca="1">INDEX('Lorri 401b'!L:L,MATCH('Retirement Calculator'!A150,'Lorri 401b'!N:N,0),0)</f>
        <v>4530508.5792103214</v>
      </c>
      <c r="S150" s="25">
        <f t="shared" ca="1" si="7"/>
        <v>6436382.6243433598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1905384.5754673986</v>
      </c>
      <c r="R151" s="25">
        <f t="array" aca="1" ref="R151" ca="1">INDEX('Lorri 401b'!L:L,MATCH('Retirement Calculator'!A151,'Lorri 401b'!N:N,0),0)</f>
        <v>4527640.1643444756</v>
      </c>
      <c r="S151" s="25">
        <f t="shared" ca="1" si="7"/>
        <v>6433024.739811874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1904893.0663448183</v>
      </c>
      <c r="R152" s="25">
        <f t="array" aca="1" ref="R152" ca="1">INDEX('Lorri 401b'!L:L,MATCH('Retirement Calculator'!A152,'Lorri 401b'!N:N,0),0)</f>
        <v>4524759.7977500223</v>
      </c>
      <c r="S152" s="25">
        <f t="shared" ca="1" si="7"/>
        <v>6429652.8640948404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1904399.5092675607</v>
      </c>
      <c r="R153" s="25">
        <f t="array" aca="1" ref="R153" ca="1">INDEX('Lorri 401b'!L:L,MATCH('Retirement Calculator'!A153,'Lorri 401b'!N:N,0),0)</f>
        <v>4521867.4296280919</v>
      </c>
      <c r="S153" s="25">
        <f t="shared" ca="1" si="7"/>
        <v>6426266.9388956521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1903903.895702481</v>
      </c>
      <c r="R154" s="25">
        <f t="array" aca="1" ref="R154" ca="1">INDEX('Lorri 401b'!L:L,MATCH('Retirement Calculator'!A154,'Lorri 401b'!N:N,0),0)</f>
        <v>4518963.0099723199</v>
      </c>
      <c r="S154" s="25">
        <f t="shared" ca="1" si="7"/>
        <v>6422866.9056748012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1903406.2170808802</v>
      </c>
      <c r="R155" s="25">
        <f t="array" aca="1" ref="R155" ca="1">INDEX('Lorri 401b'!L:L,MATCH('Retirement Calculator'!A155,'Lorri 401b'!N:N,0),0)</f>
        <v>4516046.4885679819</v>
      </c>
      <c r="S155" s="25">
        <f t="shared" ca="1" si="7"/>
        <v>6419452.7056488618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1902906.4647983562</v>
      </c>
      <c r="R156" s="25">
        <f t="array" aca="1" ref="R156" ca="1">INDEX('Lorri 401b'!L:L,MATCH('Retirement Calculator'!A156,'Lorri 401b'!N:N,0),0)</f>
        <v>4513117.8149911258</v>
      </c>
      <c r="S156" s="25">
        <f t="shared" ca="1" si="7"/>
        <v>6416024.2797894822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1902404.6302146548</v>
      </c>
      <c r="R157" s="25">
        <f t="array" aca="1" ref="R157" ca="1">INDEX('Lorri 401b'!L:L,MATCH('Retirement Calculator'!A157,'Lorri 401b'!N:N,0),0)</f>
        <v>4510176.9386077002</v>
      </c>
      <c r="S157" s="25">
        <f t="shared" ca="1" si="7"/>
        <v>6412581.568822355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1901900.7046535215</v>
      </c>
      <c r="R158" s="25">
        <f t="array" aca="1" ref="R158" ca="1">INDEX('Lorri 401b'!L:L,MATCH('Retirement Calculator'!A158,'Lorri 401b'!N:N,0),0)</f>
        <v>4507223.808572676</v>
      </c>
      <c r="S158" s="25">
        <f t="shared" ca="1" si="7"/>
        <v>6409124.513226198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1901394.6794025502</v>
      </c>
      <c r="R159" s="25">
        <f t="array" aca="1" ref="R159" ca="1">INDEX('Lorri 401b'!L:L,MATCH('Retirement Calculator'!A159,'Lorri 401b'!N:N,0),0)</f>
        <v>4504258.3738291729</v>
      </c>
      <c r="S159" s="25">
        <f t="shared" ca="1" si="7"/>
        <v>6405653.0532317236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1900886.5457130331</v>
      </c>
      <c r="R160" s="25">
        <f t="array" aca="1" ref="R160" ca="1">INDEX('Lorri 401b'!L:L,MATCH('Retirement Calculator'!A160,'Lorri 401b'!N:N,0),0)</f>
        <v>4501280.583107572</v>
      </c>
      <c r="S160" s="25">
        <f t="shared" ca="1" si="7"/>
        <v>6402167.1288206056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1900376.2947998096</v>
      </c>
      <c r="R161" s="25">
        <f t="array" aca="1" ref="R161" ca="1">INDEX('Lorri 401b'!L:L,MATCH('Retirement Calculator'!A161,'Lorri 401b'!N:N,0),0)</f>
        <v>4498290.3849246316</v>
      </c>
      <c r="S161" s="25">
        <f t="shared" ca="1" si="7"/>
        <v>6398666.6797244409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1899863.9178411143</v>
      </c>
      <c r="R162" s="25">
        <f t="array" aca="1" ref="R162" ca="1">INDEX('Lorri 401b'!L:L,MATCH('Retirement Calculator'!A162,'Lorri 401b'!N:N,0),0)</f>
        <v>4495287.7275825953</v>
      </c>
      <c r="S162" s="25">
        <f t="shared" ca="1" si="7"/>
        <v>6395151.6454237094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1899349.4059784245</v>
      </c>
      <c r="R163" s="25">
        <f t="array" aca="1" ref="R163" ca="1">INDEX('Lorri 401b'!L:L,MATCH('Retirement Calculator'!A163,'Lorri 401b'!N:N,0),0)</f>
        <v>4492272.5591683006</v>
      </c>
      <c r="S163" s="25">
        <f t="shared" ca="1" si="7"/>
        <v>6391621.9651467251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1898832.7503163067</v>
      </c>
      <c r="R164" s="25">
        <f t="array" aca="1" ref="R164" ca="1">INDEX('Lorri 401b'!L:L,MATCH('Retirement Calculator'!A164,'Lorri 401b'!N:N,0),0)</f>
        <v>4489244.8275522795</v>
      </c>
      <c r="S164" s="25">
        <f t="shared" ca="1" si="7"/>
        <v>6388077.5778685864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1898313.9419222635</v>
      </c>
      <c r="R165" s="25">
        <f t="array" aca="1" ref="R165" ca="1">INDEX('Lorri 401b'!L:L,MATCH('Retirement Calculator'!A165,'Lorri 401b'!N:N,0),0)</f>
        <v>4486204.4803878581</v>
      </c>
      <c r="S165" s="25">
        <f t="shared" ca="1" si="7"/>
        <v>6384518.4223101214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1897792.9718265785</v>
      </c>
      <c r="R166" s="25">
        <f t="array" aca="1" ref="R166" ca="1">INDEX('Lorri 401b'!L:L,MATCH('Retirement Calculator'!A166,'Lorri 401b'!N:N,0),0)</f>
        <v>4483151.4651102517</v>
      </c>
      <c r="S166" s="25">
        <f t="shared" ca="1" si="7"/>
        <v>6380944.4369368302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1897269.8310221615</v>
      </c>
      <c r="R167" s="25">
        <f t="array" aca="1" ref="R167" ca="1">INDEX('Lorri 401b'!L:L,MATCH('Retirement Calculator'!A167,'Lorri 401b'!N:N,0),0)</f>
        <v>4480085.7289356552</v>
      </c>
      <c r="S167" s="25">
        <f t="shared" ca="1" si="7"/>
        <v>6377355.5599578172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1896744.5104643928</v>
      </c>
      <c r="R168" s="25">
        <f t="array" aca="1" ref="R168" ca="1">INDEX('Lorri 401b'!L:L,MATCH('Retirement Calculator'!A168,'Lorri 401b'!N:N,0),0)</f>
        <v>4477007.218860331</v>
      </c>
      <c r="S168" s="25">
        <f t="shared" ca="1" si="7"/>
        <v>6373751.7293247236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1896217.0010709667</v>
      </c>
      <c r="R169" s="25">
        <f t="array" aca="1" ref="R169" ca="1">INDEX('Lorri 401b'!L:L,MATCH('Retirement Calculator'!A169,'Lorri 401b'!N:N,0),0)</f>
        <v>4473915.8816596931</v>
      </c>
      <c r="S169" s="25">
        <f t="shared" ca="1" si="7"/>
        <v>6370132.88273066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1895687.2937217345</v>
      </c>
      <c r="R170" s="25">
        <f t="array" aca="1" ref="R170" ca="1">INDEX('Lorri 401b'!L:L,MATCH('Retirement Calculator'!A170,'Lorri 401b'!N:N,0),0)</f>
        <v>4470811.6638873862</v>
      </c>
      <c r="S170" s="25">
        <f t="shared" ca="1" si="7"/>
        <v>6366498.9576091208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1895155.3792585474</v>
      </c>
      <c r="R171" s="25">
        <f t="array" aca="1" ref="R171" ca="1">INDEX('Lorri 401b'!L:L,MATCH('Retirement Calculator'!A171,'Lorri 401b'!N:N,0),0)</f>
        <v>4467694.511874361</v>
      </c>
      <c r="S171" s="25">
        <f t="shared" ca="1" si="7"/>
        <v>6362849.8911329079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1894621.248485097</v>
      </c>
      <c r="R172" s="25">
        <f t="array" aca="1" ref="R172" ca="1">INDEX('Lorri 401b'!L:L,MATCH('Retirement Calculator'!A172,'Lorri 401b'!N:N,0),0)</f>
        <v>4464564.3717279481</v>
      </c>
      <c r="S172" s="25">
        <f t="shared" ca="1" si="7"/>
        <v>6359185.6202130448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1894084.892166757</v>
      </c>
      <c r="R173" s="25">
        <f t="array" aca="1" ref="R173" ca="1">INDEX('Lorri 401b'!L:L,MATCH('Retirement Calculator'!A173,'Lorri 401b'!N:N,0),0)</f>
        <v>4461421.1893309252</v>
      </c>
      <c r="S173" s="25">
        <f t="shared" ca="1" si="7"/>
        <v>6355506.0814976823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1893546.3010304242</v>
      </c>
      <c r="R174" s="25">
        <f t="array" aca="1" ref="R174" ca="1">INDEX('Lorri 401b'!L:L,MATCH('Retirement Calculator'!A174,'Lorri 401b'!N:N,0),0)</f>
        <v>4458264.910340582</v>
      </c>
      <c r="S174" s="25">
        <f t="shared" ca="1" si="7"/>
        <v>6351811.2113710064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1893005.4657643565</v>
      </c>
      <c r="R175" s="25">
        <f t="array" aca="1" ref="R175" ca="1">INDEX('Lorri 401b'!L:L,MATCH('Retirement Calculator'!A175,'Lorri 401b'!N:N,0),0)</f>
        <v>4455095.4801877784</v>
      </c>
      <c r="S175" s="25">
        <f t="shared" ca="1" si="7"/>
        <v>6348100.9459521351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1892462.3770180135</v>
      </c>
      <c r="R176" s="25">
        <f t="array" aca="1" ref="R176" ca="1">INDEX('Lorri 401b'!L:L,MATCH('Retirement Calculator'!A176,'Lorri 401b'!N:N,0),0)</f>
        <v>4451912.8440760048</v>
      </c>
      <c r="S176" s="25">
        <f t="shared" ca="1" si="7"/>
        <v>6344375.2210940178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1891917.0254018942</v>
      </c>
      <c r="R177" s="25">
        <f t="array" aca="1" ref="R177" ca="1">INDEX('Lorri 401b'!L:L,MATCH('Retirement Calculator'!A177,'Lorri 401b'!N:N,0),0)</f>
        <v>4448716.9469804326</v>
      </c>
      <c r="S177" s="25">
        <f t="shared" ca="1" si="7"/>
        <v>6340633.9723823266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1891369.4014873744</v>
      </c>
      <c r="R178" s="25">
        <f t="array" aca="1" ref="R178" ca="1">INDEX('Lorri 401b'!L:L,MATCH('Retirement Calculator'!A178,'Lorri 401b'!N:N,0),0)</f>
        <v>4445507.7336469619</v>
      </c>
      <c r="S178" s="25">
        <f t="shared" ca="1" si="7"/>
        <v>6336877.1351343365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1890819.4958065441</v>
      </c>
      <c r="R179" s="25">
        <f t="array" aca="1" ref="R179" ca="1">INDEX('Lorri 401b'!L:L,MATCH('Retirement Calculator'!A179,'Lorri 401b'!N:N,0),0)</f>
        <v>4442285.1485912688</v>
      </c>
      <c r="S179" s="25">
        <f t="shared" ca="1" si="7"/>
        <v>6333104.6443978129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1890267.2988520437</v>
      </c>
      <c r="R180" s="25">
        <f t="array" aca="1" ref="R180" ca="1">INDEX('Lorri 401b'!L:L,MATCH('Retirement Calculator'!A180,'Lorri 401b'!N:N,0),0)</f>
        <v>4439049.1360978438</v>
      </c>
      <c r="S180" s="25">
        <f t="shared" ca="1" si="7"/>
        <v>6329316.4349498879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1889712.8010768995</v>
      </c>
      <c r="R181" s="25">
        <f t="array" aca="1" ref="R181" ca="1">INDEX('Lorri 401b'!L:L,MATCH('Retirement Calculator'!A181,'Lorri 401b'!N:N,0),0)</f>
        <v>4435799.640219029</v>
      </c>
      <c r="S181" s="25">
        <f t="shared" ca="1" si="7"/>
        <v>6325512.4412959283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1889155.9928943589</v>
      </c>
      <c r="R182" s="25">
        <f t="array" aca="1" ref="R182" ca="1">INDEX('Lorri 401b'!L:L,MATCH('Retirement Calculator'!A182,'Lorri 401b'!N:N,0),0)</f>
        <v>4432536.6047740523</v>
      </c>
      <c r="S182" s="25">
        <f t="shared" ca="1" si="7"/>
        <v>6321692.5976684112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1888596.8646777244</v>
      </c>
      <c r="R183" s="25">
        <f t="array" aca="1" ref="R183" ca="1">INDEX('Lorri 401b'!L:L,MATCH('Retirement Calculator'!A183,'Lorri 401b'!N:N,0),0)</f>
        <v>4429259.973348055</v>
      </c>
      <c r="S183" s="25">
        <f t="shared" ca="1" si="7"/>
        <v>6317856.8380257795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1888035.4067601871</v>
      </c>
      <c r="R184" s="25">
        <f t="array" aca="1" ref="R184" ca="1">INDEX('Lorri 401b'!L:L,MATCH('Retirement Calculator'!A184,'Lorri 401b'!N:N,0),0)</f>
        <v>4425969.6892911159</v>
      </c>
      <c r="S184" s="25">
        <f t="shared" ca="1" si="7"/>
        <v>6314005.0960513027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1887471.6094346601</v>
      </c>
      <c r="R185" s="25">
        <f t="array" aca="1" ref="R185" ca="1">INDEX('Lorri 401b'!L:L,MATCH('Retirement Calculator'!A185,'Lorri 401b'!N:N,0),0)</f>
        <v>4422665.6957172733</v>
      </c>
      <c r="S185" s="25">
        <f t="shared" ca="1" si="7"/>
        <v>6310137.3051519338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1886905.4629536101</v>
      </c>
      <c r="R186" s="25">
        <f t="array" aca="1" ref="R186" ca="1">INDEX('Lorri 401b'!L:L,MATCH('Retirement Calculator'!A186,'Lorri 401b'!N:N,0),0)</f>
        <v>4419347.9355035396</v>
      </c>
      <c r="S186" s="25">
        <f t="shared" ca="1" si="7"/>
        <v>6306253.39845715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1886336.9575288889</v>
      </c>
      <c r="R187" s="25">
        <f t="array" aca="1" ref="R187" ca="1">INDEX('Lorri 401b'!L:L,MATCH('Retirement Calculator'!A187,'Lorri 401b'!N:N,0),0)</f>
        <v>4416016.3512889156</v>
      </c>
      <c r="S187" s="25">
        <f t="shared" ca="1" si="7"/>
        <v>6302353.3088178048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1885766.0833315649</v>
      </c>
      <c r="R188" s="25">
        <f t="array" aca="1" ref="R188" ca="1">INDEX('Lorri 401b'!L:L,MATCH('Retirement Calculator'!A188,'Lorri 401b'!N:N,0),0)</f>
        <v>4412670.8854733966</v>
      </c>
      <c r="S188" s="25">
        <f t="shared" ca="1" si="7"/>
        <v>6298436.9688049611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1885192.8304917519</v>
      </c>
      <c r="R189" s="25">
        <f t="array" aca="1" ref="R189" ca="1">INDEX('Lorri 401b'!L:L,MATCH('Retirement Calculator'!A189,'Lorri 401b'!N:N,0),0)</f>
        <v>4409311.48021698</v>
      </c>
      <c r="S189" s="25">
        <f t="shared" ca="1" si="7"/>
        <v>6294504.3107087314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1884617.1890984399</v>
      </c>
      <c r="R190" s="25">
        <f t="array" aca="1" ref="R190" ca="1">INDEX('Lorri 401b'!L:L,MATCH('Retirement Calculator'!A190,'Lorri 401b'!N:N,0),0)</f>
        <v>4405938.0774386618</v>
      </c>
      <c r="S190" s="25">
        <f t="shared" ca="1" si="7"/>
        <v>6290555.2665371019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1884039.1491993223</v>
      </c>
      <c r="R191" s="25">
        <f t="array" aca="1" ref="R191" ca="1">INDEX('Lorri 401b'!L:L,MATCH('Retirement Calculator'!A191,'Lorri 401b'!N:N,0),0)</f>
        <v>4402550.6188154342</v>
      </c>
      <c r="S191" s="25">
        <f t="shared" ca="1" si="7"/>
        <v>6286589.768014757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1883458.7008006251</v>
      </c>
      <c r="R192" s="25">
        <f t="array" aca="1" ref="R192" ca="1">INDEX('Lorri 401b'!L:L,MATCH('Retirement Calculator'!A192,'Lorri 401b'!N:N,0),0)</f>
        <v>4399149.0457812762</v>
      </c>
      <c r="S192" s="25">
        <f t="shared" ca="1" si="7"/>
        <v>6282607.7465819009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1882875.8338669334</v>
      </c>
      <c r="R193" s="25">
        <f t="array" aca="1" ref="R193" ca="1">INDEX('Lorri 401b'!L:L,MATCH('Retirement Calculator'!A193,'Lorri 401b'!N:N,0),0)</f>
        <v>4395733.299526142</v>
      </c>
      <c r="S193" s="25">
        <f t="shared" ca="1" si="7"/>
        <v>6278609.1333930753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1882290.5383210178</v>
      </c>
      <c r="R194" s="25">
        <f t="array" aca="1" ref="R194" ca="1">INDEX('Lorri 401b'!L:L,MATCH('Retirement Calculator'!A194,'Lorri 401b'!N:N,0),0)</f>
        <v>4392303.3209949452</v>
      </c>
      <c r="S194" s="25">
        <f t="shared" ca="1" si="7"/>
        <v>6274593.8593159635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1881702.8040436609</v>
      </c>
      <c r="R195" s="25">
        <f t="array" aca="1" ref="R195" ca="1">INDEX('Lorri 401b'!L:L,MATCH('Retirement Calculator'!A195,'Lorri 401b'!N:N,0),0)</f>
        <v>4388859.0508865351</v>
      </c>
      <c r="S195" s="25">
        <f t="shared" ca="1" si="7"/>
        <v>6270561.854930196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1881112.6208734817</v>
      </c>
      <c r="R196" s="25">
        <f t="array" aca="1" ref="R196" ca="1">INDEX('Lorri 401b'!L:L,MATCH('Retirement Calculator'!A196,'Lorri 401b'!N:N,0),0)</f>
        <v>4385400.4296526732</v>
      </c>
      <c r="S196" s="25">
        <f t="shared" ca="1" si="7"/>
        <v>6266513.0505261552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1880519.97860676</v>
      </c>
      <c r="R197" s="25">
        <f t="array" aca="1" ref="R197" ca="1">INDEX('Lorri 401b'!L:L,MATCH('Retirement Calculator'!A197,'Lorri 401b'!N:N,0),0)</f>
        <v>4381927.3974970039</v>
      </c>
      <c r="S197" s="25">
        <f t="shared" ca="1" si="7"/>
        <v>6262447.3761037644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1879924.8669972604</v>
      </c>
      <c r="R198" s="25">
        <f t="array" aca="1" ref="R198" ca="1">INDEX('Lorri 401b'!L:L,MATCH('Retirement Calculator'!A198,'Lorri 401b'!N:N,0),0)</f>
        <v>4378439.8943740185</v>
      </c>
      <c r="S198" s="25">
        <f t="shared" ca="1" si="7"/>
        <v>6258364.7613712791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1879327.2757560546</v>
      </c>
      <c r="R199" s="25">
        <f t="array" aca="1" ref="R199" ca="1">INDEX('Lorri 401b'!L:L,MATCH('Retirement Calculator'!A199,'Lorri 401b'!N:N,0),0)</f>
        <v>4374937.8599880207</v>
      </c>
      <c r="S199" s="25">
        <f t="shared" ca="1" si="7"/>
        <v>6254265.1357440753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1878727.1945513438</v>
      </c>
      <c r="R200" s="25">
        <f t="array" aca="1" ref="R200" ca="1">INDEX('Lorri 401b'!L:L,MATCH('Retirement Calculator'!A200,'Lorri 401b'!N:N,0),0)</f>
        <v>4371421.2337920815</v>
      </c>
      <c r="S200" s="25">
        <f t="shared" ca="1" si="7"/>
        <v>6250148.4283434255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1878124.6130082801</v>
      </c>
      <c r="R201" s="25">
        <f t="array" aca="1" ref="R201" ca="1">INDEX('Lorri 401b'!L:L,MATCH('Retirement Calculator'!A201,'Lorri 401b'!N:N,0),0)</f>
        <v>4367889.9549869923</v>
      </c>
      <c r="S201" s="25">
        <f t="shared" ca="1" si="7"/>
        <v>6246014.5679952726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1877519.5207087868</v>
      </c>
      <c r="R202" s="25">
        <f t="array" aca="1" ref="R202" ca="1">INDEX('Lorri 401b'!L:L,MATCH('Retirement Calculator'!A202,'Lorri 401b'!N:N,0),0)</f>
        <v>4364343.9625202157</v>
      </c>
      <c r="S202" s="25">
        <f t="shared" ca="1" si="7"/>
        <v>6241863.483229002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1876911.907191379</v>
      </c>
      <c r="R203" s="25">
        <f t="array" aca="1" ref="R203" ca="1">INDEX('Lorri 401b'!L:L,MATCH('Retirement Calculator'!A203,'Lorri 401b'!N:N,0),0)</f>
        <v>4360783.195084827</v>
      </c>
      <c r="S203" s="25">
        <f t="shared" ca="1" si="7"/>
        <v>6237695.102276206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1876301.761950982</v>
      </c>
      <c r="R204" s="25">
        <f t="array" aca="1" ref="R204" ca="1">INDEX('Lorri 401b'!L:L,MATCH('Retirement Calculator'!A204,'Lorri 401b'!N:N,0),0)</f>
        <v>4357207.5911184577</v>
      </c>
      <c r="S204" s="25">
        <f t="shared" ca="1" si="7"/>
        <v>6233509.3530694395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1875689.07443875</v>
      </c>
      <c r="R205" s="25">
        <f t="array" aca="1" ref="R205" ca="1">INDEX('Lorri 401b'!L:L,MATCH('Retirement Calculator'!A205,'Lorri 401b'!N:N,0),0)</f>
        <v>4353617.0888022287</v>
      </c>
      <c r="S205" s="25">
        <f t="shared" ca="1" si="7"/>
        <v>6229306.1632409785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1875073.8340618836</v>
      </c>
      <c r="R206" s="25">
        <f t="array" aca="1" ref="R206" ca="1">INDEX('Lorri 401b'!L:L,MATCH('Retirement Calculator'!A206,'Lorri 401b'!N:N,0),0)</f>
        <v>4350011.6260596821</v>
      </c>
      <c r="S206" s="25">
        <f t="shared" ca="1" si="7"/>
        <v>6225085.4601215655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1874456.0301834471</v>
      </c>
      <c r="R207" s="25">
        <f t="array" aca="1" ref="R207" ca="1">INDEX('Lorri 401b'!L:L,MATCH('Retirement Calculator'!A207,'Lorri 401b'!N:N,0),0)</f>
        <v>4346391.1405557087</v>
      </c>
      <c r="S207" s="25">
        <f t="shared" ca="1" si="7"/>
        <v>6220847.1707391553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1873835.6521221837</v>
      </c>
      <c r="R208" s="25">
        <f t="array" aca="1" ref="R208" ca="1">INDEX('Lorri 401b'!L:L,MATCH('Retirement Calculator'!A208,'Lorri 401b'!N:N,0),0)</f>
        <v>4342755.5696954681</v>
      </c>
      <c r="S208" s="25">
        <f t="shared" ca="1" si="7"/>
        <v>6216591.2218176518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1873212.6891523318</v>
      </c>
      <c r="R209" s="25">
        <f t="array" aca="1" ref="R209" ca="1">INDEX('Lorri 401b'!L:L,MATCH('Retirement Calculator'!A209,'Lorri 401b'!N:N,0),0)</f>
        <v>4339104.8506233096</v>
      </c>
      <c r="S209" s="25">
        <f t="shared" ca="1" si="7"/>
        <v>6212317.5397756416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1872587.1305034386</v>
      </c>
      <c r="R210" s="25">
        <f t="array" aca="1" ref="R210" ca="1">INDEX('Lorri 401b'!L:L,MATCH('Retirement Calculator'!A210,'Lorri 401b'!N:N,0),0)</f>
        <v>4335438.9202216845</v>
      </c>
      <c r="S210" s="25">
        <f t="shared" ca="1" si="7"/>
        <v>6208026.0507251229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1871958.9653601751</v>
      </c>
      <c r="R211" s="25">
        <f t="array" aca="1" ref="R211" ca="1">INDEX('Lorri 401b'!L:L,MATCH('Retirement Calculator'!A211,'Lorri 401b'!N:N,0),0)</f>
        <v>4331757.7151100524</v>
      </c>
      <c r="S211" s="25">
        <f t="shared" ca="1" si="7"/>
        <v>6203716.6804702273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1871328.1828621482</v>
      </c>
      <c r="R212" s="25">
        <f t="array" aca="1" ref="R212" ca="1">INDEX('Lorri 401b'!L:L,MATCH('Retirement Calculator'!A212,'Lorri 401b'!N:N,0),0)</f>
        <v>4328061.1716437889</v>
      </c>
      <c r="S212" s="25">
        <f t="shared" ca="1" si="7"/>
        <v>6199389.3545059375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1870694.7721037127</v>
      </c>
      <c r="R213" s="25">
        <f t="array" aca="1" ref="R213" ca="1">INDEX('Lorri 401b'!L:L,MATCH('Retirement Calculator'!A213,'Lorri 401b'!N:N,0),0)</f>
        <v>4324349.2259130822</v>
      </c>
      <c r="S213" s="25">
        <f t="shared" ca="1" si="7"/>
        <v>6195043.9980167951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1870058.7221337836</v>
      </c>
      <c r="R214" s="25">
        <f t="array" aca="1" ref="R214" ca="1">INDEX('Lorri 401b'!L:L,MATCH('Retirement Calculator'!A214,'Lorri 401b'!N:N,0),0)</f>
        <v>4320621.8137418311</v>
      </c>
      <c r="S214" s="25">
        <f t="shared" ca="1" si="7"/>
        <v>6190680.5358756147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1869420.0219556466</v>
      </c>
      <c r="R215" s="25">
        <f t="array" aca="1" ref="R215" ca="1">INDEX('Lorri 401b'!L:L,MATCH('Retirement Calculator'!A215,'Lorri 401b'!N:N,0),0)</f>
        <v>4316878.8706865329</v>
      </c>
      <c r="S215" s="25">
        <f t="shared" ca="1" si="7"/>
        <v>6186298.8926421795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1868778.6605267674</v>
      </c>
      <c r="R216" s="25">
        <f t="array" aca="1" ref="R216" ca="1">INDEX('Lorri 401b'!L:L,MATCH('Retirement Calculator'!A216,'Lorri 401b'!N:N,0),0)</f>
        <v>4313120.3320351709</v>
      </c>
      <c r="S216" s="25">
        <f t="shared" ca="1" si="7"/>
        <v>6181898.9925619382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1868134.6267586011</v>
      </c>
      <c r="R217" s="25">
        <f t="array" aca="1" ref="R217" ca="1">INDEX('Lorri 401b'!L:L,MATCH('Retirement Calculator'!A217,'Lorri 401b'!N:N,0),0)</f>
        <v>4309346.1328060953</v>
      </c>
      <c r="S217" s="25">
        <f t="shared" ca="1" si="7"/>
        <v>6177480.7595646959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1867487.9095164009</v>
      </c>
      <c r="R218" s="25">
        <f t="array" aca="1" ref="R218" ca="1">INDEX('Lorri 401b'!L:L,MATCH('Retirement Calculator'!A218,'Lorri 401b'!N:N,0),0)</f>
        <v>4305556.2077468978</v>
      </c>
      <c r="S218" s="25">
        <f t="shared" ca="1" si="7"/>
        <v>6173044.1172632985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1866838.4976190247</v>
      </c>
      <c r="R219" s="25">
        <f t="array" aca="1" ref="R219" ca="1">INDEX('Lorri 401b'!L:L,MATCH('Retirement Calculator'!A219,'Lorri 401b'!N:N,0),0)</f>
        <v>4301750.4913332872</v>
      </c>
      <c r="S219" s="25">
        <f t="shared" ca="1" si="7"/>
        <v>6168588.9889523117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1866186.3798387428</v>
      </c>
      <c r="R220" s="25">
        <f t="array" aca="1" ref="R220" ca="1">INDEX('Lorri 401b'!L:L,MATCH('Retirement Calculator'!A220,'Lorri 401b'!N:N,0),0)</f>
        <v>4297928.9177679531</v>
      </c>
      <c r="S220" s="25">
        <f t="shared" ca="1" si="7"/>
        <v>6164115.2976066954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1865531.5449010432</v>
      </c>
      <c r="R221" s="25">
        <f t="array" aca="1" ref="R221" ca="1">INDEX('Lorri 401b'!L:L,MATCH('Retirement Calculator'!A221,'Lorri 401b'!N:N,0),0)</f>
        <v>4294091.4209794309</v>
      </c>
      <c r="S221" s="25">
        <f t="shared" ca="1" si="7"/>
        <v>6159622.9658804741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1864873.9814844364</v>
      </c>
      <c r="R222" s="25">
        <f t="array" aca="1" ref="R222" ca="1">INDEX('Lorri 401b'!L:L,MATCH('Retirement Calculator'!A222,'Lorri 401b'!N:N,0),0)</f>
        <v>4290237.934620956</v>
      </c>
      <c r="S222" s="25">
        <f t="shared" ca="1" si="7"/>
        <v>6155111.9161053924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1864213.6782202604</v>
      </c>
      <c r="R223" s="25">
        <f t="array" aca="1" ref="R223" ca="1">INDEX('Lorri 401b'!L:L,MATCH('Retirement Calculator'!A223,'Lorri 401b'!N:N,0),0)</f>
        <v>4286368.3920693211</v>
      </c>
      <c r="S223" s="25">
        <f t="shared" ca="1" si="7"/>
        <v>6150582.070289582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1863550.6236924836</v>
      </c>
      <c r="R224" s="25">
        <f t="array" aca="1" ref="R224" ca="1">INDEX('Lorri 401b'!L:L,MATCH('Retirement Calculator'!A224,'Lorri 401b'!N:N,0),0)</f>
        <v>4282482.7264237208</v>
      </c>
      <c r="S224" s="25">
        <f t="shared" ca="1" si="7"/>
        <v>6146033.3501162045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1862884.806437508</v>
      </c>
      <c r="R225" s="25">
        <f t="array" aca="1" ref="R225" ca="1">INDEX('Lorri 401b'!L:L,MATCH('Retirement Calculator'!A225,'Lorri 401b'!N:N,0),0)</f>
        <v>4278580.8705045972</v>
      </c>
      <c r="S225" s="25">
        <f t="shared" ca="1" si="7"/>
        <v>6141465.6769421054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1862216.2149439699</v>
      </c>
      <c r="R226" s="25">
        <f t="array" aca="1" ref="R226" ca="1">INDEX('Lorri 401b'!L:L,MATCH('Retirement Calculator'!A226,'Lorri 401b'!N:N,0),0)</f>
        <v>4274662.7568524769</v>
      </c>
      <c r="S226" s="25">
        <f t="shared" ca="1" si="7"/>
        <v>6136878.9717964465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1861544.8376525419</v>
      </c>
      <c r="R227" s="25">
        <f t="array" aca="1" ref="R227" ca="1">INDEX('Lorri 401b'!L:L,MATCH('Retirement Calculator'!A227,'Lorri 401b'!N:N,0),0)</f>
        <v>4270728.3177268067</v>
      </c>
      <c r="S227" s="25">
        <f t="shared" ca="1" si="7"/>
        <v>6132273.1553793484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1860870.662955733</v>
      </c>
      <c r="R228" s="25">
        <f t="array" aca="1" ref="R228" ca="1">INDEX('Lorri 401b'!L:L,MATCH('Retirement Calculator'!A228,'Lorri 401b'!N:N,0),0)</f>
        <v>4266777.4851047797</v>
      </c>
      <c r="S228" s="25">
        <f t="shared" ca="1" si="7"/>
        <v>6127648.1480605127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1860193.6791976874</v>
      </c>
      <c r="R229" s="25">
        <f t="array" aca="1" ref="R229" ca="1">INDEX('Lorri 401b'!L:L,MATCH('Retirement Calculator'!A229,'Lorri 401b'!N:N,0),0)</f>
        <v>4262810.1906801602</v>
      </c>
      <c r="S229" s="25">
        <f t="shared" ca="1" si="7"/>
        <v>6123003.8698778478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1859513.8746739833</v>
      </c>
      <c r="R230" s="25">
        <f t="array" aca="1" ref="R230" ca="1">INDEX('Lorri 401b'!L:L,MATCH('Retirement Calculator'!A230,'Lorri 401b'!N:N,0),0)</f>
        <v>4258826.365862105</v>
      </c>
      <c r="S230" s="25">
        <f t="shared" ca="1" si="7"/>
        <v>6118340.2405360881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1858831.2376314304</v>
      </c>
      <c r="R231" s="25">
        <f t="array" aca="1" ref="R231" ca="1">INDEX('Lorri 401b'!L:L,MATCH('Retirement Calculator'!A231,'Lorri 401b'!N:N,0),0)</f>
        <v>4254825.9417739743</v>
      </c>
      <c r="S231" s="25">
        <f t="shared" ca="1" si="7"/>
        <v>6113657.1794054043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1858145.7562678668</v>
      </c>
      <c r="R232" s="25">
        <f t="array" aca="1" ref="R232" ca="1">INDEX('Lorri 401b'!L:L,MATCH('Retirement Calculator'!A232,'Lorri 401b'!N:N,0),0)</f>
        <v>4250808.8492521439</v>
      </c>
      <c r="S232" s="25">
        <f t="shared" ca="1" si="7"/>
        <v>6108954.6055200109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1857457.4187319551</v>
      </c>
      <c r="R233" s="25">
        <f t="array" aca="1" ref="R233" ca="1">INDEX('Lorri 401b'!L:L,MATCH('Retirement Calculator'!A233,'Lorri 401b'!N:N,0),0)</f>
        <v>4246775.0188448057</v>
      </c>
      <c r="S233" s="25">
        <f t="shared" ca="1" si="7"/>
        <v>6104232.4375767605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1856766.2131229772</v>
      </c>
      <c r="R234" s="25">
        <f t="array" aca="1" ref="R234" ca="1">INDEX('Lorri 401b'!L:L,MATCH('Retirement Calculator'!A234,'Lorri 401b'!N:N,0),0)</f>
        <v>4242724.3808107702</v>
      </c>
      <c r="S234" s="25">
        <f t="shared" ca="1" si="7"/>
        <v>6099490.5939337472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1856072.1274906285</v>
      </c>
      <c r="R235" s="25">
        <f t="array" aca="1" ref="R235" ca="1">INDEX('Lorri 401b'!L:L,MATCH('Retirement Calculator'!A235,'Lorri 401b'!N:N,0),0)</f>
        <v>4238656.8651182596</v>
      </c>
      <c r="S235" s="25">
        <f t="shared" ca="1" si="7"/>
        <v>6094728.9926088881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1855375.1498348117</v>
      </c>
      <c r="R236" s="25">
        <f t="array" aca="1" ref="R236" ca="1">INDEX('Lorri 401b'!L:L,MATCH('Retirement Calculator'!A236,'Lorri 401b'!N:N,0),0)</f>
        <v>4234572.4014436966</v>
      </c>
      <c r="S236" s="25">
        <f t="shared" ca="1" si="7"/>
        <v>6089947.5512785083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1854675.2681054289</v>
      </c>
      <c r="R237" s="25">
        <f t="array" aca="1" ref="R237" ca="1">INDEX('Lorri 401b'!L:L,MATCH('Retirement Calculator'!A237,'Lorri 401b'!N:N,0),0)</f>
        <v>4230470.9191704895</v>
      </c>
      <c r="S237" s="25">
        <f t="shared" ca="1" si="7"/>
        <v>6085146.1872759182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1853972.4702021738</v>
      </c>
      <c r="R238" s="25">
        <f t="array" aca="1" ref="R238" ca="1">INDEX('Lorri 401b'!L:L,MATCH('Retirement Calculator'!A238,'Lorri 401b'!N:N,0),0)</f>
        <v>4226352.3473878112</v>
      </c>
      <c r="S238" s="25">
        <f t="shared" ca="1" si="7"/>
        <v>6080324.8175899852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1853266.7439743218</v>
      </c>
      <c r="R239" s="25">
        <f t="array" aca="1" ref="R239" ca="1">INDEX('Lorri 401b'!L:L,MATCH('Retirement Calculator'!A239,'Lorri 401b'!N:N,0),0)</f>
        <v>4222216.6148893712</v>
      </c>
      <c r="S239" s="25">
        <f t="shared" ca="1" si="7"/>
        <v>6075483.3588636927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1852558.0772205202</v>
      </c>
      <c r="R240" s="25">
        <f t="array" aca="1" ref="R240" ca="1">INDEX('Lorri 401b'!L:L,MATCH('Retirement Calculator'!A240,'Lorri 401b'!N:N,0),0)</f>
        <v>4218063.6501721879</v>
      </c>
      <c r="S240" s="25">
        <f t="shared" ca="1" si="7"/>
        <v>6070621.727392708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1851846.4576885779</v>
      </c>
      <c r="R241" s="25">
        <f t="array" aca="1" ref="R241" ca="1">INDEX('Lorri 401b'!L:L,MATCH('Retirement Calculator'!A241,'Lorri 401b'!N:N,0),0)</f>
        <v>4213893.3814353496</v>
      </c>
      <c r="S241" s="25">
        <f t="shared" ca="1" si="7"/>
        <v>6065739.8391239271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1851131.8730752526</v>
      </c>
      <c r="R242" s="25">
        <f t="array" aca="1" ref="R242" ca="1">INDEX('Lorri 401b'!L:L,MATCH('Retirement Calculator'!A242,'Lorri 401b'!N:N,0),0)</f>
        <v>4209705.7365787737</v>
      </c>
      <c r="S242" s="25">
        <f t="shared" ca="1" si="7"/>
        <v>6060837.6096540261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1850414.3110260384</v>
      </c>
      <c r="R243" s="25">
        <f t="array" aca="1" ref="R243" ca="1">INDEX('Lorri 401b'!L:L,MATCH('Retirement Calculator'!A243,'Lorri 401b'!N:N,0),0)</f>
        <v>4205500.6432019621</v>
      </c>
      <c r="S243" s="25">
        <f t="shared" ca="1" si="7"/>
        <v>6055914.9542280007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1849693.7591349524</v>
      </c>
      <c r="R244" s="25">
        <f t="array" aca="1" ref="R244" ca="1">INDEX('Lorri 401b'!L:L,MATCH('Retirement Calculator'!A244,'Lorri 401b'!N:N,0),0)</f>
        <v>4201278.0286027472</v>
      </c>
      <c r="S244" s="25">
        <f t="shared" ca="1" si="7"/>
        <v>6050971.7877376992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1848970.2049443203</v>
      </c>
      <c r="R245" s="25">
        <f t="array" aca="1" ref="R245" ca="1">INDEX('Lorri 401b'!L:L,MATCH('Retirement Calculator'!A245,'Lorri 401b'!N:N,0),0)</f>
        <v>4197037.8197760358</v>
      </c>
      <c r="S245" s="25">
        <f t="shared" ca="1" si="7"/>
        <v>6046008.0247203559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1848243.6359445604</v>
      </c>
      <c r="R246" s="25">
        <f t="array" aca="1" ref="R246" ca="1">INDEX('Lorri 401b'!L:L,MATCH('Retirement Calculator'!A246,'Lorri 401b'!N:N,0),0)</f>
        <v>4192779.9434125465</v>
      </c>
      <c r="S246" s="25">
        <f t="shared" ca="1" si="7"/>
        <v>6041023.5793571072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1847514.0395739684</v>
      </c>
      <c r="R247" s="25">
        <f t="array" aca="1" ref="R247" ca="1">INDEX('Lorri 401b'!L:L,MATCH('Retirement Calculator'!A247,'Lorri 401b'!N:N,0),0)</f>
        <v>4188504.3258975428</v>
      </c>
      <c r="S247" s="25">
        <f t="shared" ca="1" si="7"/>
        <v>6036018.3654715111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1846781.4032184989</v>
      </c>
      <c r="R248" s="25">
        <f t="array" aca="1" ref="R248" ca="1">INDEX('Lorri 401b'!L:L,MATCH('Retirement Calculator'!A248,'Lorri 401b'!N:N,0),0)</f>
        <v>4184210.8933095597</v>
      </c>
      <c r="S248" s="25">
        <f t="shared" ca="1" si="7"/>
        <v>6030992.2965280581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1846045.7142115482</v>
      </c>
      <c r="R249" s="25">
        <f t="array" aca="1" ref="R249" ca="1">INDEX('Lorri 401b'!L:L,MATCH('Retirement Calculator'!A249,'Lorri 401b'!N:N,0),0)</f>
        <v>4179899.5714191264</v>
      </c>
      <c r="S249" s="25">
        <f t="shared" ca="1" si="7"/>
        <v>6025945.285630675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1845306.9598337351</v>
      </c>
      <c r="R250" s="25">
        <f t="array" aca="1" ref="R250" ca="1">INDEX('Lorri 401b'!L:L,MATCH('Retirement Calculator'!A250,'Lorri 401b'!N:N,0),0)</f>
        <v>4175570.2856874829</v>
      </c>
      <c r="S250" s="25">
        <f t="shared" ca="1" si="7"/>
        <v>6020877.2455212176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1844565.1273126812</v>
      </c>
      <c r="R251" s="25">
        <f t="array" aca="1" ref="R251" ca="1">INDEX('Lorri 401b'!L:L,MATCH('Retirement Calculator'!A251,'Lorri 401b'!N:N,0),0)</f>
        <v>4171222.9612652911</v>
      </c>
      <c r="S251" s="25">
        <f t="shared" ca="1" si="7"/>
        <v>6015788.0885779727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1843820.2038227895</v>
      </c>
      <c r="R252" s="25">
        <f t="array" aca="1" ref="R252" ca="1">INDEX('Lorri 401b'!L:L,MATCH('Retirement Calculator'!A252,'Lorri 401b'!N:N,0),0)</f>
        <v>4166857.5229913401</v>
      </c>
      <c r="S252" s="25">
        <f t="shared" ca="1" si="7"/>
        <v>6010677.7268141294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1843072.1764850232</v>
      </c>
      <c r="R253" s="25">
        <f t="array" aca="1" ref="R253" ca="1">INDEX('Lorri 401b'!L:L,MATCH('Retirement Calculator'!A253,'Lorri 401b'!N:N,0),0)</f>
        <v>4162473.8953912477</v>
      </c>
      <c r="S253" s="25">
        <f t="shared" ca="1" si="7"/>
        <v>6005546.0718762707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1842321.032366683</v>
      </c>
      <c r="R254" s="25">
        <f t="array" aca="1" ref="R254" ca="1">INDEX('Lorri 401b'!L:L,MATCH('Retirement Calculator'!A254,'Lorri 401b'!N:N,0),0)</f>
        <v>4158072.002676155</v>
      </c>
      <c r="S254" s="25">
        <f t="shared" ca="1" si="7"/>
        <v>6000393.0350428382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1841566.7584811831</v>
      </c>
      <c r="R255" s="25">
        <f t="array" aca="1" ref="R255" ca="1">INDEX('Lorri 401b'!L:L,MATCH('Retirement Calculator'!A255,'Lorri 401b'!N:N,0),0)</f>
        <v>4153651.7687414158</v>
      </c>
      <c r="S255" s="25">
        <f t="shared" ca="1" si="7"/>
        <v>5995218.5272225989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1840809.341787827</v>
      </c>
      <c r="R256" s="25">
        <f t="array" aca="1" ref="R256" ca="1">INDEX('Lorri 401b'!L:L,MATCH('Retirement Calculator'!A256,'Lorri 401b'!N:N,0),0)</f>
        <v>4149213.1171652819</v>
      </c>
      <c r="S256" s="25">
        <f t="shared" ca="1" si="7"/>
        <v>5990022.4589531086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1840048.7691915818</v>
      </c>
      <c r="R257" s="25">
        <f t="array" aca="1" ref="R257" ca="1">INDEX('Lorri 401b'!L:L,MATCH('Retirement Calculator'!A257,'Lorri 401b'!N:N,0),0)</f>
        <v>4144755.971207581</v>
      </c>
      <c r="S257" s="25">
        <f t="shared" ca="1" si="7"/>
        <v>5984804.7403991632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1839285.0275428523</v>
      </c>
      <c r="R258" s="25">
        <f t="array" aca="1" ref="R258" ca="1">INDEX('Lorri 401b'!L:L,MATCH('Retirement Calculator'!A258,'Lorri 401b'!N:N,0),0)</f>
        <v>4140280.2538083899</v>
      </c>
      <c r="S258" s="25">
        <f t="shared" ca="1" si="7"/>
        <v>5979565.2813512422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1838518.1036372532</v>
      </c>
      <c r="R259" s="25">
        <f t="array" aca="1" ref="R259" ca="1">INDEX('Lorri 401b'!L:L,MATCH('Retirement Calculator'!A259,'Lorri 401b'!N:N,0),0)</f>
        <v>4135785.8875867021</v>
      </c>
      <c r="S259" s="25">
        <f t="shared" ca="1" si="7"/>
        <v>5974303.9912239555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1837747.9842153806</v>
      </c>
      <c r="R260" s="25">
        <f t="array" aca="1" ref="R260" ca="1">INDEX('Lorri 401b'!L:L,MATCH('Retirement Calculator'!A260,'Lorri 401b'!N:N,0),0)</f>
        <v>4131272.7948390907</v>
      </c>
      <c r="S260" s="25">
        <f t="shared" ca="1" si="7"/>
        <v>5969020.7790544713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1836974.6559625836</v>
      </c>
      <c r="R261" s="25">
        <f t="array" aca="1" ref="R261" ca="1">INDEX('Lorri 401b'!L:L,MATCH('Retirement Calculator'!A261,'Lorri 401b'!N:N,0),0)</f>
        <v>4126740.8975383639</v>
      </c>
      <c r="S261" s="25">
        <f t="shared" ca="1" si="7"/>
        <v>5963715.5535009475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1836198.1055087333</v>
      </c>
      <c r="R262" s="25">
        <f t="array" aca="1" ref="R262" ca="1">INDEX('Lorri 401b'!L:L,MATCH('Retirement Calculator'!A262,'Lorri 401b'!N:N,0),0)</f>
        <v>4122190.1173322177</v>
      </c>
      <c r="S262" s="25">
        <f t="shared" ca="1" si="7"/>
        <v>5958388.2228409508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1835418.319427992</v>
      </c>
      <c r="R263" s="25">
        <f t="array" aca="1" ref="R263" ca="1">INDEX('Lorri 401b'!L:L,MATCH('Retirement Calculator'!A263,'Lorri 401b'!N:N,0),0)</f>
        <v>4117620.3755418789</v>
      </c>
      <c r="S263" s="25">
        <f t="shared" ca="1" si="7"/>
        <v>5953038.6949698711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1834635.2842385808</v>
      </c>
      <c r="R264" s="25">
        <f t="array" aca="1" ref="R264" ca="1">INDEX('Lorri 401b'!L:L,MATCH('Retirement Calculator'!A264,'Lorri 401b'!N:N,0),0)</f>
        <v>4113031.5931607471</v>
      </c>
      <c r="S264" s="25">
        <f t="shared" ca="1" si="7"/>
        <v>5947666.8773993282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1833848.9864025472</v>
      </c>
      <c r="R265" s="25">
        <f t="array" aca="1" ref="R265" ca="1">INDEX('Lorri 401b'!L:L,MATCH('Retirement Calculator'!A265,'Lorri 401b'!N:N,0),0)</f>
        <v>4108423.6908530272</v>
      </c>
      <c r="S265" s="25">
        <f t="shared" ca="1" si="7"/>
        <v>5942272.6772555746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1833059.4123255301</v>
      </c>
      <c r="R266" s="25">
        <f t="array" aca="1" ref="R266" ca="1">INDEX('Lorri 401b'!L:L,MATCH('Retirement Calculator'!A266,'Lorri 401b'!N:N,0),0)</f>
        <v>4103796.5889523583</v>
      </c>
      <c r="S266" s="25">
        <f t="shared" ref="S266:S520" ca="1" si="267">SUM(Q266:R266)</f>
        <v>5936856.0012778882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1832266.5483565254</v>
      </c>
      <c r="R267" s="25">
        <f t="array" aca="1" ref="R267" ca="1">INDEX('Lorri 401b'!L:L,MATCH('Retirement Calculator'!A267,'Lorri 401b'!N:N,0),0)</f>
        <v>4099150.207460437</v>
      </c>
      <c r="S267" s="25">
        <f t="shared" ca="1" si="267"/>
        <v>5931416.7558169626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1831470.3807876499</v>
      </c>
      <c r="R268" s="25">
        <f t="array" aca="1" ref="R268" ca="1">INDEX('Lorri 401b'!L:L,MATCH('Retirement Calculator'!A268,'Lorri 401b'!N:N,0),0)</f>
        <v>4094484.4660456325</v>
      </c>
      <c r="S268" s="25">
        <f t="shared" ca="1" si="267"/>
        <v>5925954.8468332822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1830670.8958539041</v>
      </c>
      <c r="R269" s="25">
        <f t="array" aca="1" ref="R269" ca="1">INDEX('Lorri 401b'!L:L,MATCH('Retirement Calculator'!A269,'Lorri 401b'!N:N,0),0)</f>
        <v>4089799.2840415998</v>
      </c>
      <c r="S269" s="25">
        <f t="shared" ca="1" si="267"/>
        <v>5920470.1798955034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1829868.0797329342</v>
      </c>
      <c r="R270" s="25">
        <f t="array" aca="1" ref="R270" ca="1">INDEX('Lorri 401b'!L:L,MATCH('Retirement Calculator'!A270,'Lorri 401b'!N:N,0),0)</f>
        <v>4085094.5804458838</v>
      </c>
      <c r="S270" s="25">
        <f t="shared" ca="1" si="267"/>
        <v>5914962.6601788178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1829061.9185447937</v>
      </c>
      <c r="R271" s="25">
        <f t="array" aca="1" ref="R271" ca="1">INDEX('Lorri 401b'!L:L,MATCH('Retirement Calculator'!A271,'Lorri 401b'!N:N,0),0)</f>
        <v>4080370.2739185188</v>
      </c>
      <c r="S271" s="25">
        <f t="shared" ca="1" si="267"/>
        <v>5909432.1924633123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1828252.3983517026</v>
      </c>
      <c r="R272" s="25">
        <f t="array" aca="1" ref="R272" ca="1">INDEX('Lorri 401b'!L:L,MATCH('Retirement Calculator'!A272,'Lorri 401b'!N:N,0),0)</f>
        <v>4075626.2827806231</v>
      </c>
      <c r="S272" s="25">
        <f t="shared" ca="1" si="267"/>
        <v>5903878.6811323259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1827439.5051578069</v>
      </c>
      <c r="R273" s="25">
        <f t="array" aca="1" ref="R273" ca="1">INDEX('Lorri 401b'!L:L,MATCH('Retirement Calculator'!A273,'Lorri 401b'!N:N,0),0)</f>
        <v>4070862.5250129863</v>
      </c>
      <c r="S273" s="25">
        <f t="shared" ca="1" si="267"/>
        <v>5898302.0301707927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1826623.2249089368</v>
      </c>
      <c r="R274" s="25">
        <f t="array" aca="1" ref="R274" ca="1">INDEX('Lorri 401b'!L:L,MATCH('Retirement Calculator'!A274,'Lorri 401b'!N:N,0),0)</f>
        <v>4066078.9182546507</v>
      </c>
      <c r="S274" s="25">
        <f t="shared" ca="1" si="267"/>
        <v>5892702.1431635879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1825803.5434923628</v>
      </c>
      <c r="R275" s="25">
        <f t="array" aca="1" ref="R275" ca="1">INDEX('Lorri 401b'!L:L,MATCH('Retirement Calculator'!A275,'Lorri 401b'!N:N,0),0)</f>
        <v>4061275.3798014889</v>
      </c>
      <c r="S275" s="25">
        <f t="shared" ca="1" si="267"/>
        <v>5887078.9232938513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1824980.4467365532</v>
      </c>
      <c r="R276" s="25">
        <f t="array" aca="1" ref="R276" ca="1">INDEX('Lorri 401b'!L:L,MATCH('Retirement Calculator'!A276,'Lorri 401b'!N:N,0),0)</f>
        <v>4056451.8266047724</v>
      </c>
      <c r="S276" s="25">
        <f t="shared" ca="1" si="267"/>
        <v>5881432.273341326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1824153.9204109279</v>
      </c>
      <c r="R277" s="25">
        <f t="array" aca="1" ref="R277" ca="1">INDEX('Lorri 401b'!L:L,MATCH('Retirement Calculator'!A277,'Lorri 401b'!N:N,0),0)</f>
        <v>4051608.175269736</v>
      </c>
      <c r="S277" s="25">
        <f t="shared" ca="1" si="267"/>
        <v>5875762.0956806634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1823323.9502256124</v>
      </c>
      <c r="R278" s="25">
        <f t="array" aca="1" ref="R278" ca="1">INDEX('Lorri 401b'!L:L,MATCH('Retirement Calculator'!A278,'Lorri 401b'!N:N,0),0)</f>
        <v>4046744.342054137</v>
      </c>
      <c r="S278" s="25">
        <f t="shared" ca="1" si="267"/>
        <v>5870068.2922797492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1822490.5218311914</v>
      </c>
      <c r="R279" s="25">
        <f t="array" aca="1" ref="R279" ca="1">INDEX('Lorri 401b'!L:L,MATCH('Retirement Calculator'!A279,'Lorri 401b'!N:N,0),0)</f>
        <v>4041860.2428668062</v>
      </c>
      <c r="S279" s="25">
        <f t="shared" ca="1" si="267"/>
        <v>5864350.7646979978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1821653.6208184601</v>
      </c>
      <c r="R280" s="25">
        <f t="array" aca="1" ref="R280" ca="1">INDEX('Lorri 401b'!L:L,MATCH('Retirement Calculator'!A280,'Lorri 401b'!N:N,0),0)</f>
        <v>4036955.7932661949</v>
      </c>
      <c r="S280" s="25">
        <f t="shared" ca="1" si="267"/>
        <v>5858609.4140846552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1820813.232718176</v>
      </c>
      <c r="R281" s="25">
        <f t="array" aca="1" ref="R281" ca="1">INDEX('Lorri 401b'!L:L,MATCH('Retirement Calculator'!A281,'Lorri 401b'!N:N,0),0)</f>
        <v>4032030.9084589146</v>
      </c>
      <c r="S281" s="25">
        <f t="shared" ca="1" si="267"/>
        <v>5852844.1411770908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1819969.3430008073</v>
      </c>
      <c r="R282" s="25">
        <f t="array" aca="1" ref="R282" ca="1">INDEX('Lorri 401b'!L:L,MATCH('Retirement Calculator'!A282,'Lorri 401b'!N:N,0),0)</f>
        <v>4027085.5032982705</v>
      </c>
      <c r="S282" s="25">
        <f t="shared" ca="1" si="267"/>
        <v>5847054.8462990783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1819121.9370762829</v>
      </c>
      <c r="R283" s="25">
        <f t="array" aca="1" ref="R283" ca="1">INDEX('Lorri 401b'!L:L,MATCH('Retirement Calculator'!A283,'Lorri 401b'!N:N,0),0)</f>
        <v>4022119.4922827906</v>
      </c>
      <c r="S283" s="25">
        <f t="shared" ca="1" si="267"/>
        <v>5841241.4293590738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1818271.0002937396</v>
      </c>
      <c r="R284" s="25">
        <f t="array" aca="1" ref="R284" ca="1">INDEX('Lorri 401b'!L:L,MATCH('Retirement Calculator'!A284,'Lorri 401b'!N:N,0),0)</f>
        <v>4017132.7895547459</v>
      </c>
      <c r="S284" s="25">
        <f t="shared" ca="1" si="267"/>
        <v>5835403.789848486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1817416.5179412691</v>
      </c>
      <c r="R285" s="25">
        <f t="array" aca="1" ref="R285" ca="1">INDEX('Lorri 401b'!L:L,MATCH('Retirement Calculator'!A285,'Lorri 401b'!N:N,0),0)</f>
        <v>4012125.3088986678</v>
      </c>
      <c r="S285" s="25">
        <f t="shared" ca="1" si="267"/>
        <v>5829541.8268399369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1816558.4752456632</v>
      </c>
      <c r="R286" s="25">
        <f t="array" aca="1" ref="R286" ca="1">INDEX('Lorri 401b'!L:L,MATCH('Retirement Calculator'!A286,'Lorri 401b'!N:N,0),0)</f>
        <v>4007096.9637398561</v>
      </c>
      <c r="S286" s="25">
        <f t="shared" ca="1" si="267"/>
        <v>5823655.4389855191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1815696.8573721591</v>
      </c>
      <c r="R287" s="25">
        <f t="array" aca="1" ref="R287" ca="1">INDEX('Lorri 401b'!L:L,MATCH('Retirement Calculator'!A287,'Lorri 401b'!N:N,0),0)</f>
        <v>4002047.6671428825</v>
      </c>
      <c r="S287" s="25">
        <f t="shared" ca="1" si="267"/>
        <v>5817744.5245150421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1814831.649424182</v>
      </c>
      <c r="R288" s="25">
        <f t="array" aca="1" ref="R288" ca="1">INDEX('Lorri 401b'!L:L,MATCH('Retirement Calculator'!A288,'Lorri 401b'!N:N,0),0)</f>
        <v>3996977.3318100884</v>
      </c>
      <c r="S288" s="25">
        <f t="shared" ca="1" si="267"/>
        <v>5811808.9812342701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1813962.8364430883</v>
      </c>
      <c r="R289" s="25">
        <f t="array" aca="1" ref="R289" ca="1">INDEX('Lorri 401b'!L:L,MATCH('Retirement Calculator'!A289,'Lorri 401b'!N:N,0),0)</f>
        <v>3991885.8700800743</v>
      </c>
      <c r="S289" s="25">
        <f t="shared" ca="1" si="267"/>
        <v>5805848.7065231623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1813090.4034079066</v>
      </c>
      <c r="R290" s="25">
        <f t="array" aca="1" ref="R290" ca="1">INDEX('Lorri 401b'!L:L,MATCH('Retirement Calculator'!A290,'Lorri 401b'!N:N,0),0)</f>
        <v>3986773.1939261849</v>
      </c>
      <c r="S290" s="25">
        <f t="shared" ca="1" si="267"/>
        <v>5799863.5973340916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1812214.3352350786</v>
      </c>
      <c r="R291" s="25">
        <f t="array" aca="1" ref="R291" ca="1">INDEX('Lorri 401b'!L:L,MATCH('Retirement Calculator'!A291,'Lorri 401b'!N:N,0),0)</f>
        <v>3981639.2149549876</v>
      </c>
      <c r="S291" s="25">
        <f t="shared" ca="1" si="267"/>
        <v>5793853.550190066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1811334.616778197</v>
      </c>
      <c r="R292" s="25">
        <f t="array" aca="1" ref="R292" ca="1">INDEX('Lorri 401b'!L:L,MATCH('Retirement Calculator'!A292,'Lorri 401b'!N:N,0),0)</f>
        <v>3976483.844404744</v>
      </c>
      <c r="S292" s="25">
        <f t="shared" ca="1" si="267"/>
        <v>5787818.4611829408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1810451.2328277451</v>
      </c>
      <c r="R293" s="25">
        <f t="array" aca="1" ref="R293" ca="1">INDEX('Lorri 401b'!L:L,MATCH('Retirement Calculator'!A293,'Lorri 401b'!N:N,0),0)</f>
        <v>3971306.9931438742</v>
      </c>
      <c r="S293" s="25">
        <f t="shared" ca="1" si="267"/>
        <v>5781758.2259716196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1809564.168110833</v>
      </c>
      <c r="R294" s="25">
        <f t="array" aca="1" ref="R294" ca="1">INDEX('Lorri 401b'!L:L,MATCH('Retirement Calculator'!A294,'Lorri 401b'!N:N,0),0)</f>
        <v>3966108.5716694174</v>
      </c>
      <c r="S294" s="25">
        <f t="shared" ca="1" si="267"/>
        <v>5775672.7397802509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1808673.4072909337</v>
      </c>
      <c r="R295" s="25">
        <f t="array" aca="1" ref="R295" ca="1">INDEX('Lorri 401b'!L:L,MATCH('Retirement Calculator'!A295,'Lorri 401b'!N:N,0),0)</f>
        <v>3960888.4901054837</v>
      </c>
      <c r="S295" s="25">
        <f t="shared" ca="1" si="267"/>
        <v>5769561.8973964173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1807778.9349676182</v>
      </c>
      <c r="R296" s="25">
        <f t="array" aca="1" ref="R296" ca="1">INDEX('Lorri 401b'!L:L,MATCH('Retirement Calculator'!A296,'Lorri 401b'!N:N,0),0)</f>
        <v>3955646.6582017001</v>
      </c>
      <c r="S296" s="25">
        <f t="shared" ca="1" si="267"/>
        <v>5763425.5931693185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1806880.7356762888</v>
      </c>
      <c r="R297" s="25">
        <f t="array" aca="1" ref="R297" ca="1">INDEX('Lorri 401b'!L:L,MATCH('Retirement Calculator'!A297,'Lorri 401b'!N:N,0),0)</f>
        <v>3950382.9853316508</v>
      </c>
      <c r="S297" s="25">
        <f t="shared" ca="1" si="267"/>
        <v>5757263.7210079394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1805978.7938879123</v>
      </c>
      <c r="R298" s="25">
        <f t="array" aca="1" ref="R298" ca="1">INDEX('Lorri 401b'!L:L,MATCH('Retirement Calculator'!A298,'Lorri 401b'!N:N,0),0)</f>
        <v>3945097.3804913098</v>
      </c>
      <c r="S298" s="25">
        <f t="shared" ca="1" si="267"/>
        <v>5751076.1743792221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1805073.0940087507</v>
      </c>
      <c r="R299" s="25">
        <f t="array" aca="1" ref="R299" ca="1">INDEX('Lorri 401b'!L:L,MATCH('Retirement Calculator'!A299,'Lorri 401b'!N:N,0),0)</f>
        <v>3939789.7522974676</v>
      </c>
      <c r="S299" s="25">
        <f t="shared" ca="1" si="267"/>
        <v>5744862.8463062178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1804163.6203800929</v>
      </c>
      <c r="R300" s="25">
        <f t="array" aca="1" ref="R300" ca="1">INDEX('Lorri 401b'!L:L,MATCH('Retirement Calculator'!A300,'Lorri 401b'!N:N,0),0)</f>
        <v>3934460.0089861508</v>
      </c>
      <c r="S300" s="25">
        <f t="shared" ca="1" si="267"/>
        <v>5738623.6293662433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1803250.3572779822</v>
      </c>
      <c r="R301" s="25">
        <f t="array" aca="1" ref="R301" ca="1">INDEX('Lorri 401b'!L:L,MATCH('Retirement Calculator'!A301,'Lorri 401b'!N:N,0),0)</f>
        <v>3929108.0584110371</v>
      </c>
      <c r="S301" s="25">
        <f t="shared" ca="1" si="267"/>
        <v>5732358.4156890195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1802333.2889129459</v>
      </c>
      <c r="R302" s="25">
        <f t="array" aca="1" ref="R302" ca="1">INDEX('Lorri 401b'!L:L,MATCH('Retirement Calculator'!A302,'Lorri 401b'!N:N,0),0)</f>
        <v>3923733.8080418603</v>
      </c>
      <c r="S302" s="25">
        <f t="shared" ca="1" si="267"/>
        <v>5726067.0969548058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1801412.399429722</v>
      </c>
      <c r="R303" s="25">
        <f t="array" aca="1" ref="R303" ca="1">INDEX('Lorri 401b'!L:L,MATCH('Retirement Calculator'!A303,'Lorri 401b'!N:N,0),0)</f>
        <v>3918337.1649628119</v>
      </c>
      <c r="S303" s="25">
        <f t="shared" ca="1" si="267"/>
        <v>5719749.5643925341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1800487.6729069848</v>
      </c>
      <c r="R304" s="25">
        <f t="array" aca="1" ref="R304" ca="1">INDEX('Lorri 401b'!L:L,MATCH('Retirement Calculator'!A304,'Lorri 401b'!N:N,0),0)</f>
        <v>3912918.0358709339</v>
      </c>
      <c r="S304" s="25">
        <f t="shared" ca="1" si="267"/>
        <v>5713405.7087779185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1799559.0933570694</v>
      </c>
      <c r="R305" s="25">
        <f t="array" aca="1" ref="R305" ca="1">INDEX('Lorri 401b'!L:L,MATCH('Retirement Calculator'!A305,'Lorri 401b'!N:N,0),0)</f>
        <v>3907476.3270745063</v>
      </c>
      <c r="S305" s="25">
        <f t="shared" ca="1" si="267"/>
        <v>5707035.4204315757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1798626.6447256962</v>
      </c>
      <c r="R306" s="25">
        <f t="array" aca="1" ref="R306" ca="1">INDEX('Lorri 401b'!L:L,MATCH('Retirement Calculator'!A306,'Lorri 401b'!N:N,0),0)</f>
        <v>3902011.9444914274</v>
      </c>
      <c r="S306" s="25">
        <f t="shared" ca="1" si="267"/>
        <v>5700638.5892171236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1797690.3108916921</v>
      </c>
      <c r="R307" s="25">
        <f t="array" aca="1" ref="R307" ca="1">INDEX('Lorri 401b'!L:L,MATCH('Retirement Calculator'!A307,'Lorri 401b'!N:N,0),0)</f>
        <v>3896524.7936475854</v>
      </c>
      <c r="S307" s="25">
        <f t="shared" ca="1" si="267"/>
        <v>5694215.104539277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1796750.0756667131</v>
      </c>
      <c r="R308" s="25">
        <f t="array" aca="1" ref="R308" ca="1">INDEX('Lorri 401b'!L:L,MATCH('Retirement Calculator'!A308,'Lorri 401b'!N:N,0),0)</f>
        <v>3891014.7796752276</v>
      </c>
      <c r="S308" s="25">
        <f t="shared" ca="1" si="267"/>
        <v>5687764.8553419411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1795805.9227949632</v>
      </c>
      <c r="R309" s="25">
        <f t="array" aca="1" ref="R309" ca="1">INDEX('Lorri 401b'!L:L,MATCH('Retirement Calculator'!A309,'Lorri 401b'!N:N,0),0)</f>
        <v>3885481.8073113179</v>
      </c>
      <c r="S309" s="25">
        <f t="shared" ca="1" si="267"/>
        <v>5681287.7301062811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1794857.8359529146</v>
      </c>
      <c r="R310" s="25">
        <f t="array" aca="1" ref="R310" ca="1">INDEX('Lorri 401b'!L:L,MATCH('Retirement Calculator'!A310,'Lorri 401b'!N:N,0),0)</f>
        <v>3879925.7808958921</v>
      </c>
      <c r="S310" s="25">
        <f t="shared" ca="1" si="267"/>
        <v>5674783.6168488069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1793905.7987490238</v>
      </c>
      <c r="R311" s="25">
        <f t="array" aca="1" ref="R311" ca="1">INDEX('Lorri 401b'!L:L,MATCH('Retirement Calculator'!A311,'Lorri 401b'!N:N,0),0)</f>
        <v>3874346.6043704022</v>
      </c>
      <c r="S311" s="25">
        <f t="shared" ca="1" si="267"/>
        <v>5668252.4031194262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1792949.7947234502</v>
      </c>
      <c r="R312" s="25">
        <f t="array" aca="1" ref="R312" ca="1">INDEX('Lorri 401b'!L:L,MATCH('Retirement Calculator'!A312,'Lorri 401b'!N:N,0),0)</f>
        <v>3868744.181276056</v>
      </c>
      <c r="S312" s="25">
        <f t="shared" ca="1" si="267"/>
        <v>5661693.9759995062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1791989.8073477701</v>
      </c>
      <c r="R313" s="25">
        <f t="array" aca="1" ref="R313" ca="1">INDEX('Lorri 401b'!L:L,MATCH('Retirement Calculator'!A313,'Lorri 401b'!N:N,0),0)</f>
        <v>3863118.41475215</v>
      </c>
      <c r="S313" s="25">
        <f t="shared" ca="1" si="267"/>
        <v>5655108.2220999198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1791025.8200246913</v>
      </c>
      <c r="R314" s="25">
        <f t="array" aca="1" ref="R314" ca="1">INDEX('Lorri 401b'!L:L,MATCH('Retirement Calculator'!A314,'Lorri 401b'!N:N,0),0)</f>
        <v>3857469.2075343942</v>
      </c>
      <c r="S314" s="25">
        <f t="shared" ca="1" si="267"/>
        <v>5648495.0275590857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1790057.8160877663</v>
      </c>
      <c r="R315" s="25">
        <f t="array" aca="1" ref="R315" ca="1">INDEX('Lorri 401b'!L:L,MATCH('Retirement Calculator'!A315,'Lorri 401b'!N:N,0),0)</f>
        <v>3851796.4619532311</v>
      </c>
      <c r="S315" s="25">
        <f t="shared" ca="1" si="267"/>
        <v>5641854.2780409977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1789085.7788011043</v>
      </c>
      <c r="R316" s="25">
        <f t="array" aca="1" ref="R316" ca="1">INDEX('Lorri 401b'!L:L,MATCH('Retirement Calculator'!A316,'Lorri 401b'!N:N,0),0)</f>
        <v>3846100.0799321467</v>
      </c>
      <c r="S316" s="25">
        <f t="shared" ca="1" si="267"/>
        <v>5635185.8587332508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1788109.6913590811</v>
      </c>
      <c r="R317" s="25">
        <f t="array" aca="1" ref="R317" ca="1">INDEX('Lorri 401b'!L:L,MATCH('Retirement Calculator'!A317,'Lorri 401b'!N:N,0),0)</f>
        <v>3840379.9629859743</v>
      </c>
      <c r="S317" s="25">
        <f t="shared" ca="1" si="267"/>
        <v>5628489.6543450551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1787129.5368860494</v>
      </c>
      <c r="R318" s="25">
        <f t="array" aca="1" ref="R318" ca="1">INDEX('Lorri 401b'!L:L,MATCH('Retirement Calculator'!A318,'Lorri 401b'!N:N,0),0)</f>
        <v>3834636.0122191929</v>
      </c>
      <c r="S318" s="25">
        <f t="shared" ca="1" si="267"/>
        <v>5621765.5491052419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1786145.2984360468</v>
      </c>
      <c r="R319" s="25">
        <f t="array" aca="1" ref="R319" ca="1">INDEX('Lorri 401b'!L:L,MATCH('Retirement Calculator'!A319,'Lorri 401b'!N:N,0),0)</f>
        <v>3828868.1283242167</v>
      </c>
      <c r="S319" s="25">
        <f t="shared" ca="1" si="267"/>
        <v>5615013.4267602637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1785156.9589925027</v>
      </c>
      <c r="R320" s="25">
        <f t="array" aca="1" ref="R320" ca="1">INDEX('Lorri 401b'!L:L,MATCH('Retirement Calculator'!A320,'Lorri 401b'!N:N,0),0)</f>
        <v>3823076.2115796781</v>
      </c>
      <c r="S320" s="25">
        <f t="shared" ca="1" si="267"/>
        <v>5608233.1705721803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1784164.5014679437</v>
      </c>
      <c r="R321" s="25">
        <f t="array" aca="1" ref="R321" ca="1">INDEX('Lorri 401b'!L:L,MATCH('Retirement Calculator'!A321,'Lorri 401b'!N:N,0),0)</f>
        <v>3817260.1618487039</v>
      </c>
      <c r="S321" s="25">
        <f t="shared" ca="1" si="267"/>
        <v>5601424.6633166475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1783167.908703699</v>
      </c>
      <c r="R322" s="25">
        <f t="array" aca="1" ref="R322" ca="1">INDEX('Lorri 401b'!L:L,MATCH('Retirement Calculator'!A322,'Lorri 401b'!N:N,0),0)</f>
        <v>3811419.8785771839</v>
      </c>
      <c r="S322" s="25">
        <f t="shared" ca="1" si="267"/>
        <v>5594587.7872808827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1782167.1634696033</v>
      </c>
      <c r="R323" s="25">
        <f t="array" aca="1" ref="R323" ca="1">INDEX('Lorri 401b'!L:L,MATCH('Retirement Calculator'!A323,'Lorri 401b'!N:N,0),0)</f>
        <v>3805555.2607920328</v>
      </c>
      <c r="S323" s="25">
        <f t="shared" ca="1" si="267"/>
        <v>5587722.4242616361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1781162.2484636989</v>
      </c>
      <c r="R324" s="25">
        <f t="array" aca="1" ref="R324" ca="1">INDEX('Lorri 401b'!L:L,MATCH('Retirement Calculator'!A324,'Lorri 401b'!N:N,0),0)</f>
        <v>3799666.2070994433</v>
      </c>
      <c r="S324" s="25">
        <f t="shared" ca="1" si="267"/>
        <v>5580828.455563142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1780153.1463119364</v>
      </c>
      <c r="R325" s="25">
        <f t="array" aca="1" ref="R325" ca="1">INDEX('Lorri 401b'!L:L,MATCH('Retirement Calculator'!A325,'Lorri 401b'!N:N,0),0)</f>
        <v>3793752.6156831346</v>
      </c>
      <c r="S325" s="25">
        <f t="shared" ca="1" si="267"/>
        <v>5573905.7619950715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1779139.839567875</v>
      </c>
      <c r="R326" s="25">
        <f t="array" aca="1" ref="R326" ca="1">INDEX('Lorri 401b'!L:L,MATCH('Retirement Calculator'!A326,'Lorri 401b'!N:N,0),0)</f>
        <v>3787814.3843025914</v>
      </c>
      <c r="S326" s="25">
        <f t="shared" ca="1" si="267"/>
        <v>5566954.2238704665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1778122.3107123801</v>
      </c>
      <c r="R327" s="25">
        <f t="array" aca="1" ref="R327" ca="1">INDEX('Lorri 401b'!L:L,MATCH('Retirement Calculator'!A327,'Lorri 401b'!N:N,0),0)</f>
        <v>3781851.410291296</v>
      </c>
      <c r="S327" s="25">
        <f t="shared" ca="1" si="267"/>
        <v>5559973.7210036758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1777100.5421533205</v>
      </c>
      <c r="R328" s="25">
        <f t="array" aca="1" ref="R328" ca="1">INDEX('Lorri 401b'!L:L,MATCH('Retirement Calculator'!A328,'Lorri 401b'!N:N,0),0)</f>
        <v>3775863.5905549536</v>
      </c>
      <c r="S328" s="25">
        <f t="shared" ca="1" si="267"/>
        <v>5552964.1327082738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1776074.5162252649</v>
      </c>
      <c r="R329" s="25">
        <f t="array" aca="1" ref="R329" ca="1">INDEX('Lorri 401b'!L:L,MATCH('Retirement Calculator'!A329,'Lorri 401b'!N:N,0),0)</f>
        <v>3769850.8215697096</v>
      </c>
      <c r="S329" s="25">
        <f t="shared" ca="1" si="267"/>
        <v>5545925.3377949744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1775044.2151891757</v>
      </c>
      <c r="R330" s="25">
        <f t="array" aca="1" ref="R330" ca="1">INDEX('Lorri 401b'!L:L,MATCH('Retirement Calculator'!A330,'Lorri 401b'!N:N,0),0)</f>
        <v>3763812.9993803604</v>
      </c>
      <c r="S330" s="25">
        <f t="shared" ca="1" si="267"/>
        <v>5538857.214569536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1774009.6212321029</v>
      </c>
      <c r="R331" s="25">
        <f t="array" aca="1" ref="R331" ca="1">INDEX('Lorri 401b'!L:L,MATCH('Retirement Calculator'!A331,'Lorri 401b'!N:N,0),0)</f>
        <v>3757750.0195985558</v>
      </c>
      <c r="S331" s="25">
        <f t="shared" ca="1" si="267"/>
        <v>5531759.6408306584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1772970.7164668755</v>
      </c>
      <c r="R332" s="25">
        <f t="array" aca="1" ref="R332" ca="1">INDEX('Lorri 401b'!L:L,MATCH('Retirement Calculator'!A332,'Lorri 401b'!N:N,0),0)</f>
        <v>3751661.7774009933</v>
      </c>
      <c r="S332" s="25">
        <f t="shared" ca="1" si="267"/>
        <v>5524632.4938678686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1771927.482931793</v>
      </c>
      <c r="R333" s="25">
        <f t="array" aca="1" ref="R333" ca="1">INDEX('Lorri 401b'!L:L,MATCH('Retirement Calculator'!A333,'Lorri 401b'!N:N,0),0)</f>
        <v>3745548.1675276076</v>
      </c>
      <c r="S333" s="25">
        <f t="shared" ca="1" si="267"/>
        <v>5517475.6504594004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1770879.9025903144</v>
      </c>
      <c r="R334" s="25">
        <f t="array" aca="1" ref="R334" ca="1">INDEX('Lorri 401b'!L:L,MATCH('Retirement Calculator'!A334,'Lorri 401b'!N:N,0),0)</f>
        <v>3739409.0842797495</v>
      </c>
      <c r="S334" s="25">
        <f t="shared" ca="1" si="267"/>
        <v>5510288.9868700635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1769827.9573307463</v>
      </c>
      <c r="R335" s="25">
        <f t="array" aca="1" ref="R335" ca="1">INDEX('Lorri 401b'!L:L,MATCH('Retirement Calculator'!A335,'Lorri 401b'!N:N,0),0)</f>
        <v>3733244.4215183589</v>
      </c>
      <c r="S335" s="25">
        <f t="shared" ca="1" si="267"/>
        <v>5503072.378849105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1768771.6289659301</v>
      </c>
      <c r="R336" s="25">
        <f t="array" aca="1" ref="R336" ca="1">INDEX('Lorri 401b'!L:L,MATCH('Retirement Calculator'!A336,'Lorri 401b'!N:N,0),0)</f>
        <v>3727054.0726621291</v>
      </c>
      <c r="S336" s="25">
        <f t="shared" ca="1" si="267"/>
        <v>5495825.7016280591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1767710.899232927</v>
      </c>
      <c r="R337" s="25">
        <f t="array" aca="1" ref="R337" ca="1">INDEX('Lorri 401b'!L:L,MATCH('Retirement Calculator'!A337,'Lorri 401b'!N:N,0),0)</f>
        <v>3720837.930685665</v>
      </c>
      <c r="S337" s="25">
        <f t="shared" ca="1" si="267"/>
        <v>5488548.8299185922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1766645.7497927032</v>
      </c>
      <c r="R338" s="25">
        <f t="array" aca="1" ref="R338" ca="1">INDEX('Lorri 401b'!L:L,MATCH('Retirement Calculator'!A338,'Lorri 401b'!N:N,0),0)</f>
        <v>3714595.8881176324</v>
      </c>
      <c r="S338" s="25">
        <f t="shared" ca="1" si="267"/>
        <v>5481241.6379103353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1765576.1622298118</v>
      </c>
      <c r="R339" s="25">
        <f t="array" aca="1" ref="R339" ca="1">INDEX('Lorri 401b'!L:L,MATCH('Retirement Calculator'!A339,'Lorri 401b'!N:N,0),0)</f>
        <v>3708327.8370388998</v>
      </c>
      <c r="S339" s="25">
        <f t="shared" ca="1" si="267"/>
        <v>5473903.9992687115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1764502.1180520749</v>
      </c>
      <c r="R340" s="25">
        <f t="array" aca="1" ref="R340" ca="1">INDEX('Lorri 401b'!L:L,MATCH('Retirement Calculator'!A340,'Lorri 401b'!N:N,0),0)</f>
        <v>3702033.6690806723</v>
      </c>
      <c r="S340" s="25">
        <f t="shared" ca="1" si="267"/>
        <v>5466535.7871327475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1763423.5986902642</v>
      </c>
      <c r="R341" s="25">
        <f t="array" aca="1" ref="R341" ca="1">INDEX('Lorri 401b'!L:L,MATCH('Retirement Calculator'!A341,'Lorri 401b'!N:N,0),0)</f>
        <v>3695713.2754226187</v>
      </c>
      <c r="S341" s="25">
        <f t="shared" ca="1" si="267"/>
        <v>5459136.8741128827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1762340.5854977791</v>
      </c>
      <c r="R342" s="25">
        <f t="array" aca="1" ref="R342" ca="1">INDEX('Lorri 401b'!L:L,MATCH('Retirement Calculator'!A342,'Lorri 401b'!N:N,0),0)</f>
        <v>3689366.54679099</v>
      </c>
      <c r="S342" s="25">
        <f t="shared" ca="1" si="267"/>
        <v>5451707.1322887689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1761253.0597503253</v>
      </c>
      <c r="R343" s="25">
        <f t="array" aca="1" ref="R343" ca="1">INDEX('Lorri 401b'!L:L,MATCH('Retirement Calculator'!A343,'Lorri 401b'!N:N,0),0)</f>
        <v>3682993.3734567296</v>
      </c>
      <c r="S343" s="25">
        <f t="shared" ca="1" si="267"/>
        <v>5444246.4332070546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1760161.0026455906</v>
      </c>
      <c r="R344" s="25">
        <f t="array" aca="1" ref="R344" ca="1">INDEX('Lorri 401b'!L:L,MATCH('Retirement Calculator'!A344,'Lorri 401b'!N:N,0),0)</f>
        <v>3676593.6452335762</v>
      </c>
      <c r="S344" s="25">
        <f t="shared" ca="1" si="267"/>
        <v>5436754.6478791665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1759064.3953029194</v>
      </c>
      <c r="R345" s="25">
        <f t="array" aca="1" ref="R345" ca="1">INDEX('Lorri 401b'!L:L,MATCH('Retirement Calculator'!A345,'Lorri 401b'!N:N,0),0)</f>
        <v>3670167.2514761598</v>
      </c>
      <c r="S345" s="25">
        <f t="shared" ca="1" si="267"/>
        <v>5429231.646779079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1757963.2187629871</v>
      </c>
      <c r="R346" s="25">
        <f t="array" aca="1" ref="R346" ca="1">INDEX('Lorri 401b'!L:L,MATCH('Retirement Calculator'!A346,'Lorri 401b'!N:N,0),0)</f>
        <v>3663714.0810780874</v>
      </c>
      <c r="S346" s="25">
        <f t="shared" ca="1" si="267"/>
        <v>5421677.2998410743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1756857.4539874718</v>
      </c>
      <c r="R347" s="25">
        <f t="array" aca="1" ref="R347" ca="1">INDEX('Lorri 401b'!L:L,MATCH('Retirement Calculator'!A347,'Lorri 401b'!N:N,0),0)</f>
        <v>3657234.022470023</v>
      </c>
      <c r="S347" s="25">
        <f t="shared" ca="1" si="267"/>
        <v>5414091.4764574952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1755747.0818587251</v>
      </c>
      <c r="R348" s="25">
        <f t="array" aca="1" ref="R348" ca="1">INDEX('Lorri 401b'!L:L,MATCH('Retirement Calculator'!A348,'Lorri 401b'!N:N,0),0)</f>
        <v>3650726.9636177584</v>
      </c>
      <c r="S348" s="25">
        <f t="shared" ca="1" si="267"/>
        <v>5406474.0454764832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1754632.083179442</v>
      </c>
      <c r="R349" s="25">
        <f t="array" aca="1" ref="R349" ca="1">INDEX('Lorri 401b'!L:L,MATCH('Retirement Calculator'!A349,'Lorri 401b'!N:N,0),0)</f>
        <v>3644192.7920202762</v>
      </c>
      <c r="S349" s="25">
        <f t="shared" ca="1" si="267"/>
        <v>5398824.8751997184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1753512.4386723286</v>
      </c>
      <c r="R350" s="25">
        <f t="array" aca="1" ref="R350" ca="1">INDEX('Lorri 401b'!L:L,MATCH('Retirement Calculator'!A350,'Lorri 401b'!N:N,0),0)</f>
        <v>3637631.3947078045</v>
      </c>
      <c r="S350" s="25">
        <f t="shared" ca="1" si="267"/>
        <v>5391143.8333801329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1752388.1289797688</v>
      </c>
      <c r="R351" s="25">
        <f t="array" aca="1" ref="R351" ca="1">INDEX('Lorri 401b'!L:L,MATCH('Retirement Calculator'!A351,'Lorri 401b'!N:N,0),0)</f>
        <v>3631042.6582398643</v>
      </c>
      <c r="S351" s="25">
        <f t="shared" ca="1" si="267"/>
        <v>5383430.7872196333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1751259.1346634901</v>
      </c>
      <c r="R352" s="25">
        <f t="array" aca="1" ref="R352" ca="1">INDEX('Lorri 401b'!L:L,MATCH('Retirement Calculator'!A352,'Lorri 401b'!N:N,0),0)</f>
        <v>3624426.4687033077</v>
      </c>
      <c r="S352" s="25">
        <f t="shared" ca="1" si="267"/>
        <v>5375685.6033667978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1750125.4362042269</v>
      </c>
      <c r="R353" s="25">
        <f t="array" aca="1" ref="R353" ca="1">INDEX('Lorri 401b'!L:L,MATCH('Retirement Calculator'!A353,'Lorri 401b'!N:N,0),0)</f>
        <v>3617782.7117103487</v>
      </c>
      <c r="S353" s="25">
        <f t="shared" ca="1" si="267"/>
        <v>5367908.1479145754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1748987.0140013834</v>
      </c>
      <c r="R354" s="25">
        <f t="array" aca="1" ref="R354" ca="1">INDEX('Lorri 401b'!L:L,MATCH('Retirement Calculator'!A354,'Lorri 401b'!N:N,0),0)</f>
        <v>3611111.2723965854</v>
      </c>
      <c r="S354" s="25">
        <f t="shared" ca="1" si="267"/>
        <v>5360098.2863979694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1747843.8483726948</v>
      </c>
      <c r="R355" s="25">
        <f t="array" aca="1" ref="R355" ca="1">INDEX('Lorri 401b'!L:L,MATCH('Retirement Calculator'!A355,'Lorri 401b'!N:N,0),0)</f>
        <v>3604412.0354190147</v>
      </c>
      <c r="S355" s="25">
        <f t="shared" ca="1" si="267"/>
        <v>5352255.8837917093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1746695.9195538866</v>
      </c>
      <c r="R356" s="25">
        <f t="array" aca="1" ref="R356" ca="1">INDEX('Lorri 401b'!L:L,MATCH('Retirement Calculator'!A356,'Lorri 401b'!N:N,0),0)</f>
        <v>3597684.8849540376</v>
      </c>
      <c r="S356" s="25">
        <f t="shared" ca="1" si="267"/>
        <v>5344380.8045079242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1745543.2076983333</v>
      </c>
      <c r="R357" s="25">
        <f t="array" aca="1" ref="R357" ca="1">INDEX('Lorri 401b'!L:L,MATCH('Retirement Calculator'!A357,'Lorri 401b'!N:N,0),0)</f>
        <v>3590929.7046954567</v>
      </c>
      <c r="S357" s="25">
        <f t="shared" ca="1" si="267"/>
        <v>5336472.9123937897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1744385.6928767152</v>
      </c>
      <c r="R358" s="25">
        <f t="array" aca="1" ref="R358" ca="1">INDEX('Lorri 401b'!L:L,MATCH('Retirement Calculator'!A358,'Lorri 401b'!N:N,0),0)</f>
        <v>3584146.377852465</v>
      </c>
      <c r="S358" s="25">
        <f t="shared" ca="1" si="267"/>
        <v>5328532.0707291802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1743223.3550766737</v>
      </c>
      <c r="R359" s="25">
        <f t="array" aca="1" ref="R359" ca="1">INDEX('Lorri 401b'!L:L,MATCH('Retirement Calculator'!A359,'Lorri 401b'!N:N,0),0)</f>
        <v>3577334.7871476272</v>
      </c>
      <c r="S359" s="25">
        <f t="shared" ca="1" si="267"/>
        <v>5320558.1422243007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1742056.1742024655</v>
      </c>
      <c r="R360" s="25">
        <f t="array" aca="1" ref="R360" ca="1">INDEX('Lorri 401b'!L:L,MATCH('Retirement Calculator'!A360,'Lorri 401b'!N:N,0),0)</f>
        <v>3570494.8148148526</v>
      </c>
      <c r="S360" s="25">
        <f t="shared" ca="1" si="267"/>
        <v>5312550.989017318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1740884.1300746147</v>
      </c>
      <c r="R361" s="25">
        <f t="array" aca="1" ref="R361" ca="1">INDEX('Lorri 401b'!L:L,MATCH('Retirement Calculator'!A361,'Lorri 401b'!N:N,0),0)</f>
        <v>3563626.3425973584</v>
      </c>
      <c r="S361" s="25">
        <f t="shared" ca="1" si="267"/>
        <v>5304510.4726719726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1739707.2024295644</v>
      </c>
      <c r="R362" s="25">
        <f t="array" aca="1" ref="R362" ca="1">INDEX('Lorri 401b'!L:L,MATCH('Retirement Calculator'!A362,'Lorri 401b'!N:N,0),0)</f>
        <v>3556729.2517456245</v>
      </c>
      <c r="S362" s="25">
        <f t="shared" ca="1" si="267"/>
        <v>5296436.4541751891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1738525.3709193266</v>
      </c>
      <c r="R363" s="25">
        <f t="array" aca="1" ref="R363" ca="1">INDEX('Lorri 401b'!L:L,MATCH('Retirement Calculator'!A363,'Lorri 401b'!N:N,0),0)</f>
        <v>3549803.4230153416</v>
      </c>
      <c r="S363" s="25">
        <f t="shared" ca="1" si="267"/>
        <v>5288328.7939346684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1737338.6151111294</v>
      </c>
      <c r="R364" s="25">
        <f t="array" aca="1" ref="R364" ca="1">INDEX('Lorri 401b'!L:L,MATCH('Retirement Calculator'!A364,'Lorri 401b'!N:N,0),0)</f>
        <v>3542848.7366653495</v>
      </c>
      <c r="S364" s="25">
        <f t="shared" ca="1" si="267"/>
        <v>5280187.3517764788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1736146.9144870646</v>
      </c>
      <c r="R365" s="25">
        <f t="array" aca="1" ref="R365" ca="1">INDEX('Lorri 401b'!L:L,MATCH('Retirement Calculator'!A365,'Lorri 401b'!N:N,0),0)</f>
        <v>3535865.0724555654</v>
      </c>
      <c r="S365" s="25">
        <f t="shared" ca="1" si="267"/>
        <v>5272011.9869426303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1734950.248443733</v>
      </c>
      <c r="R366" s="25">
        <f t="array" aca="1" ref="R366" ca="1">INDEX('Lorri 401b'!L:L,MATCH('Retirement Calculator'!A366,'Lorri 401b'!N:N,0),0)</f>
        <v>3528852.3096449072</v>
      </c>
      <c r="S366" s="25">
        <f t="shared" ca="1" si="267"/>
        <v>5263802.5580886398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1733748.5962918873</v>
      </c>
      <c r="R367" s="25">
        <f t="array" aca="1" ref="R367" ca="1">INDEX('Lorri 401b'!L:L,MATCH('Retirement Calculator'!A367,'Lorri 401b'!N:N,0),0)</f>
        <v>3521810.3269892046</v>
      </c>
      <c r="S367" s="25">
        <f t="shared" ca="1" si="267"/>
        <v>5255558.9232810922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1732541.9372560757</v>
      </c>
      <c r="R368" s="25">
        <f t="array" aca="1" ref="R368" ca="1">INDEX('Lorri 401b'!L:L,MATCH('Retirement Calculator'!A368,'Lorri 401b'!N:N,0),0)</f>
        <v>3514739.0027391035</v>
      </c>
      <c r="S368" s="25">
        <f t="shared" ca="1" si="267"/>
        <v>5247280.939995179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1731330.2504742816</v>
      </c>
      <c r="R369" s="25">
        <f t="array" aca="1" ref="R369" ca="1">INDEX('Lorri 401b'!L:L,MATCH('Retirement Calculator'!A369,'Lorri 401b'!N:N,0),0)</f>
        <v>3507638.2146379603</v>
      </c>
      <c r="S369" s="25">
        <f t="shared" ca="1" si="267"/>
        <v>5238968.4651122419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1730113.5149975633</v>
      </c>
      <c r="R370" s="25">
        <f t="array" aca="1" ref="R370" ca="1">INDEX('Lorri 401b'!L:L,MATCH('Retirement Calculator'!A370,'Lorri 401b'!N:N,0),0)</f>
        <v>3500507.8399197287</v>
      </c>
      <c r="S370" s="25">
        <f t="shared" ca="1" si="267"/>
        <v>5230621.3549172916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1728891.709789692</v>
      </c>
      <c r="R371" s="25">
        <f t="array" aca="1" ref="R371" ca="1">INDEX('Lorri 401b'!L:L,MATCH('Retirement Calculator'!A371,'Lorri 401b'!N:N,0),0)</f>
        <v>3493347.7553068381</v>
      </c>
      <c r="S371" s="25">
        <f t="shared" ca="1" si="267"/>
        <v>5222239.4650965296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1727664.8137267879</v>
      </c>
      <c r="R372" s="25">
        <f t="array" aca="1" ref="R372" ca="1">INDEX('Lorri 401b'!L:L,MATCH('Retirement Calculator'!A372,'Lorri 401b'!N:N,0),0)</f>
        <v>3486157.8370080604</v>
      </c>
      <c r="S372" s="25">
        <f t="shared" ca="1" si="267"/>
        <v>5213822.6507348483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1726432.8055969551</v>
      </c>
      <c r="R373" s="25">
        <f t="array" aca="1" ref="R373" ca="1">INDEX('Lorri 401b'!L:L,MATCH('Retirement Calculator'!A373,'Lorri 401b'!N:N,0),0)</f>
        <v>3478937.960716371</v>
      </c>
      <c r="S373" s="25">
        <f t="shared" ca="1" si="267"/>
        <v>5205370.7663133256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1725195.6640999147</v>
      </c>
      <c r="R374" s="25">
        <f t="array" aca="1" ref="R374" ca="1">INDEX('Lorri 401b'!L:L,MATCH('Retirement Calculator'!A374,'Lorri 401b'!N:N,0),0)</f>
        <v>3471688.0016067997</v>
      </c>
      <c r="S374" s="25">
        <f t="shared" ca="1" si="267"/>
        <v>5196883.6657067146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1723953.3678466366</v>
      </c>
      <c r="R375" s="25">
        <f t="array" aca="1" ref="R375" ca="1">INDEX('Lorri 401b'!L:L,MATCH('Retirement Calculator'!A375,'Lorri 401b'!N:N,0),0)</f>
        <v>3464407.834334272</v>
      </c>
      <c r="S375" s="25">
        <f t="shared" ca="1" si="267"/>
        <v>5188361.202180909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1722705.8953589697</v>
      </c>
      <c r="R376" s="25">
        <f t="array" aca="1" ref="R376" ca="1">INDEX('Lorri 401b'!L:L,MATCH('Retirement Calculator'!A376,'Lorri 401b'!N:N,0),0)</f>
        <v>3457097.333031442</v>
      </c>
      <c r="S376" s="25">
        <f t="shared" ca="1" si="267"/>
        <v>5179803.2283904115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1721453.2250692709</v>
      </c>
      <c r="R377" s="25">
        <f t="array" aca="1" ref="R377" ca="1">INDEX('Lorri 401b'!L:L,MATCH('Retirement Calculator'!A377,'Lorri 401b'!N:N,0),0)</f>
        <v>3449756.3713065167</v>
      </c>
      <c r="S377" s="25">
        <f t="shared" ca="1" si="267"/>
        <v>5171209.5963757876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1720195.3353200317</v>
      </c>
      <c r="R378" s="25">
        <f t="array" aca="1" ref="R378" ca="1">INDEX('Lorri 401b'!L:L,MATCH('Retirement Calculator'!A378,'Lorri 401b'!N:N,0),0)</f>
        <v>3442384.8222410711</v>
      </c>
      <c r="S378" s="25">
        <f t="shared" ca="1" si="267"/>
        <v>5162580.1575611029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1718932.2043635042</v>
      </c>
      <c r="R379" s="25">
        <f t="array" aca="1" ref="R379" ca="1">INDEX('Lorri 401b'!L:L,MATCH('Retirement Calculator'!A379,'Lorri 401b'!N:N,0),0)</f>
        <v>3434982.5583878527</v>
      </c>
      <c r="S379" s="25">
        <f t="shared" ca="1" si="267"/>
        <v>5153914.7627513567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1717663.8103613243</v>
      </c>
      <c r="R380" s="25">
        <f t="array" aca="1" ref="R380" ca="1">INDEX('Lorri 401b'!L:L,MATCH('Retirement Calculator'!A380,'Lorri 401b'!N:N,0),0)</f>
        <v>3427549.4517685794</v>
      </c>
      <c r="S380" s="25">
        <f t="shared" ca="1" si="267"/>
        <v>5145213.2621299038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1716390.1313841355</v>
      </c>
      <c r="R381" s="25">
        <f t="array" aca="1" ref="R381" ca="1">INDEX('Lorri 401b'!L:L,MATCH('Retirement Calculator'!A381,'Lorri 401b'!N:N,0),0)</f>
        <v>3420085.3738717255</v>
      </c>
      <c r="S381" s="25">
        <f t="shared" ca="1" si="267"/>
        <v>5136475.5052558612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1715111.1454112083</v>
      </c>
      <c r="R382" s="25">
        <f t="array" aca="1" ref="R382" ca="1">INDEX('Lorri 401b'!L:L,MATCH('Retirement Calculator'!A382,'Lorri 401b'!N:N,0),0)</f>
        <v>3412590.1956503014</v>
      </c>
      <c r="S382" s="25">
        <f t="shared" ca="1" si="267"/>
        <v>5127701.3410615101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1713826.8303300606</v>
      </c>
      <c r="R383" s="25">
        <f t="array" aca="1" ref="R383" ca="1">INDEX('Lorri 401b'!L:L,MATCH('Retirement Calculator'!A383,'Lorri 401b'!N:N,0),0)</f>
        <v>3405063.7875196212</v>
      </c>
      <c r="S383" s="25">
        <f t="shared" ca="1" si="267"/>
        <v>5118890.6178496815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1712537.1639360748</v>
      </c>
      <c r="R384" s="25">
        <f t="array" aca="1" ref="R384" ca="1">INDEX('Lorri 401b'!L:L,MATCH('Retirement Calculator'!A384,'Lorri 401b'!N:N,0),0)</f>
        <v>3397506.0193550633</v>
      </c>
      <c r="S384" s="25">
        <f t="shared" ca="1" si="267"/>
        <v>5110043.1832911381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1711242.1239321141</v>
      </c>
      <c r="R385" s="25">
        <f t="array" aca="1" ref="R385" ca="1">INDEX('Lorri 401b'!L:L,MATCH('Retirement Calculator'!A385,'Lorri 401b'!N:N,0),0)</f>
        <v>3389916.76048982</v>
      </c>
      <c r="S385" s="25">
        <f t="shared" ca="1" si="267"/>
        <v>5101158.8844219344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1709941.6879281369</v>
      </c>
      <c r="R386" s="25">
        <f t="array" aca="1" ref="R386" ca="1">INDEX('Lorri 401b'!L:L,MATCH('Retirement Calculator'!A386,'Lorri 401b'!N:N,0),0)</f>
        <v>3382295.879712638</v>
      </c>
      <c r="S386" s="25">
        <f t="shared" ca="1" si="267"/>
        <v>5092237.5676407749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1708635.8334408097</v>
      </c>
      <c r="R387" s="25">
        <f t="array" aca="1" ref="R387" ca="1">INDEX('Lorri 401b'!L:L,MATCH('Retirement Calculator'!A387,'Lorri 401b'!N:N,0),0)</f>
        <v>3374643.2452655509</v>
      </c>
      <c r="S387" s="25">
        <f t="shared" ca="1" si="267"/>
        <v>5083279.0787063604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1707324.5378931186</v>
      </c>
      <c r="R388" s="25">
        <f t="array" aca="1" ref="R388" ca="1">INDEX('Lorri 401b'!L:L,MATCH('Retirement Calculator'!A388,'Lorri 401b'!N:N,0),0)</f>
        <v>3366958.7248416012</v>
      </c>
      <c r="S388" s="25">
        <f t="shared" ca="1" si="267"/>
        <v>5074283.2627347196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1706007.7786139788</v>
      </c>
      <c r="R389" s="25">
        <f t="array" aca="1" ref="R389" ca="1">INDEX('Lorri 401b'!L:L,MATCH('Retirement Calculator'!A389,'Lorri 401b'!N:N,0),0)</f>
        <v>3359242.1855825516</v>
      </c>
      <c r="S389" s="25">
        <f t="shared" ca="1" si="267"/>
        <v>5065249.9641965302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1704685.5328378426</v>
      </c>
      <c r="R390" s="25">
        <f t="array" aca="1" ref="R390" ca="1">INDEX('Lorri 401b'!L:L,MATCH('Retirement Calculator'!A390,'Lorri 401b'!N:N,0),0)</f>
        <v>3351493.4940765891</v>
      </c>
      <c r="S390" s="25">
        <f t="shared" ca="1" si="267"/>
        <v>5056179.0269144317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1703357.7777043059</v>
      </c>
      <c r="R391" s="25">
        <f t="array" aca="1" ref="R391" ca="1">INDEX('Lorri 401b'!L:L,MATCH('Retirement Calculator'!A391,'Lorri 401b'!N:N,0),0)</f>
        <v>3343712.5163560188</v>
      </c>
      <c r="S391" s="25">
        <f t="shared" ca="1" si="267"/>
        <v>5047070.2940603253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1702024.4902577128</v>
      </c>
      <c r="R392" s="25">
        <f t="array" aca="1" ref="R392" ca="1">INDEX('Lorri 401b'!L:L,MATCH('Retirement Calculator'!A392,'Lorri 401b'!N:N,0),0)</f>
        <v>3335899.1178949461</v>
      </c>
      <c r="S392" s="25">
        <f t="shared" ca="1" si="267"/>
        <v>5037923.6081526587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1700685.6474467588</v>
      </c>
      <c r="R393" s="25">
        <f t="array" aca="1" ref="R393" ca="1">INDEX('Lorri 401b'!L:L,MATCH('Retirement Calculator'!A393,'Lorri 401b'!N:N,0),0)</f>
        <v>3328053.1636069519</v>
      </c>
      <c r="S393" s="25">
        <f t="shared" ca="1" si="267"/>
        <v>5028738.811053711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1699341.2261240925</v>
      </c>
      <c r="R394" s="25">
        <f t="array" aca="1" ref="R394" ca="1">INDEX('Lorri 401b'!L:L,MATCH('Retirement Calculator'!A394,'Lorri 401b'!N:N,0),0)</f>
        <v>3320174.517842758</v>
      </c>
      <c r="S394" s="25">
        <f t="shared" ca="1" si="267"/>
        <v>5019515.7439668505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1697991.2030459151</v>
      </c>
      <c r="R395" s="25">
        <f t="array" aca="1" ref="R395" ca="1">INDEX('Lorri 401b'!L:L,MATCH('Retirement Calculator'!A395,'Lorri 401b'!N:N,0),0)</f>
        <v>3312263.0443878798</v>
      </c>
      <c r="S395" s="25">
        <f t="shared" ca="1" si="267"/>
        <v>5010254.2474337947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1696635.5548715787</v>
      </c>
      <c r="R396" s="25">
        <f t="array" aca="1" ref="R396" ca="1">INDEX('Lorri 401b'!L:L,MATCH('Retirement Calculator'!A396,'Lorri 401b'!N:N,0),0)</f>
        <v>3304318.6064602728</v>
      </c>
      <c r="S396" s="25">
        <f t="shared" ca="1" si="267"/>
        <v>5000954.161331851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1695274.2581631825</v>
      </c>
      <c r="R397" s="25">
        <f t="array" aca="1" ref="R397" ca="1">INDEX('Lorri 401b'!L:L,MATCH('Retirement Calculator'!A397,'Lorri 401b'!N:N,0),0)</f>
        <v>3296341.0667079678</v>
      </c>
      <c r="S397" s="25">
        <f t="shared" ca="1" si="267"/>
        <v>4991615.3248711508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1693907.2893851681</v>
      </c>
      <c r="R398" s="25">
        <f t="array" aca="1" ref="R398" ca="1">INDEX('Lorri 401b'!L:L,MATCH('Retirement Calculator'!A398,'Lorri 401b'!N:N,0),0)</f>
        <v>3288330.2872066949</v>
      </c>
      <c r="S398" s="25">
        <f t="shared" ca="1" si="267"/>
        <v>4982237.5765918633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1692534.624903912</v>
      </c>
      <c r="R399" s="25">
        <f t="array" aca="1" ref="R399" ca="1">INDEX('Lorri 401b'!L:L,MATCH('Retirement Calculator'!A399,'Lorri 401b'!N:N,0),0)</f>
        <v>3280286.1294574998</v>
      </c>
      <c r="S399" s="25">
        <f t="shared" ca="1" si="267"/>
        <v>4972820.7543614116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1691156.2409873172</v>
      </c>
      <c r="R400" s="25">
        <f t="array" aca="1" ref="R400" ca="1">INDEX('Lorri 401b'!L:L,MATCH('Retirement Calculator'!A400,'Lorri 401b'!N:N,0),0)</f>
        <v>3272208.4543843498</v>
      </c>
      <c r="S400" s="25">
        <f t="shared" ca="1" si="267"/>
        <v>4963364.6953716669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1689772.1138044032</v>
      </c>
      <c r="R401" s="25">
        <f t="array" aca="1" ref="R401" ca="1">INDEX('Lorri 401b'!L:L,MATCH('Retirement Calculator'!A401,'Lorri 401b'!N:N,0),0)</f>
        <v>3264097.1223317282</v>
      </c>
      <c r="S401" s="25">
        <f t="shared" ca="1" si="267"/>
        <v>4953869.236136131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1688382.2194248938</v>
      </c>
      <c r="R402" s="25">
        <f t="array" aca="1" ref="R402" ca="1">INDEX('Lorri 401b'!L:L,MATCH('Retirement Calculator'!A402,'Lorri 401b'!N:N,0),0)</f>
        <v>3255951.993062221</v>
      </c>
      <c r="S402" s="25">
        <f t="shared" ca="1" si="267"/>
        <v>4944334.2124871146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1686986.533818803</v>
      </c>
      <c r="R403" s="25">
        <f t="array" aca="1" ref="R403" ca="1">INDEX('Lorri 401b'!L:L,MATCH('Retirement Calculator'!A403,'Lorri 401b'!N:N,0),0)</f>
        <v>3247772.9257540908</v>
      </c>
      <c r="S403" s="25">
        <f t="shared" ca="1" si="267"/>
        <v>4934759.4595728936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1685585.0328560204</v>
      </c>
      <c r="R404" s="25">
        <f t="array" aca="1" ref="R404" ca="1">INDEX('Lorri 401b'!L:L,MATCH('Retirement Calculator'!A404,'Lorri 401b'!N:N,0),0)</f>
        <v>3239559.7789988434</v>
      </c>
      <c r="S404" s="25">
        <f t="shared" ca="1" si="267"/>
        <v>4925144.8118548635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1684177.6923058927</v>
      </c>
      <c r="R405" s="25">
        <f t="array" aca="1" ref="R405" ca="1">INDEX('Lorri 401b'!L:L,MATCH('Retirement Calculator'!A405,'Lorri 401b'!N:N,0),0)</f>
        <v>3231312.4107987825</v>
      </c>
      <c r="S405" s="25">
        <f t="shared" ca="1" si="267"/>
        <v>4915490.1031046752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1682764.4878368061</v>
      </c>
      <c r="R406" s="25">
        <f t="array" aca="1" ref="R406" ca="1">INDEX('Lorri 401b'!L:L,MATCH('Retirement Calculator'!A406,'Lorri 401b'!N:N,0),0)</f>
        <v>3223030.6785645545</v>
      </c>
      <c r="S406" s="25">
        <f t="shared" ca="1" si="267"/>
        <v>4905795.1664013602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1681345.395015765</v>
      </c>
      <c r="R407" s="25">
        <f t="array" aca="1" ref="R407" ca="1">INDEX('Lorri 401b'!L:L,MATCH('Retirement Calculator'!A407,'Lorri 401b'!N:N,0),0)</f>
        <v>3214714.4391126838</v>
      </c>
      <c r="S407" s="25">
        <f t="shared" ca="1" si="267"/>
        <v>4896059.8341284487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1679920.3893079695</v>
      </c>
      <c r="R408" s="25">
        <f t="array" aca="1" ref="R408" ca="1">INDEX('Lorri 401b'!L:L,MATCH('Retirement Calculator'!A408,'Lorri 401b'!N:N,0),0)</f>
        <v>3206363.548663097</v>
      </c>
      <c r="S408" s="25">
        <f t="shared" ca="1" si="267"/>
        <v>4886283.9379710667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1678489.4460763915</v>
      </c>
      <c r="R409" s="25">
        <f t="array" aca="1" ref="R409" ca="1">INDEX('Lorri 401b'!L:L,MATCH('Retirement Calculator'!A409,'Lorri 401b'!N:N,0),0)</f>
        <v>3197977.8628366371</v>
      </c>
      <c r="S409" s="25">
        <f t="shared" ca="1" si="267"/>
        <v>4876467.3089130288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1677052.5405813486</v>
      </c>
      <c r="R410" s="25">
        <f t="array" aca="1" ref="R410" ca="1">INDEX('Lorri 401b'!L:L,MATCH('Retirement Calculator'!A410,'Lorri 401b'!N:N,0),0)</f>
        <v>3189557.2366525666</v>
      </c>
      <c r="S410" s="25">
        <f t="shared" ca="1" si="267"/>
        <v>4866609.7772339154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1675609.6479800765</v>
      </c>
      <c r="R411" s="25">
        <f t="array" aca="1" ref="R411" ca="1">INDEX('Lorri 401b'!L:L,MATCH('Retirement Calculator'!A411,'Lorri 401b'!N:N,0),0)</f>
        <v>3181101.5245260629</v>
      </c>
      <c r="S411" s="25">
        <f t="shared" ca="1" si="267"/>
        <v>4856711.1725061396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1674160.7433262991</v>
      </c>
      <c r="R412" s="25">
        <f t="array" aca="1" ref="R412" ca="1">INDEX('Lorri 401b'!L:L,MATCH('Retirement Calculator'!A412,'Lorri 401b'!N:N,0),0)</f>
        <v>3172610.5802656985</v>
      </c>
      <c r="S412" s="25">
        <f t="shared" ca="1" si="267"/>
        <v>4846771.3235919978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1672705.8015697976</v>
      </c>
      <c r="R413" s="25">
        <f t="array" aca="1" ref="R413" ca="1">INDEX('Lorri 401b'!L:L,MATCH('Retirement Calculator'!A413,'Lorri 401b'!N:N,0),0)</f>
        <v>3164084.2570709158</v>
      </c>
      <c r="S413" s="25">
        <f t="shared" ca="1" si="267"/>
        <v>4836790.0586407129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1671244.7975559772</v>
      </c>
      <c r="R414" s="25">
        <f t="array" aca="1" ref="R414" ca="1">INDEX('Lorri 401b'!L:L,MATCH('Retirement Calculator'!A414,'Lorri 401b'!N:N,0),0)</f>
        <v>3155522.4075294882</v>
      </c>
      <c r="S414" s="25">
        <f t="shared" ca="1" si="267"/>
        <v>4826767.2050854657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1669777.7060254328</v>
      </c>
      <c r="R415" s="25">
        <f t="array" aca="1" ref="R415" ca="1">INDEX('Lorri 401b'!L:L,MATCH('Retirement Calculator'!A415,'Lorri 401b'!N:N,0),0)</f>
        <v>3146924.8836149713</v>
      </c>
      <c r="S415" s="25">
        <f t="shared" ca="1" si="267"/>
        <v>4816702.5896404041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1668304.501613511</v>
      </c>
      <c r="R416" s="25">
        <f t="array" aca="1" ref="R416" ca="1">INDEX('Lorri 401b'!L:L,MATCH('Retirement Calculator'!A416,'Lorri 401b'!N:N,0),0)</f>
        <v>3138291.5366841443</v>
      </c>
      <c r="S416" s="25">
        <f t="shared" ca="1" si="267"/>
        <v>4806596.0382976551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1666825.1588498729</v>
      </c>
      <c r="R417" s="25">
        <f t="array" aca="1" ref="R417" ca="1">INDEX('Lorri 401b'!L:L,MATCH('Retirement Calculator'!A417,'Lorri 401b'!N:N,0),0)</f>
        <v>3129622.2174744387</v>
      </c>
      <c r="S417" s="25">
        <f t="shared" ca="1" si="267"/>
        <v>4796447.3763243118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1665339.6521580529</v>
      </c>
      <c r="R418" s="25">
        <f t="array" aca="1" ref="R418" ca="1">INDEX('Lorri 401b'!L:L,MATCH('Retirement Calculator'!A418,'Lorri 401b'!N:N,0),0)</f>
        <v>3120916.7761013592</v>
      </c>
      <c r="S418" s="25">
        <f t="shared" ca="1" si="267"/>
        <v>4786256.4282594118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1663847.9558550171</v>
      </c>
      <c r="R419" s="25">
        <f t="array" aca="1" ref="R419" ca="1">INDEX('Lorri 401b'!L:L,MATCH('Retirement Calculator'!A419,'Lorri 401b'!N:N,0),0)</f>
        <v>3112175.0620558918</v>
      </c>
      <c r="S419" s="25">
        <f t="shared" ca="1" si="267"/>
        <v>4776023.0179109089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1662350.0441507185</v>
      </c>
      <c r="R420" s="25">
        <f t="array" aca="1" ref="R420" ca="1">INDEX('Lorri 401b'!L:L,MATCH('Retirement Calculator'!A420,'Lorri 401b'!N:N,0),0)</f>
        <v>3103396.924201902</v>
      </c>
      <c r="S420" s="25">
        <f t="shared" ca="1" si="267"/>
        <v>4765746.9683526205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1660845.8911476519</v>
      </c>
      <c r="R421" s="25">
        <f t="array" aca="1" ref="R421" ca="1">INDEX('Lorri 401b'!L:L,MATCH('Retirement Calculator'!A421,'Lorri 401b'!N:N,0),0)</f>
        <v>3094582.2107735202</v>
      </c>
      <c r="S421" s="25">
        <f t="shared" ca="1" si="267"/>
        <v>4755428.1019211719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1659335.4708404061</v>
      </c>
      <c r="R422" s="25">
        <f t="array" aca="1" ref="R422" ca="1">INDEX('Lorri 401b'!L:L,MATCH('Retirement Calculator'!A422,'Lorri 401b'!N:N,0),0)</f>
        <v>3085730.76937252</v>
      </c>
      <c r="S422" s="25">
        <f t="shared" ca="1" si="267"/>
        <v>4745066.2402129266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1657818.7571152134</v>
      </c>
      <c r="R423" s="25">
        <f t="array" aca="1" ref="R423" ca="1">INDEX('Lorri 401b'!L:L,MATCH('Retirement Calculator'!A423,'Lorri 401b'!N:N,0),0)</f>
        <v>3076842.4469656828</v>
      </c>
      <c r="S423" s="25">
        <f t="shared" ca="1" si="267"/>
        <v>4734661.2040808965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1656295.7237494991</v>
      </c>
      <c r="R424" s="25">
        <f t="array" aca="1" ref="R424" ca="1">INDEX('Lorri 401b'!L:L,MATCH('Retirement Calculator'!A424,'Lorri 401b'!N:N,0),0)</f>
        <v>3067917.0898821503</v>
      </c>
      <c r="S424" s="25">
        <f t="shared" ca="1" si="267"/>
        <v>4724212.8136316491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1654766.3444114276</v>
      </c>
      <c r="R425" s="25">
        <f t="array" aca="1" ref="R425" ca="1">INDEX('Lorri 401b'!L:L,MATCH('Retirement Calculator'!A425,'Lorri 401b'!N:N,0),0)</f>
        <v>3058954.5438107694</v>
      </c>
      <c r="S425" s="25">
        <f t="shared" ca="1" si="267"/>
        <v>4713720.8882221971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1653230.5926594476</v>
      </c>
      <c r="R426" s="25">
        <f t="array" aca="1" ref="R426" ca="1">INDEX('Lorri 401b'!L:L,MATCH('Retirement Calculator'!A426,'Lorri 401b'!N:N,0),0)</f>
        <v>3049954.6537974249</v>
      </c>
      <c r="S426" s="25">
        <f t="shared" ca="1" si="267"/>
        <v>4703185.2464568727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1651688.4419418343</v>
      </c>
      <c r="R427" s="25">
        <f t="array" aca="1" ref="R427" ca="1">INDEX('Lorri 401b'!L:L,MATCH('Retirement Calculator'!A427,'Lorri 401b'!N:N,0),0)</f>
        <v>3040917.264242358</v>
      </c>
      <c r="S427" s="25">
        <f t="shared" ca="1" si="267"/>
        <v>4692605.7061841926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1650139.8655962308</v>
      </c>
      <c r="R428" s="25">
        <f t="array" aca="1" ref="R428" ca="1">INDEX('Lorri 401b'!L:L,MATCH('Retirement Calculator'!A428,'Lorri 401b'!N:N,0),0)</f>
        <v>3031842.2188974782</v>
      </c>
      <c r="S428" s="25">
        <f t="shared" ca="1" si="267"/>
        <v>4681982.0844937088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1648584.8368491873</v>
      </c>
      <c r="R429" s="25">
        <f t="array" aca="1" ref="R429" ca="1">INDEX('Lorri 401b'!L:L,MATCH('Retirement Calculator'!A429,'Lorri 401b'!N:N,0),0)</f>
        <v>3022729.3608636614</v>
      </c>
      <c r="S429" s="25">
        <f t="shared" ca="1" si="267"/>
        <v>4671314.1977128489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1647023.3288156977</v>
      </c>
      <c r="R430" s="25">
        <f t="array" aca="1" ref="R430" ca="1">INDEX('Lorri 401b'!L:L,MATCH('Retirement Calculator'!A430,'Lorri 401b'!N:N,0),0)</f>
        <v>3013578.5325880372</v>
      </c>
      <c r="S430" s="25">
        <f t="shared" ca="1" si="267"/>
        <v>4660601.8614037354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1645455.3144987354</v>
      </c>
      <c r="R431" s="25">
        <f t="array" aca="1" ref="R431" ca="1">INDEX('Lorri 401b'!L:L,MATCH('Retirement Calculator'!A431,'Lorri 401b'!N:N,0),0)</f>
        <v>3004389.5758612645</v>
      </c>
      <c r="S431" s="25">
        <f t="shared" ca="1" si="267"/>
        <v>4649844.8903599996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1643880.7667887856</v>
      </c>
      <c r="R432" s="25">
        <f t="array" aca="1" ref="R432" ca="1">INDEX('Lorri 401b'!L:L,MATCH('Retirement Calculator'!A432,'Lorri 401b'!N:N,0),0)</f>
        <v>2995162.3318147967</v>
      </c>
      <c r="S432" s="25">
        <f t="shared" ca="1" si="267"/>
        <v>4639043.098603582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1642299.6584633777</v>
      </c>
      <c r="R433" s="25">
        <f t="array" aca="1" ref="R433" ca="1">INDEX('Lorri 401b'!L:L,MATCH('Retirement Calculator'!A433,'Lorri 401b'!N:N,0),0)</f>
        <v>2985896.6409181352</v>
      </c>
      <c r="S433" s="25">
        <f t="shared" ca="1" si="267"/>
        <v>4628196.2993815131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1640711.9621866141</v>
      </c>
      <c r="R434" s="25">
        <f t="array" aca="1" ref="R434" ca="1">INDEX('Lorri 401b'!L:L,MATCH('Retirement Calculator'!A434,'Lorri 401b'!N:N,0),0)</f>
        <v>2976592.3429760709</v>
      </c>
      <c r="S434" s="25">
        <f t="shared" ca="1" si="267"/>
        <v>4617304.305162685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1639117.6505086971</v>
      </c>
      <c r="R435" s="25">
        <f t="array" aca="1" ref="R435" ca="1">INDEX('Lorri 401b'!L:L,MATCH('Retirement Calculator'!A435,'Lorri 401b'!N:N,0),0)</f>
        <v>2967249.277125915</v>
      </c>
      <c r="S435" s="25">
        <f t="shared" ca="1" si="267"/>
        <v>4606366.9276346117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1637516.6958654555</v>
      </c>
      <c r="R436" s="25">
        <f t="array" aca="1" ref="R436" ca="1">INDEX('Lorri 401b'!L:L,MATCH('Retirement Calculator'!A436,'Lorri 401b'!N:N,0),0)</f>
        <v>2957867.2818347169</v>
      </c>
      <c r="S436" s="25">
        <f t="shared" ca="1" si="267"/>
        <v>4595383.977700172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1635909.0705778671</v>
      </c>
      <c r="R437" s="25">
        <f t="array" aca="1" ref="R437" ca="1">INDEX('Lorri 401b'!L:L,MATCH('Retirement Calculator'!A437,'Lorri 401b'!N:N,0),0)</f>
        <v>2948446.1948964722</v>
      </c>
      <c r="S437" s="25">
        <f t="shared" ca="1" si="267"/>
        <v>4584355.265474339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1634294.7468515805</v>
      </c>
      <c r="R438" s="25">
        <f t="array" aca="1" ref="R438" ca="1">INDEX('Lorri 401b'!L:L,MATCH('Retirement Calculator'!A438,'Lorri 401b'!N:N,0),0)</f>
        <v>2938985.8534293179</v>
      </c>
      <c r="S438" s="25">
        <f t="shared" ca="1" si="267"/>
        <v>4573280.6002808986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1632673.6967764343</v>
      </c>
      <c r="R439" s="25">
        <f t="array" aca="1" ref="R439" ca="1">INDEX('Lorri 401b'!L:L,MATCH('Retirement Calculator'!A439,'Lorri 401b'!N:N,0),0)</f>
        <v>2929486.0938727171</v>
      </c>
      <c r="S439" s="25">
        <f t="shared" ca="1" si="267"/>
        <v>4562159.7906491514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1631045.892325975</v>
      </c>
      <c r="R440" s="25">
        <f t="array" aca="1" ref="R440" ca="1">INDEX('Lorri 401b'!L:L,MATCH('Retirement Calculator'!A440,'Lorri 401b'!N:N,0),0)</f>
        <v>2919946.7519846307</v>
      </c>
      <c r="S440" s="25">
        <f t="shared" ca="1" si="267"/>
        <v>4550992.6443106057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1629411.3053569722</v>
      </c>
      <c r="R441" s="25">
        <f t="array" aca="1" ref="R441" ca="1">INDEX('Lorri 401b'!L:L,MATCH('Retirement Calculator'!A441,'Lorri 401b'!N:N,0),0)</f>
        <v>2910367.6628386769</v>
      </c>
      <c r="S441" s="25">
        <f t="shared" ca="1" si="267"/>
        <v>4539778.9681956489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1627769.9076089319</v>
      </c>
      <c r="R442" s="25">
        <f t="array" aca="1" ref="R442" ca="1">INDEX('Lorri 401b'!L:L,MATCH('Retirement Calculator'!A442,'Lorri 401b'!N:N,0),0)</f>
        <v>2900748.6608212818</v>
      </c>
      <c r="S442" s="25">
        <f t="shared" ca="1" si="267"/>
        <v>4528518.5684302133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1626121.6707036081</v>
      </c>
      <c r="R443" s="25">
        <f t="array" aca="1" ref="R443" ca="1">INDEX('Lorri 401b'!L:L,MATCH('Retirement Calculator'!A443,'Lorri 401b'!N:N,0),0)</f>
        <v>2891089.5796288145</v>
      </c>
      <c r="S443" s="25">
        <f t="shared" ca="1" si="267"/>
        <v>4517211.2503324226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1624466.566144512</v>
      </c>
      <c r="R444" s="25">
        <f t="array" aca="1" ref="R444" ca="1">INDEX('Lorri 401b'!L:L,MATCH('Retirement Calculator'!A444,'Lorri 401b'!N:N,0),0)</f>
        <v>2881390.2522647115</v>
      </c>
      <c r="S444" s="25">
        <f t="shared" ca="1" si="267"/>
        <v>4505856.8184092231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1622804.5653164198</v>
      </c>
      <c r="R445" s="25">
        <f t="array" aca="1" ref="R445" ca="1">INDEX('Lorri 401b'!L:L,MATCH('Retirement Calculator'!A445,'Lorri 401b'!N:N,0),0)</f>
        <v>2871650.5110365916</v>
      </c>
      <c r="S445" s="25">
        <f t="shared" ca="1" si="267"/>
        <v>4494455.0763530117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1621135.6394848772</v>
      </c>
      <c r="R446" s="25">
        <f t="array" aca="1" ref="R446" ca="1">INDEX('Lorri 401b'!L:L,MATCH('Retirement Calculator'!A446,'Lorri 401b'!N:N,0),0)</f>
        <v>2861870.1875533545</v>
      </c>
      <c r="S446" s="25">
        <f t="shared" ca="1" si="267"/>
        <v>4483005.8270382322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1619459.7597957032</v>
      </c>
      <c r="R447" s="25">
        <f t="array" aca="1" ref="R447" ca="1">INDEX('Lorri 401b'!L:L,MATCH('Retirement Calculator'!A447,'Lorri 401b'!N:N,0),0)</f>
        <v>2852049.1127222707</v>
      </c>
      <c r="S447" s="25">
        <f t="shared" ca="1" si="267"/>
        <v>4471508.8725179741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1617776.8972744909</v>
      </c>
      <c r="R448" s="25">
        <f t="array" aca="1" ref="R448" ca="1">INDEX('Lorri 401b'!L:L,MATCH('Retirement Calculator'!A448,'Lorri 401b'!N:N,0),0)</f>
        <v>2842187.1167460573</v>
      </c>
      <c r="S448" s="25">
        <f t="shared" ca="1" si="267"/>
        <v>4459964.0140205482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1616087.0228261068</v>
      </c>
      <c r="R449" s="25">
        <f t="array" aca="1" ref="R449" ca="1">INDEX('Lorri 401b'!L:L,MATCH('Retirement Calculator'!A449,'Lorri 401b'!N:N,0),0)</f>
        <v>2832284.0291199428</v>
      </c>
      <c r="S449" s="25">
        <f t="shared" ca="1" si="267"/>
        <v>4448371.0519460496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1614390.1072341877</v>
      </c>
      <c r="R450" s="25">
        <f t="array" aca="1" ref="R450" ca="1">INDEX('Lorri 401b'!L:L,MATCH('Retirement Calculator'!A450,'Lorri 401b'!N:N,0),0)</f>
        <v>2822339.6786287194</v>
      </c>
      <c r="S450" s="25">
        <f t="shared" ca="1" si="267"/>
        <v>4436729.7858629068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1612686.1211606357</v>
      </c>
      <c r="R451" s="25">
        <f t="array" aca="1" ref="R451" ca="1">INDEX('Lorri 401b'!L:L,MATCH('Retirement Calculator'!A451,'Lorri 401b'!N:N,0),0)</f>
        <v>2812353.893343783</v>
      </c>
      <c r="S451" s="25">
        <f t="shared" ca="1" si="267"/>
        <v>4425040.0145044187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1610975.0351451107</v>
      </c>
      <c r="R452" s="25">
        <f t="array" aca="1" ref="R452" ca="1">INDEX('Lorri 401b'!L:L,MATCH('Retirement Calculator'!A452,'Lorri 401b'!N:N,0),0)</f>
        <v>2802326.5006201593</v>
      </c>
      <c r="S452" s="25">
        <f t="shared" ca="1" si="267"/>
        <v>4413301.5357652698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1609256.8196045209</v>
      </c>
      <c r="R453" s="25">
        <f t="array" aca="1" ref="R453" ca="1">INDEX('Lorri 401b'!L:L,MATCH('Retirement Calculator'!A453,'Lorri 401b'!N:N,0),0)</f>
        <v>2792257.3270935202</v>
      </c>
      <c r="S453" s="25">
        <f t="shared" ca="1" si="267"/>
        <v>4401514.1466980409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1607531.4448325119</v>
      </c>
      <c r="R454" s="25">
        <f t="array" aca="1" ref="R454" ca="1">INDEX('Lorri 401b'!L:L,MATCH('Retirement Calculator'!A454,'Lorri 401b'!N:N,0),0)</f>
        <v>2782146.1986771869</v>
      </c>
      <c r="S454" s="25">
        <f t="shared" ca="1" si="267"/>
        <v>4389677.643509699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1605798.880998953</v>
      </c>
      <c r="R455" s="25">
        <f t="array" aca="1" ref="R455" ca="1">INDEX('Lorri 401b'!L:L,MATCH('Retirement Calculator'!A455,'Lorri 401b'!N:N,0),0)</f>
        <v>2771992.940559119</v>
      </c>
      <c r="S455" s="25">
        <f t="shared" ca="1" si="267"/>
        <v>4377791.8215580722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1604059.0981494209</v>
      </c>
      <c r="R456" s="25">
        <f t="array" aca="1" ref="R456" ca="1">INDEX('Lorri 401b'!L:L,MATCH('Retirement Calculator'!A456,'Lorri 401b'!N:N,0),0)</f>
        <v>2761797.3771988922</v>
      </c>
      <c r="S456" s="25">
        <f t="shared" ca="1" si="267"/>
        <v>4365856.4753483133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1602312.0662046825</v>
      </c>
      <c r="R457" s="25">
        <f t="array" aca="1" ref="R457" ca="1">INDEX('Lorri 401b'!L:L,MATCH('Retirement Calculator'!A457,'Lorri 401b'!N:N,0),0)</f>
        <v>2751559.3323246646</v>
      </c>
      <c r="S457" s="25">
        <f t="shared" ca="1" si="267"/>
        <v>4353871.398529347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1600557.7549601742</v>
      </c>
      <c r="R458" s="25">
        <f t="array" aca="1" ref="R458" ca="1">INDEX('Lorri 401b'!L:L,MATCH('Retirement Calculator'!A458,'Lorri 401b'!N:N,0),0)</f>
        <v>2741278.6289301277</v>
      </c>
      <c r="S458" s="25">
        <f t="shared" ca="1" si="267"/>
        <v>4341836.3838903019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1598796.1340854806</v>
      </c>
      <c r="R459" s="25">
        <f t="array" aca="1" ref="R459" ca="1">INDEX('Lorri 401b'!L:L,MATCH('Retirement Calculator'!A459,'Lorri 401b'!N:N,0),0)</f>
        <v>2730955.0892714472</v>
      </c>
      <c r="S459" s="25">
        <f t="shared" ca="1" si="267"/>
        <v>4329751.2233569277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1597027.173123809</v>
      </c>
      <c r="R460" s="25">
        <f t="array" aca="1" ref="R460" ca="1">INDEX('Lorri 401b'!L:L,MATCH('Retirement Calculator'!A460,'Lorri 401b'!N:N,0),0)</f>
        <v>2720588.5348641886</v>
      </c>
      <c r="S460" s="25">
        <f t="shared" ca="1" si="267"/>
        <v>4317615.7079879977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1595250.8414914638</v>
      </c>
      <c r="R461" s="25">
        <f t="array" aca="1" ref="R461" ca="1">INDEX('Lorri 401b'!L:L,MATCH('Retirement Calculator'!A461,'Lorri 401b'!N:N,0),0)</f>
        <v>2710178.7864802331</v>
      </c>
      <c r="S461" s="25">
        <f t="shared" ca="1" si="267"/>
        <v>4305429.6279716967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1593467.1084773173</v>
      </c>
      <c r="R462" s="25">
        <f t="array" aca="1" ref="R462" ca="1">INDEX('Lorri 401b'!L:L,MATCH('Retirement Calculator'!A462,'Lorri 401b'!N:N,0),0)</f>
        <v>2699725.6641446776</v>
      </c>
      <c r="S462" s="25">
        <f t="shared" ca="1" si="267"/>
        <v>4293192.7726219948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1591675.9432422784</v>
      </c>
      <c r="R463" s="25">
        <f t="array" aca="1" ref="R463" ca="1">INDEX('Lorri 401b'!L:L,MATCH('Retirement Calculator'!A463,'Lorri 401b'!N:N,0),0)</f>
        <v>2689228.9871327244</v>
      </c>
      <c r="S463" s="25">
        <f t="shared" ca="1" si="267"/>
        <v>4280904.9303750023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1589877.3148187601</v>
      </c>
      <c r="R464" s="25">
        <f t="array" aca="1" ref="R464" ca="1">INDEX('Lorri 401b'!L:L,MATCH('Retirement Calculator'!A464,'Lorri 401b'!N:N,0),0)</f>
        <v>2678688.5739665544</v>
      </c>
      <c r="S464" s="25">
        <f t="shared" ca="1" si="267"/>
        <v>4268565.8887853147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1588071.1921101438</v>
      </c>
      <c r="R465" s="25">
        <f t="array" aca="1" ref="R465" ca="1">INDEX('Lorri 401b'!L:L,MATCH('Retirement Calculator'!A465,'Lorri 401b'!N:N,0),0)</f>
        <v>2668104.2424121923</v>
      </c>
      <c r="S465" s="25">
        <f t="shared" ca="1" si="267"/>
        <v>4256175.4345223363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1586257.5438902418</v>
      </c>
      <c r="R466" s="25">
        <f t="array" aca="1" ref="R466" ca="1">INDEX('Lorri 401b'!L:L,MATCH('Retirement Calculator'!A466,'Lorri 401b'!N:N,0),0)</f>
        <v>2657475.8094763537</v>
      </c>
      <c r="S466" s="25">
        <f t="shared" ca="1" si="267"/>
        <v>4243733.3533665957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1584436.3388027567</v>
      </c>
      <c r="R467" s="25">
        <f t="array" aca="1" ref="R467" ca="1">INDEX('Lorri 401b'!L:L,MATCH('Retirement Calculator'!A467,'Lorri 401b'!N:N,0),0)</f>
        <v>2646803.0914032822</v>
      </c>
      <c r="S467" s="25">
        <f t="shared" ca="1" si="267"/>
        <v>4231239.430206039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1582607.5453607405</v>
      </c>
      <c r="R468" s="25">
        <f t="array" aca="1" ref="R468" ca="1">INDEX('Lorri 401b'!L:L,MATCH('Retirement Calculator'!A468,'Lorri 401b'!N:N,0),0)</f>
        <v>2636085.9036715729</v>
      </c>
      <c r="S468" s="25">
        <f t="shared" ca="1" si="267"/>
        <v>4218693.4490323132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1580771.1319460492</v>
      </c>
      <c r="R469" s="25">
        <f t="array" aca="1" ref="R469" ca="1">INDEX('Lorri 401b'!L:L,MATCH('Retirement Calculator'!A469,'Lorri 401b'!N:N,0),0)</f>
        <v>2625324.0609909818</v>
      </c>
      <c r="S469" s="25">
        <f t="shared" ca="1" si="267"/>
        <v>4206095.1929370314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1578927.0668087965</v>
      </c>
      <c r="R470" s="25">
        <f t="array" aca="1" ref="R470" ca="1">INDEX('Lorri 401b'!L:L,MATCH('Retirement Calculator'!A470,'Lorri 401b'!N:N,0),0)</f>
        <v>2614517.3772992212</v>
      </c>
      <c r="S470" s="25">
        <f t="shared" ca="1" si="267"/>
        <v>4193444.4441080177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1577075.3180668054</v>
      </c>
      <c r="R471" s="25">
        <f t="array" aca="1" ref="R471" ca="1">INDEX('Lorri 401b'!L:L,MATCH('Retirement Calculator'!A471,'Lorri 401b'!N:N,0),0)</f>
        <v>2603665.6657587453</v>
      </c>
      <c r="S471" s="25">
        <f t="shared" ca="1" si="267"/>
        <v>4180740.9838255504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1575215.853705056</v>
      </c>
      <c r="R472" s="25">
        <f t="array" aca="1" ref="R472" ca="1">INDEX('Lorri 401b'!L:L,MATCH('Retirement Calculator'!A472,'Lorri 401b'!N:N,0),0)</f>
        <v>2592768.7387535172</v>
      </c>
      <c r="S472" s="25">
        <f t="shared" ca="1" si="267"/>
        <v>4167984.5924585732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1573348.6415751327</v>
      </c>
      <c r="R473" s="25">
        <f t="array" aca="1" ref="R473" ca="1">INDEX('Lorri 401b'!L:L,MATCH('Retirement Calculator'!A473,'Lorri 401b'!N:N,0),0)</f>
        <v>2581826.4078857671</v>
      </c>
      <c r="S473" s="25">
        <f t="shared" ca="1" si="267"/>
        <v>4155175.0494609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1571473.6493946679</v>
      </c>
      <c r="R474" s="25">
        <f t="array" aca="1" ref="R474" ca="1">INDEX('Lorri 401b'!L:L,MATCH('Retirement Calculator'!A474,'Lorri 401b'!N:N,0),0)</f>
        <v>2570838.4839727348</v>
      </c>
      <c r="S474" s="25">
        <f t="shared" ca="1" si="267"/>
        <v>4142312.1333674025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1569590.8447467845</v>
      </c>
      <c r="R475" s="25">
        <f t="array" aca="1" ref="R475" ca="1">INDEX('Lorri 401b'!L:L,MATCH('Retirement Calculator'!A475,'Lorri 401b'!N:N,0),0)</f>
        <v>2559804.7770433985</v>
      </c>
      <c r="S475" s="25">
        <f t="shared" ca="1" si="267"/>
        <v>4129395.6217901828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1567700.195079535</v>
      </c>
      <c r="R476" s="25">
        <f t="array" aca="1" ref="R476" ca="1">INDEX('Lorri 401b'!L:L,MATCH('Retirement Calculator'!A476,'Lorri 401b'!N:N,0),0)</f>
        <v>2548725.0963351899</v>
      </c>
      <c r="S476" s="25">
        <f t="shared" ca="1" si="267"/>
        <v>4116425.2914147247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1565801.6677053387</v>
      </c>
      <c r="R477" s="25">
        <f t="array" aca="1" ref="R477" ca="1">INDEX('Lorri 401b'!L:L,MATCH('Retirement Calculator'!A477,'Lorri 401b'!N:N,0),0)</f>
        <v>2537599.250290697</v>
      </c>
      <c r="S477" s="25">
        <f t="shared" ca="1" si="267"/>
        <v>4103400.9179960359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1563895.2298004164</v>
      </c>
      <c r="R478" s="25">
        <f t="array" aca="1" ref="R478" ca="1">INDEX('Lorri 401b'!L:L,MATCH('Retirement Calculator'!A478,'Lorri 401b'!N:N,0),0)</f>
        <v>2526427.0465543522</v>
      </c>
      <c r="S478" s="25">
        <f t="shared" ca="1" si="267"/>
        <v>4090322.2763547683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1561980.8484042238</v>
      </c>
      <c r="R479" s="25">
        <f t="array" aca="1" ref="R479" ca="1">INDEX('Lorri 401b'!L:L,MATCH('Retirement Calculator'!A479,'Lorri 401b'!N:N,0),0)</f>
        <v>2515208.2919691056</v>
      </c>
      <c r="S479" s="25">
        <f t="shared" ca="1" si="267"/>
        <v>4077189.1403733296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1560058.4904188802</v>
      </c>
      <c r="R480" s="25">
        <f t="array" aca="1" ref="R480" ca="1">INDEX('Lorri 401b'!L:L,MATCH('Retirement Calculator'!A480,'Lorri 401b'!N:N,0),0)</f>
        <v>2503942.7925730874</v>
      </c>
      <c r="S480" s="25">
        <f t="shared" ca="1" si="267"/>
        <v>4064001.2829919676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1558128.1226085979</v>
      </c>
      <c r="R481" s="25">
        <f t="array" aca="1" ref="R481" ca="1">INDEX('Lorri 401b'!L:L,MATCH('Retirement Calculator'!A481,'Lorri 401b'!N:N,0),0)</f>
        <v>2492630.3535962524</v>
      </c>
      <c r="S481" s="25">
        <f t="shared" ca="1" si="267"/>
        <v>4050758.4762048502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1556189.711599106</v>
      </c>
      <c r="R482" s="25">
        <f t="array" aca="1" ref="R482" ca="1">INDEX('Lorri 401b'!L:L,MATCH('Retirement Calculator'!A482,'Lorri 401b'!N:N,0),0)</f>
        <v>2481270.7794570141</v>
      </c>
      <c r="S482" s="25">
        <f t="shared" ca="1" si="267"/>
        <v>4037460.49105612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1554243.2238770744</v>
      </c>
      <c r="R483" s="25">
        <f t="array" aca="1" ref="R483" ca="1">INDEX('Lorri 401b'!L:L,MATCH('Retirement Calculator'!A483,'Lorri 401b'!N:N,0),0)</f>
        <v>2469863.8737588618</v>
      </c>
      <c r="S483" s="25">
        <f t="shared" ca="1" si="267"/>
        <v>4024107.097635936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1552288.6257895345</v>
      </c>
      <c r="R484" s="25">
        <f t="array" aca="1" ref="R484" ca="1">INDEX('Lorri 401b'!L:L,MATCH('Retirement Calculator'!A484,'Lorri 401b'!N:N,0),0)</f>
        <v>2458409.4392869673</v>
      </c>
      <c r="S484" s="25">
        <f t="shared" ca="1" si="267"/>
        <v>4010698.065076502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1550325.8835432965</v>
      </c>
      <c r="R485" s="25">
        <f t="array" aca="1" ref="R485" ca="1">INDEX('Lorri 401b'!L:L,MATCH('Retirement Calculator'!A485,'Lorri 401b'!N:N,0),0)</f>
        <v>2446907.2780047734</v>
      </c>
      <c r="S485" s="25">
        <f t="shared" ca="1" si="267"/>
        <v>3997233.1615480697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1548354.9632043657</v>
      </c>
      <c r="R486" s="25">
        <f t="array" aca="1" ref="R486" ca="1">INDEX('Lorri 401b'!L:L,MATCH('Retirement Calculator'!A486,'Lorri 401b'!N:N,0),0)</f>
        <v>2435357.1910505705</v>
      </c>
      <c r="S486" s="25">
        <f t="shared" ca="1" si="267"/>
        <v>3983712.1542549361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1546375.830697356</v>
      </c>
      <c r="R487" s="25">
        <f t="array" aca="1" ref="R487" ca="1">INDEX('Lorri 401b'!L:L,MATCH('Retirement Calculator'!A487,'Lorri 401b'!N:N,0),0)</f>
        <v>2423758.9787340583</v>
      </c>
      <c r="S487" s="25">
        <f t="shared" ca="1" si="267"/>
        <v>3970134.8094314141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1544388.4518049005</v>
      </c>
      <c r="R488" s="25">
        <f t="array" aca="1" ref="R488" ca="1">INDEX('Lorri 401b'!L:L,MATCH('Retirement Calculator'!A488,'Lorri 401b'!N:N,0),0)</f>
        <v>2412112.4405328939</v>
      </c>
      <c r="S488" s="25">
        <f t="shared" ca="1" si="267"/>
        <v>3956500.8923377944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1542392.7921670598</v>
      </c>
      <c r="R489" s="25">
        <f t="array" aca="1" ref="R489" ca="1">INDEX('Lorri 401b'!L:L,MATCH('Retirement Calculator'!A489,'Lorri 401b'!N:N,0),0)</f>
        <v>2400417.3750892249</v>
      </c>
      <c r="S489" s="25">
        <f t="shared" ca="1" si="267"/>
        <v>3942810.1672562845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1540388.8172807281</v>
      </c>
      <c r="R490" s="25">
        <f t="array" aca="1" ref="R490" ca="1">INDEX('Lorri 401b'!L:L,MATCH('Retirement Calculator'!A490,'Lorri 401b'!N:N,0),0)</f>
        <v>2388673.580206207</v>
      </c>
      <c r="S490" s="25">
        <f t="shared" ca="1" si="267"/>
        <v>3929062.3974869354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1538376.4924990367</v>
      </c>
      <c r="R491" s="25">
        <f t="array" aca="1" ref="R491" ca="1">INDEX('Lorri 401b'!L:L,MATCH('Retirement Calculator'!A491,'Lorri 401b'!N:N,0),0)</f>
        <v>2376880.8528445098</v>
      </c>
      <c r="S491" s="25">
        <f t="shared" ca="1" si="267"/>
        <v>3915257.3453435465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1536355.7830307549</v>
      </c>
      <c r="R492" s="25">
        <f t="array" aca="1" ref="R492" ca="1">INDEX('Lorri 401b'!L:L,MATCH('Retirement Calculator'!A492,'Lorri 401b'!N:N,0),0)</f>
        <v>2365038.9891188056</v>
      </c>
      <c r="S492" s="25">
        <f t="shared" ca="1" si="267"/>
        <v>3901394.7721495605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1534326.6539396886</v>
      </c>
      <c r="R493" s="25">
        <f t="array" aca="1" ref="R493" ca="1">INDEX('Lorri 401b'!L:L,MATCH('Retirement Calculator'!A493,'Lorri 401b'!N:N,0),0)</f>
        <v>2353147.7842942444</v>
      </c>
      <c r="S493" s="25">
        <f t="shared" ca="1" si="267"/>
        <v>3887474.4382339329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1532289.0701440761</v>
      </c>
      <c r="R494" s="25">
        <f t="array" aca="1" ref="R494" ca="1">INDEX('Lorri 401b'!L:L,MATCH('Retirement Calculator'!A494,'Lorri 401b'!N:N,0),0)</f>
        <v>2341207.0327829141</v>
      </c>
      <c r="S494" s="25">
        <f t="shared" ca="1" si="267"/>
        <v>3873496.10292699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1530242.996415982</v>
      </c>
      <c r="R495" s="25">
        <f t="array" aca="1" ref="R495" ca="1">INDEX('Lorri 401b'!L:L,MATCH('Retirement Calculator'!A495,'Lorri 401b'!N:N,0),0)</f>
        <v>2329216.5281402864</v>
      </c>
      <c r="S495" s="25">
        <f t="shared" ca="1" si="267"/>
        <v>3859459.5245562685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1528188.3973806875</v>
      </c>
      <c r="R496" s="25">
        <f t="array" aca="1" ref="R496" ca="1">INDEX('Lorri 401b'!L:L,MATCH('Retirement Calculator'!A496,'Lorri 401b'!N:N,0),0)</f>
        <v>2317176.063061648</v>
      </c>
      <c r="S496" s="25">
        <f t="shared" ca="1" si="267"/>
        <v>3845364.4604423353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1526125.2375160793</v>
      </c>
      <c r="R497" s="25">
        <f t="array" aca="1" ref="R497" ca="1">INDEX('Lorri 401b'!L:L,MATCH('Retirement Calculator'!A497,'Lorri 401b'!N:N,0),0)</f>
        <v>2305085.4293785151</v>
      </c>
      <c r="S497" s="25">
        <f t="shared" ca="1" si="267"/>
        <v>3831210.6668945942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1524053.4811520353</v>
      </c>
      <c r="R498" s="25">
        <f t="array" aca="1" ref="R498" ca="1">INDEX('Lorri 401b'!L:L,MATCH('Retirement Calculator'!A498,'Lorri 401b'!N:N,0),0)</f>
        <v>2292944.4180550361</v>
      </c>
      <c r="S498" s="25">
        <f t="shared" ca="1" si="267"/>
        <v>3816997.8992070714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1521973.0924698077</v>
      </c>
      <c r="R499" s="25">
        <f t="array" aca="1" ref="R499" ca="1">INDEX('Lorri 401b'!L:L,MATCH('Retirement Calculator'!A499,'Lorri 401b'!N:N,0),0)</f>
        <v>2280752.8191843759</v>
      </c>
      <c r="S499" s="25">
        <f t="shared" ca="1" si="267"/>
        <v>3802725.9116541836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1519884.0355014042</v>
      </c>
      <c r="R500" s="25">
        <f t="array" aca="1" ref="R500" ca="1">INDEX('Lorri 401b'!L:L,MATCH('Retirement Calculator'!A500,'Lorri 401b'!N:N,0),0)</f>
        <v>2268510.4219850879</v>
      </c>
      <c r="S500" s="25">
        <f t="shared" ca="1" si="267"/>
        <v>3788394.4574864921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1517786.2741289656</v>
      </c>
      <c r="R501" s="25">
        <f t="array" aca="1" ref="R501" ca="1">INDEX('Lorri 401b'!L:L,MATCH('Retirement Calculator'!A501,'Lorri 401b'!N:N,0),0)</f>
        <v>2256217.0147974696</v>
      </c>
      <c r="S501" s="25">
        <f t="shared" ca="1" si="267"/>
        <v>3774003.2889264352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1515679.7720841418</v>
      </c>
      <c r="R502" s="25">
        <f t="array" aca="1" ref="R502" ca="1">INDEX('Lorri 401b'!L:L,MATCH('Retirement Calculator'!A502,'Lorri 401b'!N:N,0),0)</f>
        <v>2243872.3850799026</v>
      </c>
      <c r="S502" s="25">
        <f t="shared" ca="1" si="267"/>
        <v>3759552.1571640447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1513564.4929474646</v>
      </c>
      <c r="R503" s="25">
        <f t="array" aca="1" ref="R503" ca="1">INDEX('Lorri 401b'!L:L,MATCH('Retirement Calculator'!A503,'Lorri 401b'!N:N,0),0)</f>
        <v>2231476.3194051795</v>
      </c>
      <c r="S503" s="25">
        <f t="shared" ca="1" si="267"/>
        <v>3745040.8123526443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1511440.4001477179</v>
      </c>
      <c r="R504" s="25">
        <f t="array" aca="1" ref="R504" ca="1">INDEX('Lorri 401b'!L:L,MATCH('Retirement Calculator'!A504,'Lorri 401b'!N:N,0),0)</f>
        <v>2219028.6034568115</v>
      </c>
      <c r="S504" s="25">
        <f t="shared" ca="1" si="267"/>
        <v>3730469.0036045294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1509307.4569613056</v>
      </c>
      <c r="R505" s="25">
        <f t="array" aca="1" ref="R505" ca="1">INDEX('Lorri 401b'!L:L,MATCH('Retirement Calculator'!A505,'Lorri 401b'!N:N,0),0)</f>
        <v>2206529.0220253253</v>
      </c>
      <c r="S505" s="25">
        <f t="shared" ca="1" si="267"/>
        <v>3715836.4789866311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1507165.6265116166</v>
      </c>
      <c r="R506" s="25">
        <f t="array" aca="1" ref="R506" ca="1">INDEX('Lorri 401b'!L:L,MATCH('Retirement Calculator'!A506,'Lorri 401b'!N:N,0),0)</f>
        <v>2193977.3590045413</v>
      </c>
      <c r="S506" s="25">
        <f t="shared" ca="1" si="267"/>
        <v>3701142.9855161579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1505014.8717683873</v>
      </c>
      <c r="R507" s="25">
        <f t="array" aca="1" ref="R507" ca="1">INDEX('Lorri 401b'!L:L,MATCH('Retirement Calculator'!A507,'Lorri 401b'!N:N,0),0)</f>
        <v>2181373.3973878375</v>
      </c>
      <c r="S507" s="25">
        <f t="shared" ca="1" si="267"/>
        <v>3686388.269156225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1502855.155547061</v>
      </c>
      <c r="R508" s="25">
        <f t="array" aca="1" ref="R508" ca="1">INDEX('Lorri 401b'!L:L,MATCH('Retirement Calculator'!A508,'Lorri 401b'!N:N,0),0)</f>
        <v>2168716.9192643971</v>
      </c>
      <c r="S508" s="25">
        <f t="shared" ca="1" si="267"/>
        <v>3671572.0748114581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1500686.4405081461</v>
      </c>
      <c r="R509" s="25">
        <f t="array" aca="1" ref="R509" ca="1">INDEX('Lorri 401b'!L:L,MATCH('Retirement Calculator'!A509,'Lorri 401b'!N:N,0),0)</f>
        <v>2156007.7058154424</v>
      </c>
      <c r="S509" s="25">
        <f t="shared" ca="1" si="267"/>
        <v>3656694.1463235887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1498508.6891565688</v>
      </c>
      <c r="R510" s="25">
        <f t="array" aca="1" ref="R510" ca="1">INDEX('Lorri 401b'!L:L,MATCH('Retirement Calculator'!A510,'Lorri 401b'!N:N,0),0)</f>
        <v>2143245.5373104503</v>
      </c>
      <c r="S510" s="25">
        <f t="shared" ca="1" si="267"/>
        <v>3641754.2264670189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1496321.8638410268</v>
      </c>
      <c r="R511" s="25">
        <f t="array" aca="1" ref="R511" ca="1">INDEX('Lorri 401b'!L:L,MATCH('Retirement Calculator'!A511,'Lorri 401b'!N:N,0),0)</f>
        <v>2130430.1931033544</v>
      </c>
      <c r="S511" s="25">
        <f t="shared" ca="1" si="267"/>
        <v>3626752.0569443814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1494125.9267533366</v>
      </c>
      <c r="R512" s="25">
        <f t="array" aca="1" ref="R512" ca="1">INDEX('Lorri 401b'!L:L,MATCH('Retirement Calculator'!A512,'Lorri 401b'!N:N,0),0)</f>
        <v>2117561.4516287288</v>
      </c>
      <c r="S512" s="25">
        <f t="shared" ca="1" si="267"/>
        <v>3611687.3783820653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1491920.8399277811</v>
      </c>
      <c r="R513" s="25">
        <f t="array" aca="1" ref="R513" ca="1">INDEX('Lorri 401b'!L:L,MATCH('Retirement Calculator'!A513,'Lorri 401b'!N:N,0),0)</f>
        <v>2104639.0903979591</v>
      </c>
      <c r="S513" s="25">
        <f t="shared" ca="1" si="267"/>
        <v>3596559.93032574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1489706.5652404525</v>
      </c>
      <c r="R514" s="25">
        <f t="array" aca="1" ref="R514" ca="1">INDEX('Lorri 401b'!L:L,MATCH('Retirement Calculator'!A514,'Lorri 401b'!N:N,0),0)</f>
        <v>2091662.8859953943</v>
      </c>
      <c r="S514" s="25">
        <f t="shared" ca="1" si="267"/>
        <v>3581369.4512358466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1487483.0644085933</v>
      </c>
      <c r="R515" s="25">
        <f t="array" aca="1" ref="R515" ca="1">INDEX('Lorri 401b'!L:L,MATCH('Retirement Calculator'!A515,'Lorri 401b'!N:N,0),0)</f>
        <v>2078632.6140744856</v>
      </c>
      <c r="S515" s="25">
        <f t="shared" ca="1" si="267"/>
        <v>3566115.6784830792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1485250.2989899346</v>
      </c>
      <c r="R516" s="25">
        <f t="array" aca="1" ref="R516" ca="1">INDEX('Lorri 401b'!L:L,MATCH('Retirement Calculator'!A516,'Lorri 401b'!N:N,0),0)</f>
        <v>2065548.0493539064</v>
      </c>
      <c r="S516" s="25">
        <f t="shared" ca="1" si="267"/>
        <v>3550798.3483438408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1483008.2303820315</v>
      </c>
      <c r="R517" s="25">
        <f t="array" aca="1" ref="R517" ca="1">INDEX('Lorri 401b'!L:L,MATCH('Retirement Calculator'!A517,'Lorri 401b'!N:N,0),0)</f>
        <v>2052408.9656136581</v>
      </c>
      <c r="S517" s="25">
        <f t="shared" ca="1" si="267"/>
        <v>3535417.1959956894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1480756.8198215954</v>
      </c>
      <c r="R518" s="25">
        <f t="array" aca="1" ref="R518" ca="1">INDEX('Lorri 401b'!L:L,MATCH('Retirement Calculator'!A518,'Lorri 401b'!N:N,0),0)</f>
        <v>2039215.1356911587</v>
      </c>
      <c r="S518" s="25">
        <f t="shared" ca="1" si="267"/>
        <v>3519971.9555127542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1478496.0283838243</v>
      </c>
      <c r="R519" s="25">
        <f t="array" aca="1" ref="R519" ca="1">INDEX('Lorri 401b'!L:L,MATCH('Retirement Calculator'!A519,'Lorri 401b'!N:N,0),0)</f>
        <v>2025966.3314773156</v>
      </c>
      <c r="S519" s="25">
        <f t="shared" ca="1" si="267"/>
        <v>3504462.3598611401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1476225.8169817291</v>
      </c>
      <c r="R520" s="25">
        <f t="array" aca="1" ref="R520" ca="1">INDEX('Lorri 401b'!L:L,MATCH('Retirement Calculator'!A520,'Lorri 401b'!N:N,0),0)</f>
        <v>2012662.3239125814</v>
      </c>
      <c r="S520" s="25">
        <f t="shared" ca="1" si="267"/>
        <v>3488888.1408943105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1473946.1463654586</v>
      </c>
      <c r="R521" s="25">
        <f t="array" aca="1" ref="R521" ca="1">INDEX('Lorri 401b'!L:L,MATCH('Retirement Calculator'!A521,'Lorri 401b'!N:N,0),0)</f>
        <v>1999302.8829829942</v>
      </c>
      <c r="S521" s="25">
        <f t="shared" ref="S521:S775" ca="1" si="527">SUM(Q521:R521)</f>
        <v>3473249.0293484526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1471656.9771216202</v>
      </c>
      <c r="R522" s="25">
        <f t="array" aca="1" ref="R522" ca="1">INDEX('Lorri 401b'!L:L,MATCH('Retirement Calculator'!A522,'Lorri 401b'!N:N,0),0)</f>
        <v>1985887.7777162003</v>
      </c>
      <c r="S522" s="25">
        <f t="shared" ca="1" si="527"/>
        <v>3457544.7548378203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1469358.2696725992</v>
      </c>
      <c r="R523" s="25">
        <f t="array" aca="1" ref="R523" ca="1">INDEX('Lorri 401b'!L:L,MATCH('Retirement Calculator'!A523,'Lorri 401b'!N:N,0),0)</f>
        <v>1972416.7761774615</v>
      </c>
      <c r="S523" s="25">
        <f t="shared" ca="1" si="527"/>
        <v>3441775.0458500609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1467049.984275874</v>
      </c>
      <c r="R524" s="25">
        <f t="array" aca="1" ref="R524" ca="1">INDEX('Lorri 401b'!L:L,MATCH('Retirement Calculator'!A524,'Lorri 401b'!N:N,0),0)</f>
        <v>1958889.6454656445</v>
      </c>
      <c r="S524" s="25">
        <f t="shared" ca="1" si="527"/>
        <v>3425939.6297415188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1464732.0810233289</v>
      </c>
      <c r="R525" s="25">
        <f t="array" aca="1" ref="R525" ca="1">INDEX('Lorri 401b'!L:L,MATCH('Retirement Calculator'!A525,'Lorri 401b'!N:N,0),0)</f>
        <v>1945306.1517091952</v>
      </c>
      <c r="S525" s="25">
        <f t="shared" ca="1" si="527"/>
        <v>3410038.2327325242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1462404.519840565</v>
      </c>
      <c r="R526" s="25">
        <f t="array" aca="1" ref="R526" ca="1">INDEX('Lorri 401b'!L:L,MATCH('Retirement Calculator'!A526,'Lorri 401b'!N:N,0),0)</f>
        <v>1931666.0600620939</v>
      </c>
      <c r="S526" s="25">
        <f t="shared" ca="1" si="527"/>
        <v>3394070.5799026592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1460067.2604862063</v>
      </c>
      <c r="R527" s="25">
        <f t="array" aca="1" ref="R527" ca="1">INDEX('Lorri 401b'!L:L,MATCH('Retirement Calculator'!A527,'Lorri 401b'!N:N,0),0)</f>
        <v>1917969.1346997963</v>
      </c>
      <c r="S527" s="25">
        <f t="shared" ca="1" si="527"/>
        <v>3378036.3951860024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1457720.2625512043</v>
      </c>
      <c r="R528" s="25">
        <f t="array" aca="1" ref="R528" ca="1">INDEX('Lorri 401b'!L:L,MATCH('Retirement Calculator'!A528,'Lorri 401b'!N:N,0),0)</f>
        <v>1904215.138815156</v>
      </c>
      <c r="S528" s="25">
        <f t="shared" ca="1" si="527"/>
        <v>3361935.4013663605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1455363.4854581398</v>
      </c>
      <c r="R529" s="25">
        <f t="array" aca="1" ref="R529" ca="1">INDEX('Lorri 401b'!L:L,MATCH('Retirement Calculator'!A529,'Lorri 401b'!N:N,0),0)</f>
        <v>1890403.8346143295</v>
      </c>
      <c r="S529" s="25">
        <f t="shared" ca="1" si="527"/>
        <v>3345767.3200724693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1452996.8884605209</v>
      </c>
      <c r="R530" s="25">
        <f t="array" aca="1" ref="R530" ca="1">INDEX('Lorri 401b'!L:L,MATCH('Retirement Calculator'!A530,'Lorri 401b'!N:N,0),0)</f>
        <v>1876534.9833126662</v>
      </c>
      <c r="S530" s="25">
        <f t="shared" ca="1" si="527"/>
        <v>3329531.8717731871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1450620.4306420786</v>
      </c>
      <c r="R531" s="25">
        <f t="array" aca="1" ref="R531" ca="1">INDEX('Lorri 401b'!L:L,MATCH('Retirement Calculator'!A531,'Lorri 401b'!N:N,0),0)</f>
        <v>1862608.3451305793</v>
      </c>
      <c r="S531" s="25">
        <f t="shared" ca="1" si="527"/>
        <v>3313228.7757726582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1448234.0709160594</v>
      </c>
      <c r="R532" s="25">
        <f t="array" aca="1" ref="R532" ca="1">INDEX('Lorri 401b'!L:L,MATCH('Retirement Calculator'!A532,'Lorri 401b'!N:N,0),0)</f>
        <v>1848623.6792894006</v>
      </c>
      <c r="S532" s="25">
        <f t="shared" ca="1" si="527"/>
        <v>3296857.75020546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1445837.7680245151</v>
      </c>
      <c r="R533" s="25">
        <f t="array" aca="1" ref="R533" ca="1">INDEX('Lorri 401b'!L:L,MATCH('Retirement Calculator'!A533,'Lorri 401b'!N:N,0),0)</f>
        <v>1834580.7440072168</v>
      </c>
      <c r="S533" s="25">
        <f t="shared" ca="1" si="527"/>
        <v>3280418.5120317321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1443431.4805375894</v>
      </c>
      <c r="R534" s="25">
        <f t="array" aca="1" ref="R534" ca="1">INDEX('Lorri 401b'!L:L,MATCH('Retirement Calculator'!A534,'Lorri 401b'!N:N,0),0)</f>
        <v>1820479.2964946905</v>
      </c>
      <c r="S534" s="25">
        <f t="shared" ca="1" si="527"/>
        <v>3263910.7770322799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1441015.1668528016</v>
      </c>
      <c r="R535" s="25">
        <f t="array" aca="1" ref="R535" ca="1">INDEX('Lorri 401b'!L:L,MATCH('Retirement Calculator'!A535,'Lorri 401b'!N:N,0),0)</f>
        <v>1806319.0929508621</v>
      </c>
      <c r="S535" s="25">
        <f t="shared" ca="1" si="527"/>
        <v>3247334.2598036639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1438588.7851943271</v>
      </c>
      <c r="R536" s="25">
        <f t="array" aca="1" ref="R536" ca="1">INDEX('Lorri 401b'!L:L,MATCH('Retirement Calculator'!A536,'Lorri 401b'!N:N,0),0)</f>
        <v>1792099.8885589344</v>
      </c>
      <c r="S536" s="25">
        <f t="shared" ca="1" si="527"/>
        <v>3230688.6737532616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1436152.2936122757</v>
      </c>
      <c r="R537" s="25">
        <f t="array" aca="1" ref="R537" ca="1">INDEX('Lorri 401b'!L:L,MATCH('Retirement Calculator'!A537,'Lorri 401b'!N:N,0),0)</f>
        <v>1777821.4374820404</v>
      </c>
      <c r="S537" s="25">
        <f t="shared" ca="1" si="527"/>
        <v>3213973.7310943161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1433705.6499819658</v>
      </c>
      <c r="R538" s="25">
        <f t="array" aca="1" ref="R538" ca="1">INDEX('Lorri 401b'!L:L,MATCH('Retirement Calculator'!A538,'Lorri 401b'!N:N,0),0)</f>
        <v>1763483.4928589927</v>
      </c>
      <c r="S538" s="25">
        <f t="shared" ca="1" si="527"/>
        <v>3197189.1428409582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1431248.8120031962</v>
      </c>
      <c r="R539" s="25">
        <f t="array" aca="1" ref="R539" ca="1">INDEX('Lorri 401b'!L:L,MATCH('Retirement Calculator'!A539,'Lorri 401b'!N:N,0),0)</f>
        <v>1749085.8068000155</v>
      </c>
      <c r="S539" s="25">
        <f t="shared" ca="1" si="527"/>
        <v>3180334.6188032115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1428781.7371995151</v>
      </c>
      <c r="R540" s="25">
        <f t="array" aca="1" ref="R540" ca="1">INDEX('Lorri 401b'!L:L,MATCH('Retirement Calculator'!A540,'Lorri 401b'!N:N,0),0)</f>
        <v>1734628.1303824594</v>
      </c>
      <c r="S540" s="25">
        <f t="shared" ca="1" si="527"/>
        <v>3163409.8675819747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1426304.3829174854</v>
      </c>
      <c r="R541" s="25">
        <f t="array" aca="1" ref="R541" ca="1">INDEX('Lorri 401b'!L:L,MATCH('Retirement Calculator'!A541,'Lorri 401b'!N:N,0),0)</f>
        <v>1720110.2136464966</v>
      </c>
      <c r="S541" s="25">
        <f t="shared" ca="1" si="527"/>
        <v>3146414.5965639818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1423816.7063259471</v>
      </c>
      <c r="R542" s="25">
        <f t="array" aca="1" ref="R542" ca="1">INDEX('Lorri 401b'!L:L,MATCH('Retirement Calculator'!A542,'Lorri 401b'!N:N,0),0)</f>
        <v>1705531.8055908007</v>
      </c>
      <c r="S542" s="25">
        <f t="shared" ca="1" si="527"/>
        <v>3129348.5119167478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1421318.6644152773</v>
      </c>
      <c r="R543" s="25">
        <f t="array" aca="1" ref="R543" ca="1">INDEX('Lorri 401b'!L:L,MATCH('Retirement Calculator'!A543,'Lorri 401b'!N:N,0),0)</f>
        <v>1690892.654168206</v>
      </c>
      <c r="S543" s="25">
        <f t="shared" ca="1" si="527"/>
        <v>3112211.3185834833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1418810.2139966465</v>
      </c>
      <c r="R544" s="25">
        <f t="array" aca="1" ref="R544" ca="1">INDEX('Lorri 401b'!L:L,MATCH('Retirement Calculator'!A544,'Lorri 401b'!N:N,0),0)</f>
        <v>1676192.5062813507</v>
      </c>
      <c r="S544" s="25">
        <f t="shared" ca="1" si="527"/>
        <v>3095002.7202779972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1416291.3117012715</v>
      </c>
      <c r="R545" s="25">
        <f t="array" aca="1" ref="R545" ca="1">INDEX('Lorri 401b'!L:L,MATCH('Retirement Calculator'!A545,'Lorri 401b'!N:N,0),0)</f>
        <v>1661431.1077783001</v>
      </c>
      <c r="S545" s="25">
        <f t="shared" ca="1" si="527"/>
        <v>3077722.4194795713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1413761.9139796656</v>
      </c>
      <c r="R546" s="25">
        <f t="array" aca="1" ref="R546" ca="1">INDEX('Lorri 401b'!L:L,MATCH('Retirement Calculator'!A546,'Lorri 401b'!N:N,0),0)</f>
        <v>1646608.2034481533</v>
      </c>
      <c r="S546" s="25">
        <f t="shared" ca="1" si="527"/>
        <v>3060370.1174278189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1411221.9771008864</v>
      </c>
      <c r="R547" s="25">
        <f t="array" aca="1" ref="R547" ca="1">INDEX('Lorri 401b'!L:L,MATCH('Retirement Calculator'!A547,'Lorri 401b'!N:N,0),0)</f>
        <v>1631723.5370166311</v>
      </c>
      <c r="S547" s="25">
        <f t="shared" ca="1" si="527"/>
        <v>3042945.5141175175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1408671.457151779</v>
      </c>
      <c r="R548" s="25">
        <f t="array" aca="1" ref="R548" ca="1">INDEX('Lorri 401b'!L:L,MATCH('Retirement Calculator'!A548,'Lorri 401b'!N:N,0),0)</f>
        <v>1616776.8511416442</v>
      </c>
      <c r="S548" s="25">
        <f t="shared" ca="1" si="527"/>
        <v>3025448.3082934231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1406110.3100362169</v>
      </c>
      <c r="R549" s="25">
        <f t="array" aca="1" ref="R549" ca="1">INDEX('Lorri 401b'!L:L,MATCH('Retirement Calculator'!A549,'Lorri 401b'!N:N,0),0)</f>
        <v>1601767.8874088447</v>
      </c>
      <c r="S549" s="25">
        <f t="shared" ca="1" si="527"/>
        <v>3007878.1974450615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1403538.49147434</v>
      </c>
      <c r="R550" s="25">
        <f t="array" aca="1" ref="R550" ca="1">INDEX('Lorri 401b'!L:L,MATCH('Retirement Calculator'!A550,'Lorri 401b'!N:N,0),0)</f>
        <v>1586696.3863271587</v>
      </c>
      <c r="S550" s="25">
        <f t="shared" ca="1" si="527"/>
        <v>2990234.8778014984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1400955.9570017885</v>
      </c>
      <c r="R551" s="25">
        <f t="array" aca="1" ref="R551" ca="1">INDEX('Lorri 401b'!L:L,MATCH('Retirement Calculator'!A551,'Lorri 401b'!N:N,0),0)</f>
        <v>1571562.0873242989</v>
      </c>
      <c r="S551" s="25">
        <f t="shared" ca="1" si="527"/>
        <v>2972518.0443260875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1398362.6619689348</v>
      </c>
      <c r="R552" s="25">
        <f t="array" aca="1" ref="R552" ca="1">INDEX('Lorri 401b'!L:L,MATCH('Retirement Calculator'!A552,'Lorri 401b'!N:N,0),0)</f>
        <v>1556364.7287422605</v>
      </c>
      <c r="S552" s="25">
        <f t="shared" ca="1" si="527"/>
        <v>2954727.3907111953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1395758.561540111</v>
      </c>
      <c r="R553" s="25">
        <f t="array" aca="1" ref="R553" ca="1">INDEX('Lorri 401b'!L:L,MATCH('Retirement Calculator'!A553,'Lorri 401b'!N:N,0),0)</f>
        <v>1541104.047832797</v>
      </c>
      <c r="S553" s="25">
        <f t="shared" ca="1" si="527"/>
        <v>2936862.6093729082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1393143.6106928336</v>
      </c>
      <c r="R554" s="25">
        <f t="array" aca="1" ref="R554" ca="1">INDEX('Lorri 401b'!L:L,MATCH('Retirement Calculator'!A554,'Lorri 401b'!N:N,0),0)</f>
        <v>1525779.7807528775</v>
      </c>
      <c r="S554" s="25">
        <f t="shared" ca="1" si="527"/>
        <v>2918923.3914457113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1390517.7642170258</v>
      </c>
      <c r="R555" s="25">
        <f t="array" aca="1" ref="R555" ca="1">INDEX('Lorri 401b'!L:L,MATCH('Retirement Calculator'!A555,'Lorri 401b'!N:N,0),0)</f>
        <v>1510391.6625601249</v>
      </c>
      <c r="S555" s="25">
        <f t="shared" ca="1" si="527"/>
        <v>2900909.4267771505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1387880.9767142357</v>
      </c>
      <c r="R556" s="25">
        <f t="array" aca="1" ref="R556" ca="1">INDEX('Lorri 401b'!L:L,MATCH('Retirement Calculator'!A556,'Lorri 401b'!N:N,0),0)</f>
        <v>1494939.4272082357</v>
      </c>
      <c r="S556" s="25">
        <f t="shared" ca="1" si="527"/>
        <v>2882820.4039224712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1385233.2025968507</v>
      </c>
      <c r="R557" s="25">
        <f t="array" aca="1" ref="R557" ca="1">INDEX('Lorri 401b'!L:L,MATCH('Retirement Calculator'!A557,'Lorri 401b'!N:N,0),0)</f>
        <v>1479422.8075423804</v>
      </c>
      <c r="S557" s="25">
        <f t="shared" ca="1" si="527"/>
        <v>2864656.0101392311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1382574.3960873098</v>
      </c>
      <c r="R558" s="25">
        <f t="array" aca="1" ref="R558" ca="1">INDEX('Lorri 401b'!L:L,MATCH('Retirement Calculator'!A558,'Lorri 401b'!N:N,0),0)</f>
        <v>1463841.535294584</v>
      </c>
      <c r="S558" s="25">
        <f t="shared" ca="1" si="527"/>
        <v>2846415.9313818938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1379904.5112173124</v>
      </c>
      <c r="R559" s="25">
        <f t="array" aca="1" ref="R559" ca="1">INDEX('Lorri 401b'!L:L,MATCH('Retirement Calculator'!A559,'Lorri 401b'!N:N,0),0)</f>
        <v>1448195.3410790884</v>
      </c>
      <c r="S559" s="25">
        <f t="shared" ca="1" si="527"/>
        <v>2828099.8522964008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1377223.5018270235</v>
      </c>
      <c r="R560" s="25">
        <f t="array" aca="1" ref="R560" ca="1">INDEX('Lorri 401b'!L:L,MATCH('Retirement Calculator'!A560,'Lorri 401b'!N:N,0),0)</f>
        <v>1432483.9543876951</v>
      </c>
      <c r="S560" s="25">
        <f t="shared" ca="1" si="527"/>
        <v>2809707.4562147185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1374531.3215642748</v>
      </c>
      <c r="R561" s="25">
        <f t="array" aca="1" ref="R561" ca="1">INDEX('Lorri 401b'!L:L,MATCH('Retirement Calculator'!A561,'Lorri 401b'!N:N,0),0)</f>
        <v>1416707.1035850875</v>
      </c>
      <c r="S561" s="25">
        <f t="shared" ca="1" si="527"/>
        <v>2791238.4251493625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1371827.9238837648</v>
      </c>
      <c r="R562" s="25">
        <f t="array" aca="1" ref="R562" ca="1">INDEX('Lorri 401b'!L:L,MATCH('Retirement Calculator'!A562,'Lorri 401b'!N:N,0),0)</f>
        <v>1400864.5159041358</v>
      </c>
      <c r="S562" s="25">
        <f t="shared" ca="1" si="527"/>
        <v>2772692.4397879005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1369113.2620462526</v>
      </c>
      <c r="R563" s="25">
        <f t="array" aca="1" ref="R563" ca="1">INDEX('Lorri 401b'!L:L,MATCH('Retirement Calculator'!A563,'Lorri 401b'!N:N,0),0)</f>
        <v>1384955.91744118</v>
      </c>
      <c r="S563" s="25">
        <f t="shared" ca="1" si="527"/>
        <v>2754069.1794874324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1366387.2891177509</v>
      </c>
      <c r="R564" s="25">
        <f t="array" aca="1" ref="R564" ca="1">INDEX('Lorri 401b'!L:L,MATCH('Retirement Calculator'!A564,'Lorri 401b'!N:N,0),0)</f>
        <v>1368981.0331512953</v>
      </c>
      <c r="S564" s="25">
        <f t="shared" ca="1" si="527"/>
        <v>2735368.3222690462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1363649.9579687137</v>
      </c>
      <c r="R565" s="25">
        <f t="array" aca="1" ref="R565" ca="1">INDEX('Lorri 401b'!L:L,MATCH('Retirement Calculator'!A565,'Lorri 401b'!N:N,0),0)</f>
        <v>1352939.586843536</v>
      </c>
      <c r="S565" s="25">
        <f t="shared" ca="1" si="527"/>
        <v>2716589.54481225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1360901.2212732222</v>
      </c>
      <c r="R566" s="25">
        <f t="array" aca="1" ref="R566" ca="1">INDEX('Lorri 401b'!L:L,MATCH('Retirement Calculator'!A566,'Lorri 401b'!N:N,0),0)</f>
        <v>1336831.301176161</v>
      </c>
      <c r="S566" s="25">
        <f t="shared" ca="1" si="527"/>
        <v>2697732.5224493835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1358141.0315081663</v>
      </c>
      <c r="R567" s="25">
        <f t="array" aca="1" ref="R567" ca="1">INDEX('Lorri 401b'!L:L,MATCH('Retirement Calculator'!A567,'Lorri 401b'!N:N,0),0)</f>
        <v>1320655.8976518388</v>
      </c>
      <c r="S567" s="25">
        <f t="shared" ca="1" si="527"/>
        <v>2678796.9291600054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1355369.3409524227</v>
      </c>
      <c r="R568" s="25">
        <f t="array" aca="1" ref="R568" ca="1">INDEX('Lorri 401b'!L:L,MATCH('Retirement Calculator'!A568,'Lorri 401b'!N:N,0),0)</f>
        <v>1304413.0966128318</v>
      </c>
      <c r="S568" s="25">
        <f t="shared" ca="1" si="527"/>
        <v>2659782.4375652545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1352586.1016860299</v>
      </c>
      <c r="R569" s="25">
        <f t="array" aca="1" ref="R569" ca="1">INDEX('Lorri 401b'!L:L,MATCH('Retirement Calculator'!A569,'Lorri 401b'!N:N,0),0)</f>
        <v>1288102.6172361623</v>
      </c>
      <c r="S569" s="25">
        <f t="shared" ca="1" si="527"/>
        <v>2640688.7189221922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1349791.2655893606</v>
      </c>
      <c r="R570" s="25">
        <f t="array" aca="1" ref="R570" ca="1">INDEX('Lorri 401b'!L:L,MATCH('Retirement Calculator'!A570,'Lorri 401b'!N:N,0),0)</f>
        <v>1271724.1775287567</v>
      </c>
      <c r="S570" s="25">
        <f t="shared" ca="1" si="527"/>
        <v>2621515.4431181173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1346984.7843422885</v>
      </c>
      <c r="R571" s="25">
        <f t="array" aca="1" ref="R571" ca="1">INDEX('Lorri 401b'!L:L,MATCH('Retirement Calculator'!A571,'Lorri 401b'!N:N,0),0)</f>
        <v>1255277.4943225703</v>
      </c>
      <c r="S571" s="25">
        <f t="shared" ca="1" si="527"/>
        <v>2602262.278664859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1344166.6094233536</v>
      </c>
      <c r="R572" s="25">
        <f t="array" aca="1" ref="R572" ca="1">INDEX('Lorri 401b'!L:L,MATCH('Retirement Calculator'!A572,'Lorri 401b'!N:N,0),0)</f>
        <v>1238762.2832696913</v>
      </c>
      <c r="S572" s="25">
        <f t="shared" ca="1" si="527"/>
        <v>2582928.8926930446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1341336.6921089231</v>
      </c>
      <c r="R573" s="25">
        <f t="array" aca="1" ref="R573" ca="1">INDEX('Lorri 401b'!L:L,MATCH('Retirement Calculator'!A573,'Lorri 401b'!N:N,0),0)</f>
        <v>1222178.2588374254</v>
      </c>
      <c r="S573" s="25">
        <f t="shared" ca="1" si="527"/>
        <v>2563514.9509463487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1338494.9834723491</v>
      </c>
      <c r="R574" s="25">
        <f t="array" aca="1" ref="R574" ca="1">INDEX('Lorri 401b'!L:L,MATCH('Retirement Calculator'!A574,'Lorri 401b'!N:N,0),0)</f>
        <v>1205525.1343033584</v>
      </c>
      <c r="S574" s="25">
        <f t="shared" ca="1" si="527"/>
        <v>2544020.1177757075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1335641.4343831227</v>
      </c>
      <c r="R575" s="25">
        <f t="array" aca="1" ref="R575" ca="1">INDEX('Lorri 401b'!L:L,MATCH('Retirement Calculator'!A575,'Lorri 401b'!N:N,0),0)</f>
        <v>1188802.6217503995</v>
      </c>
      <c r="S575" s="25">
        <f t="shared" ca="1" si="527"/>
        <v>2524444.0561335222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1332775.9955060247</v>
      </c>
      <c r="R576" s="25">
        <f t="array" aca="1" ref="R576" ca="1">INDEX('Lorri 401b'!L:L,MATCH('Retirement Calculator'!A576,'Lorri 401b'!N:N,0),0)</f>
        <v>1172010.4320618033</v>
      </c>
      <c r="S576" s="25">
        <f t="shared" ca="1" si="527"/>
        <v>2504786.427567828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1329898.617300272</v>
      </c>
      <c r="R577" s="25">
        <f t="array" aca="1" ref="R577" ca="1">INDEX('Lorri 401b'!L:L,MATCH('Retirement Calculator'!A577,'Lorri 401b'!N:N,0),0)</f>
        <v>1155148.2749161713</v>
      </c>
      <c r="S577" s="25">
        <f t="shared" ca="1" si="527"/>
        <v>2485046.8922164431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1327009.2500186621</v>
      </c>
      <c r="R578" s="25">
        <f t="array" aca="1" ref="R578" ca="1">INDEX('Lorri 401b'!L:L,MATCH('Retirement Calculator'!A578,'Lorri 401b'!N:N,0),0)</f>
        <v>1138215.8587824325</v>
      </c>
      <c r="S578" s="25">
        <f t="shared" ca="1" si="527"/>
        <v>2465225.1088010948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1324107.8437067121</v>
      </c>
      <c r="R579" s="25">
        <f t="array" aca="1" ref="R579" ca="1">INDEX('Lorri 401b'!L:L,MATCH('Retirement Calculator'!A579,'Lorri 401b'!N:N,0),0)</f>
        <v>1121212.8909148031</v>
      </c>
      <c r="S579" s="25">
        <f t="shared" ca="1" si="527"/>
        <v>2445320.7346215155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1321194.3482017957</v>
      </c>
      <c r="R580" s="25">
        <f t="array" aca="1" ref="R580" ca="1">INDEX('Lorri 401b'!L:L,MATCH('Retirement Calculator'!A580,'Lorri 401b'!N:N,0),0)</f>
        <v>1104139.0773477252</v>
      </c>
      <c r="S580" s="25">
        <f t="shared" ca="1" si="527"/>
        <v>2425333.4255495211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1318268.7131322755</v>
      </c>
      <c r="R581" s="25">
        <f t="array" aca="1" ref="R581" ca="1">INDEX('Lorri 401b'!L:L,MATCH('Retirement Calculator'!A581,'Lorri 401b'!N:N,0),0)</f>
        <v>1086994.1228907844</v>
      </c>
      <c r="S581" s="25">
        <f t="shared" ca="1" si="527"/>
        <v>2405262.8360230597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1315330.8879166322</v>
      </c>
      <c r="R582" s="25">
        <f t="array" aca="1" ref="R582" ca="1">INDEX('Lorri 401b'!L:L,MATCH('Retirement Calculator'!A582,'Lorri 401b'!N:N,0),0)</f>
        <v>1069777.7311236064</v>
      </c>
      <c r="S582" s="25">
        <f t="shared" ca="1" si="527"/>
        <v>2385108.6190402387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1312380.8217625904</v>
      </c>
      <c r="R583" s="25">
        <f t="array" aca="1" ref="R583" ca="1">INDEX('Lorri 401b'!L:L,MATCH('Retirement Calculator'!A583,'Lorri 401b'!N:N,0),0)</f>
        <v>1052489.6043907318</v>
      </c>
      <c r="S583" s="25">
        <f t="shared" ca="1" si="527"/>
        <v>2364870.4261533222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1309418.4636662402</v>
      </c>
      <c r="R584" s="25">
        <f t="array" aca="1" ref="R584" ca="1">INDEX('Lorri 401b'!L:L,MATCH('Retirement Calculator'!A584,'Lorri 401b'!N:N,0),0)</f>
        <v>1035129.4437964703</v>
      </c>
      <c r="S584" s="25">
        <f t="shared" ca="1" si="527"/>
        <v>2344547.9074627105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1306443.762411155</v>
      </c>
      <c r="R585" s="25">
        <f t="array" aca="1" ref="R585" ca="1">INDEX('Lorri 401b'!L:L,MATCH('Retirement Calculator'!A585,'Lorri 401b'!N:N,0),0)</f>
        <v>1017696.9491997326</v>
      </c>
      <c r="S585" s="25">
        <f t="shared" ca="1" si="527"/>
        <v>2324140.7116108877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1303456.6665675072</v>
      </c>
      <c r="R586" s="25">
        <f t="array" aca="1" ref="R586" ca="1">INDEX('Lorri 401b'!L:L,MATCH('Retirement Calculator'!A586,'Lorri 401b'!N:N,0),0)</f>
        <v>1000191.8192088419</v>
      </c>
      <c r="S586" s="25">
        <f t="shared" ca="1" si="527"/>
        <v>2303648.485776349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1300457.1244911773</v>
      </c>
      <c r="R587" s="25">
        <f t="array" aca="1" ref="R587" ca="1">INDEX('Lorri 401b'!L:L,MATCH('Retirement Calculator'!A587,'Lorri 401b'!N:N,0),0)</f>
        <v>982613.75117632258</v>
      </c>
      <c r="S587" s="25">
        <f t="shared" ca="1" si="527"/>
        <v>2283070.8756674998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1297445.0843228628</v>
      </c>
      <c r="R588" s="25">
        <f t="array" aca="1" ref="R588" ca="1">INDEX('Lorri 401b'!L:L,MATCH('Retirement Calculator'!A588,'Lorri 401b'!N:N,0),0)</f>
        <v>964962.44119366771</v>
      </c>
      <c r="S588" s="25">
        <f t="shared" ca="1" si="527"/>
        <v>2262407.5255165305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1294420.4939871803</v>
      </c>
      <c r="R589" s="25">
        <f t="array" aca="1" ref="R589" ca="1">INDEX('Lorri 401b'!L:L,MATCH('Retirement Calculator'!A589,'Lorri 401b'!N:N,0),0)</f>
        <v>947237.58408608509</v>
      </c>
      <c r="S589" s="25">
        <f t="shared" ca="1" si="527"/>
        <v>2241658.0780732655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1291383.3011917658</v>
      </c>
      <c r="R590" s="25">
        <f t="array" aca="1" ref="R590" ca="1">INDEX('Lorri 401b'!L:L,MATCH('Retirement Calculator'!A590,'Lorri 401b'!N:N,0),0)</f>
        <v>929438.87340722093</v>
      </c>
      <c r="S590" s="25">
        <f t="shared" ca="1" si="527"/>
        <v>2220822.1745989867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1288333.4534263704</v>
      </c>
      <c r="R591" s="25">
        <f t="array" aca="1" ref="R591" ca="1">INDEX('Lorri 401b'!L:L,MATCH('Retirement Calculator'!A591,'Lorri 401b'!N:N,0),0)</f>
        <v>911566.00143386144</v>
      </c>
      <c r="S591" s="25">
        <f t="shared" ca="1" si="527"/>
        <v>2199899.4548602318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1285270.8979619525</v>
      </c>
      <c r="R592" s="25">
        <f t="array" aca="1" ref="R592" ca="1">INDEX('Lorri 401b'!L:L,MATCH('Retirement Calculator'!A592,'Lorri 401b'!N:N,0),0)</f>
        <v>893618.65916061297</v>
      </c>
      <c r="S592" s="25">
        <f t="shared" ca="1" si="527"/>
        <v>2178889.5571225653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1282195.5818497662</v>
      </c>
      <c r="R593" s="25">
        <f t="array" aca="1" ref="R593" ca="1">INDEX('Lorri 401b'!L:L,MATCH('Retirement Calculator'!A593,'Lorri 401b'!N:N,0),0)</f>
        <v>875596.53629455937</v>
      </c>
      <c r="S593" s="25">
        <f t="shared" ca="1" si="527"/>
        <v>2157792.1181443254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1279107.4519204458</v>
      </c>
      <c r="R594" s="25">
        <f t="array" aca="1" ref="R594" ca="1">INDEX('Lorri 401b'!L:L,MATCH('Retirement Calculator'!A594,'Lorri 401b'!N:N,0),0)</f>
        <v>857499.32124989724</v>
      </c>
      <c r="S594" s="25">
        <f t="shared" ca="1" si="527"/>
        <v>2136606.7731703431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1276006.4547830864</v>
      </c>
      <c r="R595" s="25">
        <f t="array" aca="1" ref="R595" ca="1">INDEX('Lorri 401b'!L:L,MATCH('Retirement Calculator'!A595,'Lorri 401b'!N:N,0),0)</f>
        <v>839326.70114254905</v>
      </c>
      <c r="S595" s="25">
        <f t="shared" ca="1" si="527"/>
        <v>2115333.1559256352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1272892.5368243216</v>
      </c>
      <c r="R596" s="25">
        <f t="array" aca="1" ref="R596" ca="1">INDEX('Lorri 401b'!L:L,MATCH('Retirement Calculator'!A596,'Lorri 401b'!N:N,0),0)</f>
        <v>821078.36178475339</v>
      </c>
      <c r="S596" s="25">
        <f t="shared" ca="1" si="527"/>
        <v>2093970.898609075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1269765.6442073951</v>
      </c>
      <c r="R597" s="25">
        <f t="array" aca="1" ref="R597" ca="1">INDEX('Lorri 401b'!L:L,MATCH('Retirement Calculator'!A597,'Lorri 401b'!N:N,0),0)</f>
        <v>802753.98767963366</v>
      </c>
      <c r="S597" s="25">
        <f t="shared" ca="1" si="527"/>
        <v>2072519.6318870289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1266625.7228712316</v>
      </c>
      <c r="R598" s="25">
        <f t="array" aca="1" ref="R598" ca="1">INDEX('Lorri 401b'!L:L,MATCH('Retirement Calculator'!A598,'Lorri 401b'!N:N,0),0)</f>
        <v>784353.26201574272</v>
      </c>
      <c r="S598" s="25">
        <f t="shared" ca="1" si="527"/>
        <v>2050978.9848869743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1263472.7185295005</v>
      </c>
      <c r="R599" s="25">
        <f t="array" aca="1" ref="R599" ca="1">INDEX('Lorri 401b'!L:L,MATCH('Retirement Calculator'!A599,'Lorri 401b'!N:N,0),0)</f>
        <v>765875.8666615854</v>
      </c>
      <c r="S599" s="25">
        <f t="shared" ca="1" si="527"/>
        <v>2029348.5851910859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1260306.576669679</v>
      </c>
      <c r="R600" s="25">
        <f t="array" aca="1" ref="R600" ca="1">INDEX('Lorri 401b'!L:L,MATCH('Retirement Calculator'!A600,'Lorri 401b'!N:N,0),0)</f>
        <v>747321.48216011911</v>
      </c>
      <c r="S600" s="25">
        <f t="shared" ca="1" si="527"/>
        <v>2007628.0588297981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1257127.2425521084</v>
      </c>
      <c r="R601" s="25">
        <f t="array" aca="1" ref="R601" ca="1">INDEX('Lorri 401b'!L:L,MATCH('Retirement Calculator'!A601,'Lorri 401b'!N:N,0),0)</f>
        <v>728689.78772322997</v>
      </c>
      <c r="S601" s="25">
        <f t="shared" ca="1" si="527"/>
        <v>1985817.0302753383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1253934.6612090478</v>
      </c>
      <c r="R602" s="25">
        <f t="array" aca="1" ref="R602" ca="1">INDEX('Lorri 401b'!L:L,MATCH('Retirement Calculator'!A602,'Lorri 401b'!N:N,0),0)</f>
        <v>709980.46122618718</v>
      </c>
      <c r="S602" s="25">
        <f t="shared" ca="1" si="527"/>
        <v>1963915.122435235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1250728.7774437245</v>
      </c>
      <c r="R603" s="25">
        <f t="array" aca="1" ref="R603" ca="1">INDEX('Lorri 401b'!L:L,MATCH('Retirement Calculator'!A603,'Lorri 401b'!N:N,0),0)</f>
        <v>691193.17920207337</v>
      </c>
      <c r="S603" s="25">
        <f t="shared" ca="1" si="527"/>
        <v>1941921.9566457979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1247509.5358293788</v>
      </c>
      <c r="R604" s="25">
        <f t="array" aca="1" ref="R604" ca="1">INDEX('Lorri 401b'!L:L,MATCH('Retirement Calculator'!A604,'Lorri 401b'!N:N,0),0)</f>
        <v>672327.61683619255</v>
      </c>
      <c r="S604" s="25">
        <f t="shared" ca="1" si="527"/>
        <v>1919837.1526655713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1244276.8807083068</v>
      </c>
      <c r="R605" s="25">
        <f t="array" aca="1" ref="R605" ca="1">INDEX('Lorri 401b'!L:L,MATCH('Retirement Calculator'!A605,'Lorri 401b'!N:N,0),0)</f>
        <v>653383.44796045381</v>
      </c>
      <c r="S605" s="25">
        <f t="shared" ca="1" si="527"/>
        <v>1897660.3286687606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1241030.756190897</v>
      </c>
      <c r="R606" s="25">
        <f t="array" aca="1" ref="R606" ca="1">INDEX('Lorri 401b'!L:L,MATCH('Retirement Calculator'!A606,'Lorri 401b'!N:N,0),0)</f>
        <v>634360.34504773282</v>
      </c>
      <c r="S606" s="25">
        <f t="shared" ca="1" si="527"/>
        <v>1875391.1012386298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1237771.1061546647</v>
      </c>
      <c r="R607" s="25">
        <f t="array" aca="1" ref="R607" ca="1">INDEX('Lorri 401b'!L:L,MATCH('Retirement Calculator'!A607,'Lorri 401b'!N:N,0),0)</f>
        <v>615257.97920620872</v>
      </c>
      <c r="S607" s="25">
        <f t="shared" ca="1" si="527"/>
        <v>1853029.0853608735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1234497.8742432813</v>
      </c>
      <c r="R608" s="25">
        <f t="array" aca="1" ref="R608" ca="1">INDEX('Lorri 401b'!L:L,MATCH('Retirement Calculator'!A608,'Lorri 401b'!N:N,0),0)</f>
        <v>596076.02017367841</v>
      </c>
      <c r="S608" s="25">
        <f t="shared" ca="1" si="527"/>
        <v>1830573.8944169597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1231211.0038656006</v>
      </c>
      <c r="R609" s="25">
        <f t="array" aca="1" ref="R609" ca="1">INDEX('Lorri 401b'!L:L,MATCH('Retirement Calculator'!A609,'Lorri 401b'!N:N,0),0)</f>
        <v>576814.13631184585</v>
      </c>
      <c r="S609" s="25">
        <f t="shared" ca="1" si="527"/>
        <v>1808025.1401774464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1227910.4381946796</v>
      </c>
      <c r="R610" s="25">
        <f t="array" aca="1" ref="R610" ca="1">INDEX('Lorri 401b'!L:L,MATCH('Retirement Calculator'!A610,'Lorri 401b'!N:N,0),0)</f>
        <v>557471.99460058892</v>
      </c>
      <c r="S610" s="25">
        <f t="shared" ca="1" si="527"/>
        <v>1785382.4327952685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1224596.1201667963</v>
      </c>
      <c r="R611" s="25">
        <f t="array" aca="1" ref="R611" ca="1">INDEX('Lorri 401b'!L:L,MATCH('Retirement Calculator'!A611,'Lorri 401b'!N:N,0),0)</f>
        <v>538049.2606322018</v>
      </c>
      <c r="S611" s="25">
        <f t="shared" ca="1" si="527"/>
        <v>1762645.3807989981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1221267.9924804636</v>
      </c>
      <c r="R612" s="25">
        <f t="array" aca="1" ref="R612" ca="1">INDEX('Lorri 401b'!L:L,MATCH('Retirement Calculator'!A612,'Lorri 401b'!N:N,0),0)</f>
        <v>518545.59860561311</v>
      </c>
      <c r="S612" s="25">
        <f t="shared" ca="1" si="527"/>
        <v>1739813.5910860766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1217925.9975954378</v>
      </c>
      <c r="R613" s="25">
        <f t="array" aca="1" ref="R613" ca="1">INDEX('Lorri 401b'!L:L,MATCH('Retirement Calculator'!A613,'Lorri 401b'!N:N,0),0)</f>
        <v>498960.6713205803</v>
      </c>
      <c r="S613" s="25">
        <f t="shared" ca="1" si="527"/>
        <v>1716886.6689160182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1214570.0777317244</v>
      </c>
      <c r="R614" s="25">
        <f t="array" aca="1" ref="R614" ca="1">INDEX('Lorri 401b'!L:L,MATCH('Retirement Calculator'!A614,'Lorri 401b'!N:N,0),0)</f>
        <v>479294.14017185982</v>
      </c>
      <c r="S614" s="25">
        <f t="shared" ca="1" si="527"/>
        <v>1693864.2179035842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1211200.1748685788</v>
      </c>
      <c r="R615" s="25">
        <f t="array" aca="1" ref="R615" ca="1">INDEX('Lorri 401b'!L:L,MATCH('Retirement Calculator'!A615,'Lorri 401b'!N:N,0),0)</f>
        <v>459545.66514335305</v>
      </c>
      <c r="S615" s="25">
        <f t="shared" ca="1" si="527"/>
        <v>1670745.840011932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1207816.2307435034</v>
      </c>
      <c r="R616" s="25">
        <f t="array" aca="1" ref="R616" ca="1">INDEX('Lorri 401b'!L:L,MATCH('Retirement Calculator'!A616,'Lorri 401b'!N:N,0),0)</f>
        <v>439714.90480222751</v>
      </c>
      <c r="S616" s="25">
        <f t="shared" ca="1" si="527"/>
        <v>1647531.1355457311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1204418.1868512402</v>
      </c>
      <c r="R617" s="25">
        <f t="array" aca="1" ref="R617" ca="1">INDEX('Lorri 401b'!L:L,MATCH('Retirement Calculator'!A617,'Lorri 401b'!N:N,0),0)</f>
        <v>419801.51629301393</v>
      </c>
      <c r="S617" s="25">
        <f t="shared" ca="1" si="527"/>
        <v>1624219.7031442542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1201005.9844427593</v>
      </c>
      <c r="R618" s="25">
        <f t="array" aca="1" ref="R618" ca="1">INDEX('Lorri 401b'!L:L,MATCH('Retirement Calculator'!A618,'Lorri 401b'!N:N,0),0)</f>
        <v>399805.15533167863</v>
      </c>
      <c r="S618" s="25">
        <f t="shared" ca="1" si="527"/>
        <v>1600811.139774438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1197579.5645242431</v>
      </c>
      <c r="R619" s="25">
        <f t="array" aca="1" ref="R619" ca="1">INDEX('Lorri 401b'!L:L,MATCH('Retirement Calculator'!A619,'Lorri 401b'!N:N,0),0)</f>
        <v>379725.4761996711</v>
      </c>
      <c r="S619" s="25">
        <f t="shared" ca="1" si="527"/>
        <v>1577305.0407239143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1194138.8678560664</v>
      </c>
      <c r="R620" s="25">
        <f t="array" aca="1" ref="R620" ca="1">INDEX('Lorri 401b'!L:L,MATCH('Retirement Calculator'!A620,'Lorri 401b'!N:N,0),0)</f>
        <v>359562.13173794688</v>
      </c>
      <c r="S620" s="25">
        <f t="shared" ca="1" si="527"/>
        <v>1553700.9995940132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1190683.8349517724</v>
      </c>
      <c r="R621" s="25">
        <f t="array" aca="1" ref="R621" ca="1">INDEX('Lorri 401b'!L:L,MATCH('Retirement Calculator'!A621,'Lorri 401b'!N:N,0),0)</f>
        <v>339314.77334096545</v>
      </c>
      <c r="S621" s="25">
        <f t="shared" ca="1" si="527"/>
        <v>1529998.6082927377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1187214.4060770436</v>
      </c>
      <c r="R622" s="25">
        <f t="array" aca="1" ref="R622" ca="1">INDEX('Lorri 401b'!L:L,MATCH('Retirement Calculator'!A622,'Lorri 401b'!N:N,0),0)</f>
        <v>318983.05095066328</v>
      </c>
      <c r="S622" s="25">
        <f t="shared" ca="1" si="527"/>
        <v>1506197.4570277068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1183730.5212486703</v>
      </c>
      <c r="R623" s="25">
        <f t="array" aca="1" ref="R623" ca="1">INDEX('Lorri 401b'!L:L,MATCH('Retirement Calculator'!A623,'Lorri 401b'!N:N,0),0)</f>
        <v>298566.6130504015</v>
      </c>
      <c r="S623" s="25">
        <f t="shared" ca="1" si="527"/>
        <v>1482297.1342990717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1180232.120233512</v>
      </c>
      <c r="R624" s="25">
        <f t="array" aca="1" ref="R624" ca="1">INDEX('Lorri 401b'!L:L,MATCH('Retirement Calculator'!A624,'Lorri 401b'!N:N,0),0)</f>
        <v>278065.10665888863</v>
      </c>
      <c r="S624" s="25">
        <f t="shared" ca="1" si="527"/>
        <v>1458297.2268924005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1176719.1425474572</v>
      </c>
      <c r="R625" s="25">
        <f t="array" aca="1" ref="R625" ca="1">INDEX('Lorri 401b'!L:L,MATCH('Retirement Calculator'!A625,'Lorri 401b'!N:N,0),0)</f>
        <v>257478.17732407781</v>
      </c>
      <c r="S625" s="25">
        <f t="shared" ca="1" si="527"/>
        <v>1434197.3198715351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1173191.5274543772</v>
      </c>
      <c r="R626" s="25">
        <f t="array" aca="1" ref="R626" ca="1">INDEX('Lorri 401b'!L:L,MATCH('Retirement Calculator'!A626,'Lorri 401b'!N:N,0),0)</f>
        <v>236805.46911703859</v>
      </c>
      <c r="S626" s="25">
        <f t="shared" ca="1" si="527"/>
        <v>1409996.9965714158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1169649.213965076</v>
      </c>
      <c r="R627" s="25">
        <f t="array" aca="1" ref="R627" ca="1">INDEX('Lorri 401b'!L:L,MATCH('Retirement Calculator'!A627,'Lorri 401b'!N:N,0),0)</f>
        <v>216046.62462580338</v>
      </c>
      <c r="S627" s="25">
        <f t="shared" ca="1" si="527"/>
        <v>1385695.8385908795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1166092.1408362361</v>
      </c>
      <c r="R628" s="25">
        <f t="array" aca="1" ref="R628" ca="1">INDEX('Lorri 401b'!L:L,MATCH('Retirement Calculator'!A628,'Lorri 401b'!N:N,0),0)</f>
        <v>195201.28494918803</v>
      </c>
      <c r="S628" s="25">
        <f t="shared" ca="1" si="527"/>
        <v>1361293.4257854242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1162520.2465693592</v>
      </c>
      <c r="R629" s="25">
        <f t="array" aca="1" ref="R629" ca="1">INDEX('Lorri 401b'!L:L,MATCH('Retirement Calculator'!A629,'Lorri 401b'!N:N,0),0)</f>
        <v>174269.08969058678</v>
      </c>
      <c r="S629" s="25">
        <f t="shared" ca="1" si="527"/>
        <v>1336789.336259946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1158933.4694097037</v>
      </c>
      <c r="R630" s="25">
        <f t="array" aca="1" ref="R630" ca="1">INDEX('Lorri 401b'!L:L,MATCH('Retirement Calculator'!A630,'Lorri 401b'!N:N,0),0)</f>
        <v>153249.67695174136</v>
      </c>
      <c r="S630" s="25">
        <f t="shared" ca="1" si="527"/>
        <v>1312183.1463614451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1155331.7473452163</v>
      </c>
      <c r="R631" s="25">
        <f t="array" aca="1" ref="R631" ca="1">INDEX('Lorri 401b'!L:L,MATCH('Retirement Calculator'!A631,'Lorri 401b'!N:N,0),0)</f>
        <v>132142.68332648408</v>
      </c>
      <c r="S631" s="25">
        <f t="shared" ca="1" si="527"/>
        <v>1287474.4306717005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1151715.0181054603</v>
      </c>
      <c r="R632" s="25">
        <f t="array" aca="1" ref="R632" ca="1">INDEX('Lorri 401b'!L:L,MATCH('Retirement Calculator'!A632,'Lorri 401b'!N:N,0),0)</f>
        <v>110947.74389445491</v>
      </c>
      <c r="S632" s="25">
        <f t="shared" ca="1" si="527"/>
        <v>1262662.7619999154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1148083.2191605386</v>
      </c>
      <c r="R633" s="25">
        <f t="array" aca="1" ref="R633" ca="1">INDEX('Lorri 401b'!L:L,MATCH('Retirement Calculator'!A633,'Lorri 401b'!N:N,0),0)</f>
        <v>89664.492214792277</v>
      </c>
      <c r="S633" s="25">
        <f t="shared" ca="1" si="527"/>
        <v>1237747.7113753308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1144436.2877200132</v>
      </c>
      <c r="R634" s="25">
        <f t="array" aca="1" ref="R634" ca="1">INDEX('Lorri 401b'!L:L,MATCH('Retirement Calculator'!A634,'Lorri 401b'!N:N,0),0)</f>
        <v>68292.560319797718</v>
      </c>
      <c r="S634" s="25">
        <f t="shared" ca="1" si="527"/>
        <v>1212728.848039811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1140774.1607318188</v>
      </c>
      <c r="R635" s="25">
        <f t="array" aca="1" ref="R635" ca="1">INDEX('Lorri 401b'!L:L,MATCH('Retirement Calculator'!A635,'Lorri 401b'!N:N,0),0)</f>
        <v>46831.578708574008</v>
      </c>
      <c r="S635" s="25">
        <f t="shared" ca="1" si="527"/>
        <v>1187605.7394403927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1137096.7748811736</v>
      </c>
      <c r="R636" s="25">
        <f t="array" aca="1" ref="R636" ca="1">INDEX('Lorri 401b'!L:L,MATCH('Retirement Calculator'!A636,'Lorri 401b'!N:N,0),0)</f>
        <v>25281.176340636866</v>
      </c>
      <c r="S636" s="25">
        <f t="shared" ca="1" si="527"/>
        <v>1162377.9512218104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1133404.066589484</v>
      </c>
      <c r="R637" s="25">
        <f t="array" aca="1" ref="R637" ca="1">INDEX('Lorri 401b'!L:L,MATCH('Retirement Calculator'!A637,'Lorri 401b'!N:N,0),0)</f>
        <v>3640.980629499988</v>
      </c>
      <c r="S637" s="25">
        <f t="shared" ca="1" si="527"/>
        <v>1137045.047218984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1129695.9720132458</v>
      </c>
      <c r="R638" s="25">
        <f t="array" aca="1" ref="R638" ca="1">INDEX('Lorri 401b'!L:L,MATCH('Retirement Calculator'!A638,'Lorri 401b'!N:N,0),0)</f>
        <v>-18089.382563766627</v>
      </c>
      <c r="S638" s="25">
        <f t="shared" ca="1" si="527"/>
        <v>1111606.5894494792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1125972.4270429399</v>
      </c>
      <c r="R639" s="25">
        <f t="array" aca="1" ref="R639" ca="1">INDEX('Lorri 401b'!L:L,MATCH('Retirement Calculator'!A639,'Lorri 401b'!N:N,0),0)</f>
        <v>-39910.288937005193</v>
      </c>
      <c r="S639" s="25">
        <f t="shared" ca="1" si="527"/>
        <v>1086062.1381059347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1122233.3673019244</v>
      </c>
      <c r="R640" s="25">
        <f t="array" aca="1" ref="R640" ca="1">INDEX('Lorri 401b'!L:L,MATCH('Retirement Calculator'!A640,'Lorri 401b'!N:N,0),0)</f>
        <v>-61822.115753465579</v>
      </c>
      <c r="S640" s="25">
        <f t="shared" ca="1" si="527"/>
        <v>1060411.2515484588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1118478.7281453214</v>
      </c>
      <c r="R641" s="25">
        <f t="array" aca="1" ref="R641" ca="1">INDEX('Lorri 401b'!L:L,MATCH('Retirement Calculator'!A641,'Lorri 401b'!N:N,0),0)</f>
        <v>-83825.241848327889</v>
      </c>
      <c r="S641" s="25">
        <f t="shared" ca="1" si="527"/>
        <v>1034653.4862969934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1114708.4446588992</v>
      </c>
      <c r="R642" s="25">
        <f t="array" aca="1" ref="R642" ca="1">INDEX('Lorri 401b'!L:L,MATCH('Retirement Calculator'!A642,'Lorri 401b'!N:N,0),0)</f>
        <v>-105920.04763525212</v>
      </c>
      <c r="S642" s="25">
        <f t="shared" ca="1" si="527"/>
        <v>1008788.3970236471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1110922.4516579502</v>
      </c>
      <c r="R643" s="25">
        <f t="array" aca="1" ref="R643" ca="1">INDEX('Lorri 401b'!L:L,MATCH('Retirement Calculator'!A643,'Lorri 401b'!N:N,0),0)</f>
        <v>-128106.9151129552</v>
      </c>
      <c r="S643" s="25">
        <f t="shared" ca="1" si="527"/>
        <v>982815.53654499492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1107120.683686164</v>
      </c>
      <c r="R644" s="25">
        <f t="array" aca="1" ref="R644" ca="1">INDEX('Lorri 401b'!L:L,MATCH('Retirement Calculator'!A644,'Lorri 401b'!N:N,0),0)</f>
        <v>-150386.22787181538</v>
      </c>
      <c r="S644" s="25">
        <f t="shared" ca="1" si="527"/>
        <v>956734.45581434853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1103303.0750144953</v>
      </c>
      <c r="R645" s="25">
        <f t="array" aca="1" ref="R645" ca="1">INDEX('Lorri 401b'!L:L,MATCH('Retirement Calculator'!A645,'Lorri 401b'!N:N,0),0)</f>
        <v>-172758.37110050416</v>
      </c>
      <c r="S645" s="25">
        <f t="shared" ca="1" si="527"/>
        <v>930544.70391399111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1099469.5596400278</v>
      </c>
      <c r="R646" s="25">
        <f t="array" aca="1" ref="R646" ca="1">INDEX('Lorri 401b'!L:L,MATCH('Retirement Calculator'!A646,'Lorri 401b'!N:N,0),0)</f>
        <v>-195223.73159264578</v>
      </c>
      <c r="S646" s="25">
        <f t="shared" ca="1" si="527"/>
        <v>904245.82804738206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1095620.0712848336</v>
      </c>
      <c r="R647" s="25">
        <f t="array" aca="1" ref="R647" ca="1">INDEX('Lorri 401b'!L:L,MATCH('Retirement Calculator'!A647,'Lorri 401b'!N:N,0),0)</f>
        <v>-217782.69775350468</v>
      </c>
      <c r="S647" s="25">
        <f t="shared" ca="1" si="527"/>
        <v>877837.37353132898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1091754.5433948259</v>
      </c>
      <c r="R648" s="25">
        <f t="array" aca="1" ref="R648" ca="1">INDEX('Lorri 401b'!L:L,MATCH('Retirement Calculator'!A648,'Lorri 401b'!N:N,0),0)</f>
        <v>-240435.65960670047</v>
      </c>
      <c r="S648" s="25">
        <f t="shared" ca="1" si="527"/>
        <v>851318.88378812536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1087872.9091386099</v>
      </c>
      <c r="R649" s="25">
        <f t="array" aca="1" ref="R649" ca="1">INDEX('Lorri 401b'!L:L,MATCH('Retirement Calculator'!A649,'Lorri 401b'!N:N,0),0)</f>
        <v>-263183.00880095124</v>
      </c>
      <c r="S649" s="25">
        <f t="shared" ca="1" si="527"/>
        <v>824689.90033765859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1083975.1014063263</v>
      </c>
      <c r="R650" s="25">
        <f t="array" aca="1" ref="R650" ca="1">INDEX('Lorri 401b'!L:L,MATCH('Retirement Calculator'!A650,'Lorri 401b'!N:N,0),0)</f>
        <v>-286025.13861684472</v>
      </c>
      <c r="S650" s="25">
        <f t="shared" ca="1" si="527"/>
        <v>797949.96278948151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1080061.0528084915</v>
      </c>
      <c r="R651" s="25">
        <f t="array" aca="1" ref="R651" ca="1">INDEX('Lorri 401b'!L:L,MATCH('Retirement Calculator'!A651,'Lorri 401b'!N:N,0),0)</f>
        <v>-308962.44397363777</v>
      </c>
      <c r="S651" s="25">
        <f t="shared" ca="1" si="527"/>
        <v>771098.60883485375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1076130.6956748324</v>
      </c>
      <c r="R652" s="25">
        <f t="array" aca="1" ref="R652" ca="1">INDEX('Lorri 401b'!L:L,MATCH('Retirement Calculator'!A652,'Lorri 401b'!N:N,0),0)</f>
        <v>-331995.32143608411</v>
      </c>
      <c r="S652" s="25">
        <f t="shared" ca="1" si="527"/>
        <v>744135.37423874834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1072183.9620531164</v>
      </c>
      <c r="R653" s="25">
        <f t="array" aca="1" ref="R653" ca="1">INDEX('Lorri 401b'!L:L,MATCH('Retirement Calculator'!A653,'Lorri 401b'!N:N,0),0)</f>
        <v>-355124.16922129068</v>
      </c>
      <c r="S653" s="25">
        <f t="shared" ca="1" si="527"/>
        <v>717059.79283182579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1068220.7837079766</v>
      </c>
      <c r="R654" s="25">
        <f t="array" aca="1" ref="R654" ca="1">INDEX('Lorri 401b'!L:L,MATCH('Retirement Calculator'!A654,'Lorri 401b'!N:N,0),0)</f>
        <v>-378349.38720560225</v>
      </c>
      <c r="S654" s="25">
        <f t="shared" ca="1" si="527"/>
        <v>689871.39650237432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1064241.0921197319</v>
      </c>
      <c r="R655" s="25">
        <f t="array" aca="1" ref="R655" ca="1">INDEX('Lorri 401b'!L:L,MATCH('Retirement Calculator'!A655,'Lorri 401b'!N:N,0),0)</f>
        <v>-401671.37693151511</v>
      </c>
      <c r="S655" s="25">
        <f t="shared" ca="1" si="527"/>
        <v>662569.71518821688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1060244.818483203</v>
      </c>
      <c r="R656" s="25">
        <f t="array" aca="1" ref="R656" ca="1">INDEX('Lorri 401b'!L:L,MATCH('Retirement Calculator'!A656,'Lorri 401b'!N:N,0),0)</f>
        <v>-425090.54161461932</v>
      </c>
      <c r="S656" s="25">
        <f t="shared" ca="1" si="527"/>
        <v>635154.27686858363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1056231.893706522</v>
      </c>
      <c r="R657" s="25">
        <f t="array" aca="1" ref="R657" ca="1">INDEX('Lorri 401b'!L:L,MATCH('Retirement Calculator'!A657,'Lorri 401b'!N:N,0),0)</f>
        <v>-448607.28615056974</v>
      </c>
      <c r="S657" s="25">
        <f t="shared" ca="1" si="527"/>
        <v>607624.60755595216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1052202.2484099381</v>
      </c>
      <c r="R658" s="25">
        <f t="array" aca="1" ref="R658" ca="1">INDEX('Lorri 401b'!L:L,MATCH('Retirement Calculator'!A658,'Lorri 401b'!N:N,0),0)</f>
        <v>-472222.01712208666</v>
      </c>
      <c r="S658" s="25">
        <f t="shared" ca="1" si="527"/>
        <v>579980.23128785146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1048155.8129246184</v>
      </c>
      <c r="R659" s="25">
        <f t="array" aca="1" ref="R659" ca="1">INDEX('Lorri 401b'!L:L,MATCH('Retirement Calculator'!A659,'Lorri 401b'!N:N,0),0)</f>
        <v>-495935.14280598488</v>
      </c>
      <c r="S659" s="25">
        <f t="shared" ca="1" si="527"/>
        <v>552220.67011863342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1044092.5172914432</v>
      </c>
      <c r="R660" s="25">
        <f t="array" aca="1" ref="R660" ca="1">INDEX('Lorri 401b'!L:L,MATCH('Retirement Calculator'!A660,'Lorri 401b'!N:N,0),0)</f>
        <v>-519747.07318023266</v>
      </c>
      <c r="S660" s="25">
        <f t="shared" ca="1" si="527"/>
        <v>524345.44411121053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1040012.2912597965</v>
      </c>
      <c r="R661" s="25">
        <f t="array" aca="1" ref="R661" ca="1">INDEX('Lorri 401b'!L:L,MATCH('Retirement Calculator'!A661,'Lorri 401b'!N:N,0),0)</f>
        <v>-543658.21993103984</v>
      </c>
      <c r="S661" s="25">
        <f t="shared" ca="1" si="527"/>
        <v>496354.07132875663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1035915.0642863512</v>
      </c>
      <c r="R662" s="25">
        <f t="array" aca="1" ref="R662" ca="1">INDEX('Lorri 401b'!L:L,MATCH('Retirement Calculator'!A662,'Lorri 401b'!N:N,0),0)</f>
        <v>-567668.99645997537</v>
      </c>
      <c r="S662" s="25">
        <f t="shared" ca="1" si="527"/>
        <v>468246.06782637583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1031800.7655338499</v>
      </c>
      <c r="R663" s="25">
        <f t="array" aca="1" ref="R663" ca="1">INDEX('Lorri 401b'!L:L,MATCH('Retirement Calculator'!A663,'Lorri 401b'!N:N,0),0)</f>
        <v>-591779.81789111486</v>
      </c>
      <c r="S663" s="25">
        <f t="shared" ca="1" si="527"/>
        <v>440020.94764273509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1027669.3238698799</v>
      </c>
      <c r="R664" s="25">
        <f t="array" aca="1" ref="R664" ca="1">INDEX('Lorri 401b'!L:L,MATCH('Retirement Calculator'!A664,'Lorri 401b'!N:N,0),0)</f>
        <v>-615991.10107821738</v>
      </c>
      <c r="S664" s="25">
        <f t="shared" ca="1" si="527"/>
        <v>411678.22279166256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1023520.6678656434</v>
      </c>
      <c r="R665" s="25">
        <f t="array" aca="1" ref="R665" ca="1">INDEX('Lorri 401b'!L:L,MATCH('Retirement Calculator'!A665,'Lorri 401b'!N:N,0),0)</f>
        <v>-640303.26461193291</v>
      </c>
      <c r="S665" s="25">
        <f t="shared" ca="1" si="527"/>
        <v>383217.40325371048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1019354.7257947224</v>
      </c>
      <c r="R666" s="25">
        <f t="array" aca="1" ref="R666" ca="1">INDEX('Lorri 401b'!L:L,MATCH('Retirement Calculator'!A666,'Lorri 401b'!N:N,0),0)</f>
        <v>-664716.7288270389</v>
      </c>
      <c r="S666" s="25">
        <f t="shared" ca="1" si="527"/>
        <v>354637.99696768355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1015171.4256318393</v>
      </c>
      <c r="R667" s="25">
        <f t="array" aca="1" ref="R667" ca="1">INDEX('Lorri 401b'!L:L,MATCH('Retirement Calculator'!A667,'Lorri 401b'!N:N,0),0)</f>
        <v>-689231.91580970772</v>
      </c>
      <c r="S667" s="25">
        <f t="shared" ca="1" si="527"/>
        <v>325939.5098221316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1010970.6950516109</v>
      </c>
      <c r="R668" s="25">
        <f t="array" aca="1" ref="R668" ca="1">INDEX('Lorri 401b'!L:L,MATCH('Retirement Calculator'!A668,'Lorri 401b'!N:N,0),0)</f>
        <v>-713849.24940480443</v>
      </c>
      <c r="S668" s="25">
        <f t="shared" ca="1" si="527"/>
        <v>297121.4456468065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1006752.4614272983</v>
      </c>
      <c r="R669" s="25">
        <f t="array" aca="1" ref="R669" ca="1">INDEX('Lorri 401b'!L:L,MATCH('Retirement Calculator'!A669,'Lorri 401b'!N:N,0),0)</f>
        <v>-738569.15522321395</v>
      </c>
      <c r="S669" s="25">
        <f t="shared" ca="1" si="527"/>
        <v>268183.30620408431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1002516.6518295509</v>
      </c>
      <c r="R670" s="25">
        <f t="array" aca="1" ref="R670" ca="1">INDEX('Lorri 401b'!L:L,MATCH('Retirement Calculator'!A670,'Lorri 401b'!N:N,0),0)</f>
        <v>-763392.06064920011</v>
      </c>
      <c r="S670" s="25">
        <f t="shared" ca="1" si="527"/>
        <v>239124.59118035075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998263.19302514626</v>
      </c>
      <c r="R671" s="25">
        <f t="array" aca="1" ref="R671" ca="1">INDEX('Lorri 401b'!L:L,MATCH('Retirement Calculator'!A671,'Lorri 401b'!N:N,0),0)</f>
        <v>-788318.39484779467</v>
      </c>
      <c r="S671" s="25">
        <f t="shared" ca="1" si="527"/>
        <v>209944.79817735159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993992.01147572324</v>
      </c>
      <c r="R672" s="25">
        <f t="array" aca="1" ref="R672" ca="1">INDEX('Lorri 401b'!L:L,MATCH('Retirement Calculator'!A672,'Lorri 401b'!N:N,0),0)</f>
        <v>-813348.5887722167</v>
      </c>
      <c r="S672" s="25">
        <f t="shared" ca="1" si="527"/>
        <v>180643.42270350654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989703.033336511</v>
      </c>
      <c r="R673" s="25">
        <f t="array" aca="1" ref="R673" ca="1">INDEX('Lorri 401b'!L:L,MATCH('Retirement Calculator'!A673,'Lorri 401b'!N:N,0),0)</f>
        <v>-838483.07517132373</v>
      </c>
      <c r="S673" s="25">
        <f t="shared" ca="1" si="527"/>
        <v>151219.95816518727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985396.18445505202</v>
      </c>
      <c r="R674" s="25">
        <f t="array" aca="1" ref="R674" ca="1">INDEX('Lorri 401b'!L:L,MATCH('Retirement Calculator'!A674,'Lorri 401b'!N:N,0),0)</f>
        <v>-863722.28859709378</v>
      </c>
      <c r="S674" s="25">
        <f t="shared" ca="1" si="527"/>
        <v>121673.89585795824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981071.39036992029</v>
      </c>
      <c r="R675" s="25">
        <f t="array" aca="1" ref="R675" ca="1">INDEX('Lorri 401b'!L:L,MATCH('Retirement Calculator'!A675,'Lorri 401b'!N:N,0),0)</f>
        <v>-889066.66541213787</v>
      </c>
      <c r="S675" s="25">
        <f t="shared" ca="1" si="527"/>
        <v>92004.724957782426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976728.57630943391</v>
      </c>
      <c r="R676" s="25">
        <f t="array" aca="1" ref="R676" ca="1">INDEX('Lorri 401b'!L:L,MATCH('Retirement Calculator'!A676,'Lorri 401b'!N:N,0),0)</f>
        <v>-914516.64379724453</v>
      </c>
      <c r="S676" s="25">
        <f t="shared" ca="1" si="527"/>
        <v>62211.932512189378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972367.66719036212</v>
      </c>
      <c r="R677" s="25">
        <f t="array" aca="1" ref="R677" ca="1">INDEX('Lorri 401b'!L:L,MATCH('Retirement Calculator'!A677,'Lorri 401b'!N:N,0),0)</f>
        <v>-940072.6637589559</v>
      </c>
      <c r="S677" s="25">
        <f t="shared" ca="1" si="527"/>
        <v>32295.003431406221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967988.58761662757</v>
      </c>
      <c r="R678" s="25">
        <f t="array" aca="1" ref="R678" ca="1">INDEX('Lorri 401b'!L:L,MATCH('Retirement Calculator'!A678,'Lorri 401b'!N:N,0),0)</f>
        <v>-965735.16713717452</v>
      </c>
      <c r="S678" s="25">
        <f t="shared" ca="1" si="527"/>
        <v>2253.4204794530524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963591.26187800243</v>
      </c>
      <c r="R679" s="25">
        <f t="array" aca="1" ref="R679" ca="1">INDEX('Lorri 401b'!L:L,MATCH('Retirement Calculator'!A679,'Lorri 401b'!N:N,0),0)</f>
        <v>-991504.59761280217</v>
      </c>
      <c r="S679" s="25">
        <f t="shared" ca="1" si="527"/>
        <v>-27913.335734799737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959175.61394879967</v>
      </c>
      <c r="R680" s="25">
        <f t="array" aca="1" ref="R680" ca="1">INDEX('Lorri 401b'!L:L,MATCH('Retirement Calculator'!A680,'Lorri 401b'!N:N,0),0)</f>
        <v>-1017381.4007154118</v>
      </c>
      <c r="S680" s="25">
        <f t="shared" ca="1" si="527"/>
        <v>-58205.786766612087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954741.56748655858</v>
      </c>
      <c r="R681" s="25">
        <f t="array" aca="1" ref="R681" ca="1">INDEX('Lorri 401b'!L:L,MATCH('Retirement Calculator'!A681,'Lorri 401b'!N:N,0),0)</f>
        <v>-1043366.0238309487</v>
      </c>
      <c r="S681" s="25">
        <f t="shared" ca="1" si="527"/>
        <v>-88624.456344390172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950289.04583072476</v>
      </c>
      <c r="R682" s="25">
        <f t="array" aca="1" ref="R682" ca="1">INDEX('Lorri 401b'!L:L,MATCH('Retirement Calculator'!A682,'Lorri 401b'!N:N,0),0)</f>
        <v>-1069458.9162094672</v>
      </c>
      <c r="S682" s="25">
        <f t="shared" ca="1" si="527"/>
        <v>-119169.87037874246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945817.97200132499</v>
      </c>
      <c r="R683" s="25">
        <f t="array" aca="1" ref="R683" ca="1">INDEX('Lorri 401b'!L:L,MATCH('Retirement Calculator'!A683,'Lorri 401b'!N:N,0),0)</f>
        <v>-1095660.5289728963</v>
      </c>
      <c r="S683" s="25">
        <f t="shared" ca="1" si="527"/>
        <v>-149842.55697157129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941328.26869763609</v>
      </c>
      <c r="R684" s="25">
        <f t="array" aca="1" ref="R684" ca="1">INDEX('Lorri 401b'!L:L,MATCH('Retirement Calculator'!A684,'Lorri 401b'!N:N,0),0)</f>
        <v>-1121971.3151228395</v>
      </c>
      <c r="S684" s="25">
        <f t="shared" ca="1" si="527"/>
        <v>-180643.04642520344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936819.85829684848</v>
      </c>
      <c r="R685" s="25">
        <f t="array" aca="1" ref="R685" ca="1">INDEX('Lorri 401b'!L:L,MATCH('Retirement Calculator'!A685,'Lorri 401b'!N:N,0),0)</f>
        <v>-1148391.7295484077</v>
      </c>
      <c r="S685" s="25">
        <f t="shared" ca="1" si="527"/>
        <v>-211571.87125155923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932292.6628527242</v>
      </c>
      <c r="R686" s="25">
        <f t="array" aca="1" ref="R686" ca="1">INDEX('Lorri 401b'!L:L,MATCH('Retirement Calculator'!A686,'Lorri 401b'!N:N,0),0)</f>
        <v>-1174922.2290340823</v>
      </c>
      <c r="S686" s="25">
        <f t="shared" ca="1" si="527"/>
        <v>-242629.56618135807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927746.60409424943</v>
      </c>
      <c r="R687" s="25">
        <f t="array" aca="1" ref="R687" ca="1">INDEX('Lorri 401b'!L:L,MATCH('Retirement Calculator'!A687,'Lorri 401b'!N:N,0),0)</f>
        <v>-1201563.2722676138</v>
      </c>
      <c r="S687" s="25">
        <f t="shared" ca="1" si="527"/>
        <v>-273816.66817336436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923181.603424281</v>
      </c>
      <c r="R688" s="25">
        <f t="array" aca="1" ref="R688" ca="1">INDEX('Lorri 401b'!L:L,MATCH('Retirement Calculator'!A688,'Lorri 401b'!N:N,0),0)</f>
        <v>-1228315.3198479519</v>
      </c>
      <c r="S688" s="25">
        <f t="shared" ca="1" si="527"/>
        <v>-305133.71642367088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918597.58191818779</v>
      </c>
      <c r="R689" s="25">
        <f t="array" aca="1" ref="R689" ca="1">INDEX('Lorri 401b'!L:L,MATCH('Retirement Calculator'!A689,'Lorri 401b'!N:N,0),0)</f>
        <v>-1255178.8342932079</v>
      </c>
      <c r="S689" s="25">
        <f t="shared" ca="1" si="527"/>
        <v>-336581.25237502006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913994.46032248577</v>
      </c>
      <c r="R690" s="25">
        <f t="array" aca="1" ref="R690" ca="1">INDEX('Lorri 401b'!L:L,MATCH('Retirement Calculator'!A690,'Lorri 401b'!N:N,0),0)</f>
        <v>-1282154.2800486526</v>
      </c>
      <c r="S690" s="25">
        <f t="shared" ca="1" si="527"/>
        <v>-368159.81972616678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909372.15905346838</v>
      </c>
      <c r="R691" s="25">
        <f t="array" aca="1" ref="R691" ca="1">INDEX('Lorri 401b'!L:L,MATCH('Retirement Calculator'!A691,'Lorri 401b'!N:N,0),0)</f>
        <v>-1309242.1234947448</v>
      </c>
      <c r="S691" s="25">
        <f t="shared" ca="1" si="527"/>
        <v>-399869.96444127639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904730.59819583001</v>
      </c>
      <c r="R692" s="25">
        <f t="array" aca="1" ref="R692" ca="1">INDEX('Lorri 401b'!L:L,MATCH('Retirement Calculator'!A692,'Lorri 401b'!N:N,0),0)</f>
        <v>-1336442.8329551958</v>
      </c>
      <c r="S692" s="25">
        <f t="shared" ca="1" si="527"/>
        <v>-431712.23475936579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900069.69750128489</v>
      </c>
      <c r="R693" s="25">
        <f t="array" aca="1" ref="R693" ca="1">INDEX('Lorri 401b'!L:L,MATCH('Retirement Calculator'!A693,'Lorri 401b'!N:N,0),0)</f>
        <v>-1363756.8787050655</v>
      </c>
      <c r="S693" s="25">
        <f t="shared" ca="1" si="527"/>
        <v>-463687.18120378058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895389.37638717913</v>
      </c>
      <c r="R694" s="25">
        <f t="array" aca="1" ref="R694" ca="1">INDEX('Lorri 401b'!L:L,MATCH('Retirement Calculator'!A694,'Lorri 401b'!N:N,0),0)</f>
        <v>-1391184.7329788927</v>
      </c>
      <c r="S694" s="25">
        <f t="shared" ca="1" si="527"/>
        <v>-495795.35659171361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890689.553935098</v>
      </c>
      <c r="R695" s="25">
        <f t="array" aca="1" ref="R695" ca="1">INDEX('Lorri 401b'!L:L,MATCH('Retirement Calculator'!A695,'Lorri 401b'!N:N,0),0)</f>
        <v>-1418726.869978861</v>
      </c>
      <c r="S695" s="25">
        <f t="shared" ca="1" si="527"/>
        <v>-528037.31604376296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885970.14888946642</v>
      </c>
      <c r="R696" s="25">
        <f t="array" aca="1" ref="R696" ca="1">INDEX('Lorri 401b'!L:L,MATCH('Retirement Calculator'!A696,'Lorri 401b'!N:N,0),0)</f>
        <v>-1446383.7658829959</v>
      </c>
      <c r="S696" s="25">
        <f t="shared" ca="1" si="527"/>
        <v>-560413.61699352949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881231.07965614472</v>
      </c>
      <c r="R697" s="25">
        <f t="array" aca="1" ref="R697" ca="1">INDEX('Lorri 401b'!L:L,MATCH('Retirement Calculator'!A697,'Lorri 401b'!N:N,0),0)</f>
        <v>-1474155.8988533979</v>
      </c>
      <c r="S697" s="25">
        <f t="shared" ca="1" si="527"/>
        <v>-592924.81919725321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876472.26430101751</v>
      </c>
      <c r="R698" s="25">
        <f t="array" aca="1" ref="R698" ca="1">INDEX('Lorri 401b'!L:L,MATCH('Retirement Calculator'!A698,'Lorri 401b'!N:N,0),0)</f>
        <v>-1502043.7490445101</v>
      </c>
      <c r="S698" s="25">
        <f t="shared" ca="1" si="527"/>
        <v>-625571.48474349256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871693.62054857728</v>
      </c>
      <c r="R699" s="25">
        <f t="array" aca="1" ref="R699" ca="1">INDEX('Lorri 401b'!L:L,MATCH('Retirement Calculator'!A699,'Lorri 401b'!N:N,0),0)</f>
        <v>-1530047.7986114183</v>
      </c>
      <c r="S699" s="25">
        <f t="shared" ca="1" si="527"/>
        <v>-658354.17806284106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866895.06578050193</v>
      </c>
      <c r="R700" s="25">
        <f t="array" aca="1" ref="R700" ca="1">INDEX('Lorri 401b'!L:L,MATCH('Retirement Calculator'!A700,'Lorri 401b'!N:N,0),0)</f>
        <v>-1558168.5317181889</v>
      </c>
      <c r="S700" s="25">
        <f t="shared" ca="1" si="527"/>
        <v>-691273.46593768697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862076.51703422621</v>
      </c>
      <c r="R701" s="25">
        <f t="array" aca="1" ref="R701" ca="1">INDEX('Lorri 401b'!L:L,MATCH('Retirement Calculator'!A701,'Lorri 401b'!N:N,0),0)</f>
        <v>-1586406.4345462376</v>
      </c>
      <c r="S701" s="25">
        <f t="shared" ca="1" si="527"/>
        <v>-724329.91751201137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857237.89100150776</v>
      </c>
      <c r="R702" s="25">
        <f t="array" aca="1" ref="R702" ca="1">INDEX('Lorri 401b'!L:L,MATCH('Retirement Calculator'!A702,'Lorri 401b'!N:N,0),0)</f>
        <v>-1614761.9953027365</v>
      </c>
      <c r="S702" s="25">
        <f t="shared" ca="1" si="527"/>
        <v>-757524.10430122877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852379.10402698629</v>
      </c>
      <c r="R703" s="25">
        <f t="array" aca="1" ref="R703" ca="1">INDEX('Lorri 401b'!L:L,MATCH('Retirement Calculator'!A703,'Lorri 401b'!N:N,0),0)</f>
        <v>-1643235.7042290543</v>
      </c>
      <c r="S703" s="25">
        <f t="shared" ca="1" si="527"/>
        <v>-790856.60020206799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847500.07210673764</v>
      </c>
      <c r="R704" s="25">
        <f t="array" aca="1" ref="R704" ca="1">INDEX('Lorri 401b'!L:L,MATCH('Retirement Calculator'!A704,'Lorri 401b'!N:N,0),0)</f>
        <v>-1671828.0536092315</v>
      </c>
      <c r="S704" s="25">
        <f t="shared" ca="1" si="527"/>
        <v>-824327.98150249384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842600.71088682127</v>
      </c>
      <c r="R705" s="25">
        <f t="array" aca="1" ref="R705" ca="1">INDEX('Lorri 401b'!L:L,MATCH('Retirement Calculator'!A705,'Lorri 401b'!N:N,0),0)</f>
        <v>-1700539.5377784928</v>
      </c>
      <c r="S705" s="25">
        <f t="shared" ca="1" si="527"/>
        <v>-857938.82689167152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837680.93566182198</v>
      </c>
      <c r="R706" s="25">
        <f t="array" aca="1" ref="R706" ca="1">INDEX('Lorri 401b'!L:L,MATCH('Retirement Calculator'!A706,'Lorri 401b'!N:N,0),0)</f>
        <v>-1729370.6531317928</v>
      </c>
      <c r="S706" s="25">
        <f t="shared" ca="1" si="527"/>
        <v>-891689.71746997081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832740.66137338511</v>
      </c>
      <c r="R707" s="25">
        <f t="array" aca="1" ref="R707" ca="1">INDEX('Lorri 401b'!L:L,MATCH('Retirement Calculator'!A707,'Lorri 401b'!N:N,0),0)</f>
        <v>-1758321.8981323983</v>
      </c>
      <c r="S707" s="25">
        <f t="shared" ca="1" si="527"/>
        <v>-925581.23675901315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827779.80260874645</v>
      </c>
      <c r="R708" s="25">
        <f t="array" aca="1" ref="R708" ca="1">INDEX('Lorri 401b'!L:L,MATCH('Retirement Calculator'!A708,'Lorri 401b'!N:N,0),0)</f>
        <v>-1787393.7733205061</v>
      </c>
      <c r="S708" s="25">
        <f t="shared" ca="1" si="527"/>
        <v>-959613.97071175964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822798.27359925513</v>
      </c>
      <c r="R709" s="25">
        <f t="array" aca="1" ref="R709" ca="1">INDEX('Lorri 401b'!L:L,MATCH('Retirement Calculator'!A709,'Lorri 401b'!N:N,0),0)</f>
        <v>-1816586.7813218979</v>
      </c>
      <c r="S709" s="25">
        <f t="shared" ca="1" si="527"/>
        <v>-993788.50772264274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817795.98821889097</v>
      </c>
      <c r="R710" s="25">
        <f t="array" aca="1" ref="R710" ca="1">INDEX('Lorri 401b'!L:L,MATCH('Retirement Calculator'!A710,'Lorri 401b'!N:N,0),0)</f>
        <v>-1845901.4268566286</v>
      </c>
      <c r="S710" s="25">
        <f t="shared" ca="1" si="527"/>
        <v>-1028105.4386377377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812772.85998277529</v>
      </c>
      <c r="R711" s="25">
        <f t="array" aca="1" ref="R711" ca="1">INDEX('Lorri 401b'!L:L,MATCH('Retirement Calculator'!A711,'Lorri 401b'!N:N,0),0)</f>
        <v>-1875338.2167477543</v>
      </c>
      <c r="S711" s="25">
        <f t="shared" ca="1" si="527"/>
        <v>-1062565.356764979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807728.80204567581</v>
      </c>
      <c r="R712" s="25">
        <f t="array" aca="1" ref="R712" ca="1">INDEX('Lorri 401b'!L:L,MATCH('Retirement Calculator'!A712,'Lorri 401b'!N:N,0),0)</f>
        <v>-1904897.6599300927</v>
      </c>
      <c r="S712" s="25">
        <f t="shared" ca="1" si="527"/>
        <v>-1097168.8578844168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802663.72720050497</v>
      </c>
      <c r="R713" s="25">
        <f t="array" aca="1" ref="R713" ca="1">INDEX('Lorri 401b'!L:L,MATCH('Retirement Calculator'!A713,'Lorri 401b'!N:N,0),0)</f>
        <v>-1934580.2674590244</v>
      </c>
      <c r="S713" s="25">
        <f t="shared" ca="1" si="527"/>
        <v>-1131916.5402585194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797577.54787681263</v>
      </c>
      <c r="R714" s="25">
        <f t="array" aca="1" ref="R714" ca="1">INDEX('Lorri 401b'!L:L,MATCH('Retirement Calculator'!A714,'Lorri 401b'!N:N,0),0)</f>
        <v>-1964386.5525193266</v>
      </c>
      <c r="S714" s="25">
        <f t="shared" ca="1" si="527"/>
        <v>-1166809.004642514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792470.17613927159</v>
      </c>
      <c r="R715" s="25">
        <f t="array" aca="1" ref="R715" ca="1">INDEX('Lorri 401b'!L:L,MATCH('Retirement Calculator'!A715,'Lorri 401b'!N:N,0),0)</f>
        <v>-1994317.0304340466</v>
      </c>
      <c r="S715" s="25">
        <f t="shared" ca="1" si="527"/>
        <v>-1201846.8542947751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787341.52368615742</v>
      </c>
      <c r="R716" s="25">
        <f t="array" aca="1" ref="R716" ca="1">INDEX('Lorri 401b'!L:L,MATCH('Retirement Calculator'!A716,'Lorri 401b'!N:N,0),0)</f>
        <v>-2024372.2186734115</v>
      </c>
      <c r="S716" s="25">
        <f t="shared" ca="1" si="527"/>
        <v>-1237030.6949872542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782191.50184782199</v>
      </c>
      <c r="R717" s="25">
        <f t="array" aca="1" ref="R717" ca="1">INDEX('Lorri 401b'!L:L,MATCH('Retirement Calculator'!A717,'Lorri 401b'!N:N,0),0)</f>
        <v>-2054552.6368637737</v>
      </c>
      <c r="S717" s="25">
        <f t="shared" ca="1" si="527"/>
        <v>-1272361.1350159517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777020.02158516017</v>
      </c>
      <c r="R718" s="25">
        <f t="array" aca="1" ref="R718" ca="1">INDEX('Lorri 401b'!L:L,MATCH('Retirement Calculator'!A718,'Lorri 401b'!N:N,0),0)</f>
        <v>-2084858.8067965957</v>
      </c>
      <c r="S718" s="25">
        <f t="shared" ca="1" si="527"/>
        <v>-1307838.7852114355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771826.99348807056</v>
      </c>
      <c r="R719" s="25">
        <f t="array" aca="1" ref="R719" ca="1">INDEX('Lorri 401b'!L:L,MATCH('Retirement Calculator'!A719,'Lorri 401b'!N:N,0),0)</f>
        <v>-2115291.2524374709</v>
      </c>
      <c r="S719" s="25">
        <f t="shared" ca="1" si="527"/>
        <v>-1343464.2589494004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766612.32777390978</v>
      </c>
      <c r="R720" s="25">
        <f t="array" aca="1" ref="R720" ca="1">INDEX('Lorri 401b'!L:L,MATCH('Retirement Calculator'!A720,'Lorri 401b'!N:N,0),0)</f>
        <v>-2145850.4999351832</v>
      </c>
      <c r="S720" s="25">
        <f t="shared" ca="1" si="527"/>
        <v>-1379238.1721612734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761375.93428594002</v>
      </c>
      <c r="R721" s="25">
        <f t="array" aca="1" ref="R721" ca="1">INDEX('Lorri 401b'!L:L,MATCH('Retirement Calculator'!A721,'Lorri 401b'!N:N,0),0)</f>
        <v>-2176537.0776308025</v>
      </c>
      <c r="S721" s="25">
        <f t="shared" ca="1" si="527"/>
        <v>-1415161.1433448624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756117.72249177028</v>
      </c>
      <c r="R722" s="25">
        <f t="array" aca="1" ref="R722" ca="1">INDEX('Lorri 401b'!L:L,MATCH('Retirement Calculator'!A722,'Lorri 401b'!N:N,0),0)</f>
        <v>-2207351.5160668204</v>
      </c>
      <c r="S722" s="25">
        <f t="shared" ca="1" si="527"/>
        <v>-1451233.7935750501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750837.60148179159</v>
      </c>
      <c r="R723" s="25">
        <f t="array" aca="1" ref="R723" ca="1">INDEX('Lorri 401b'!L:L,MATCH('Retirement Calculator'!A723,'Lorri 401b'!N:N,0),0)</f>
        <v>-2238294.3479963215</v>
      </c>
      <c r="S723" s="25">
        <f t="shared" ca="1" si="527"/>
        <v>-1487456.7465145299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745535.47996760462</v>
      </c>
      <c r="R724" s="25">
        <f t="array" aca="1" ref="R724" ca="1">INDEX('Lorri 401b'!L:L,MATCH('Retirement Calculator'!A724,'Lorri 401b'!N:N,0),0)</f>
        <v>-2269366.1083921958</v>
      </c>
      <c r="S724" s="25">
        <f t="shared" ca="1" si="527"/>
        <v>-1523830.6284245912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740211.26628044189</v>
      </c>
      <c r="R725" s="25">
        <f t="array" aca="1" ref="R725" ca="1">INDEX('Lorri 401b'!L:L,MATCH('Retirement Calculator'!A725,'Lorri 401b'!N:N,0),0)</f>
        <v>-2300567.334456386</v>
      </c>
      <c r="S725" s="25">
        <f t="shared" ca="1" si="527"/>
        <v>-1560356.068175944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734864.86836958269</v>
      </c>
      <c r="R726" s="25">
        <f t="array" aca="1" ref="R726" ca="1">INDEX('Lorri 401b'!L:L,MATCH('Retirement Calculator'!A726,'Lorri 401b'!N:N,0),0)</f>
        <v>-2331898.5656291773</v>
      </c>
      <c r="S726" s="25">
        <f t="shared" ca="1" si="527"/>
        <v>-1597033.6972595947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729496.19380076148</v>
      </c>
      <c r="R727" s="25">
        <f t="array" aca="1" ref="R727" ca="1">INDEX('Lorri 401b'!L:L,MATCH('Retirement Calculator'!A727,'Lorri 401b'!N:N,0),0)</f>
        <v>-2363360.3435985218</v>
      </c>
      <c r="S727" s="25">
        <f t="shared" ca="1" si="527"/>
        <v>-1633864.1497977604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724105.14975457022</v>
      </c>
      <c r="R728" s="25">
        <f t="array" aca="1" ref="R728" ca="1">INDEX('Lorri 401b'!L:L,MATCH('Retirement Calculator'!A728,'Lorri 401b'!N:N,0),0)</f>
        <v>-2394953.2123094052</v>
      </c>
      <c r="S728" s="25">
        <f t="shared" ca="1" si="527"/>
        <v>-1670848.0625548349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718691.6430248532</v>
      </c>
      <c r="R729" s="25">
        <f t="array" aca="1" ref="R729" ca="1">INDEX('Lorri 401b'!L:L,MATCH('Retirement Calculator'!A729,'Lorri 401b'!N:N,0),0)</f>
        <v>-2426677.7179732504</v>
      </c>
      <c r="S729" s="25">
        <f t="shared" ca="1" si="527"/>
        <v>-1707986.0749483972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713255.58001709566</v>
      </c>
      <c r="R730" s="25">
        <f t="array" aca="1" ref="R730" ca="1">INDEX('Lorri 401b'!L:L,MATCH('Retirement Calculator'!A730,'Lorri 401b'!N:N,0),0)</f>
        <v>-2458534.4090773617</v>
      </c>
      <c r="S730" s="25">
        <f t="shared" ca="1" si="527"/>
        <v>-1745278.829060266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707796.86674680584</v>
      </c>
      <c r="R731" s="25">
        <f t="array" aca="1" ref="R731" ca="1">INDEX('Lorri 401b'!L:L,MATCH('Retirement Calculator'!A731,'Lorri 401b'!N:N,0),0)</f>
        <v>-2490523.8363944069</v>
      </c>
      <c r="S731" s="25">
        <f t="shared" ca="1" si="527"/>
        <v>-1782726.969647601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702315.40883788979</v>
      </c>
      <c r="R732" s="25">
        <f t="array" aca="1" ref="R732" ca="1">INDEX('Lorri 401b'!L:L,MATCH('Retirement Calculator'!A732,'Lorri 401b'!N:N,0),0)</f>
        <v>-2522646.5529919397</v>
      </c>
      <c r="S732" s="25">
        <f t="shared" ca="1" si="527"/>
        <v>-1820331.1441540499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696811.11152101995</v>
      </c>
      <c r="R733" s="25">
        <f t="array" aca="1" ref="R733" ca="1">INDEX('Lorri 401b'!L:L,MATCH('Retirement Calculator'!A733,'Lorri 401b'!N:N,0),0)</f>
        <v>-2554903.1142419623</v>
      </c>
      <c r="S733" s="25">
        <f t="shared" ca="1" si="527"/>
        <v>-1858092.0027209423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691283.87963199639</v>
      </c>
      <c r="R734" s="25">
        <f t="array" aca="1" ref="R734" ca="1">INDEX('Lorri 401b'!L:L,MATCH('Retirement Calculator'!A734,'Lorri 401b'!N:N,0),0)</f>
        <v>-2587294.077830527</v>
      </c>
      <c r="S734" s="25">
        <f t="shared" ca="1" si="527"/>
        <v>-1896010.1981985306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685733.61761010194</v>
      </c>
      <c r="R735" s="25">
        <f t="array" aca="1" ref="R735" ca="1">INDEX('Lorri 401b'!L:L,MATCH('Retirement Calculator'!A735,'Lorri 401b'!N:N,0),0)</f>
        <v>-2619820.0037673772</v>
      </c>
      <c r="S735" s="25">
        <f t="shared" ca="1" si="527"/>
        <v>-1934086.3861572752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680160.22949644958</v>
      </c>
      <c r="R736" s="25">
        <f t="array" aca="1" ref="R736" ca="1">INDEX('Lorri 401b'!L:L,MATCH('Retirement Calculator'!A736,'Lorri 401b'!N:N,0),0)</f>
        <v>-2652481.4543956309</v>
      </c>
      <c r="S736" s="25">
        <f t="shared" ca="1" si="527"/>
        <v>-1972321.2248991812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674563.61893232365</v>
      </c>
      <c r="R737" s="25">
        <f t="array" aca="1" ref="R737" ca="1">INDEX('Lorri 401b'!L:L,MATCH('Retirement Calculator'!A737,'Lorri 401b'!N:N,0),0)</f>
        <v>-2685278.9944015024</v>
      </c>
      <c r="S737" s="25">
        <f t="shared" ca="1" si="527"/>
        <v>-2010715.3754691789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668943.6891575139</v>
      </c>
      <c r="R738" s="25">
        <f t="array" aca="1" ref="R738" ca="1">INDEX('Lorri 401b'!L:L,MATCH('Retirement Calculator'!A738,'Lorri 401b'!N:N,0),0)</f>
        <v>-2718213.1908240649</v>
      </c>
      <c r="S738" s="25">
        <f t="shared" ca="1" si="527"/>
        <v>-2049269.501666551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663300.34300864243</v>
      </c>
      <c r="R739" s="25">
        <f t="array" aca="1" ref="R739" ca="1">INDEX('Lorri 401b'!L:L,MATCH('Retirement Calculator'!A739,'Lorri 401b'!N:N,0),0)</f>
        <v>-2751284.6130650546</v>
      </c>
      <c r="S739" s="25">
        <f t="shared" ca="1" si="527"/>
        <v>-2087984.2700564121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657633.48291748401</v>
      </c>
      <c r="R740" s="25">
        <f t="array" aca="1" ref="R740" ca="1">INDEX('Lorri 401b'!L:L,MATCH('Retirement Calculator'!A740,'Lorri 401b'!N:N,0),0)</f>
        <v>-2784493.8328987155</v>
      </c>
      <c r="S740" s="25">
        <f t="shared" ca="1" si="527"/>
        <v>-2126860.3499812316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651943.01090927911</v>
      </c>
      <c r="R741" s="25">
        <f t="array" aca="1" ref="R741" ca="1">INDEX('Lorri 401b'!L:L,MATCH('Retirement Calculator'!A741,'Lorri 401b'!N:N,0),0)</f>
        <v>-2817841.4244816829</v>
      </c>
      <c r="S741" s="25">
        <f t="shared" ca="1" si="527"/>
        <v>-2165898.4135724036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646228.82860104006</v>
      </c>
      <c r="R742" s="25">
        <f t="array" aca="1" ref="R742" ca="1">INDEX('Lorri 401b'!L:L,MATCH('Retirement Calculator'!A742,'Lorri 401b'!N:N,0),0)</f>
        <v>-2851327.9643629128</v>
      </c>
      <c r="S742" s="25">
        <f t="shared" ca="1" si="527"/>
        <v>-2205099.1357618729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640490.83719985001</v>
      </c>
      <c r="R743" s="25">
        <f t="array" aca="1" ref="R743" ca="1">INDEX('Lorri 401b'!L:L,MATCH('Retirement Calculator'!A743,'Lorri 401b'!N:N,0),0)</f>
        <v>-2884954.031493648</v>
      </c>
      <c r="S743" s="25">
        <f t="shared" ca="1" si="527"/>
        <v>-2244463.1942937979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634728.93750115496</v>
      </c>
      <c r="R744" s="25">
        <f t="array" aca="1" ref="R744" ca="1">INDEX('Lorri 401b'!L:L,MATCH('Retirement Calculator'!A744,'Lorri 401b'!N:N,0),0)</f>
        <v>-2918720.2072374276</v>
      </c>
      <c r="S744" s="25">
        <f t="shared" ca="1" si="527"/>
        <v>-2283991.2697362727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628943.02988704864</v>
      </c>
      <c r="R745" s="25">
        <f t="array" aca="1" ref="R745" ca="1">INDEX('Lorri 401b'!L:L,MATCH('Retirement Calculator'!A745,'Lorri 401b'!N:N,0),0)</f>
        <v>-2952627.07538014</v>
      </c>
      <c r="S745" s="25">
        <f t="shared" ca="1" si="527"/>
        <v>-2323684.0454930915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623133.01432455028</v>
      </c>
      <c r="R746" s="25">
        <f t="array" aca="1" ref="R746" ca="1">INDEX('Lorri 401b'!L:L,MATCH('Retirement Calculator'!A746,'Lorri 401b'!N:N,0),0)</f>
        <v>-2986675.2221401134</v>
      </c>
      <c r="S746" s="25">
        <f t="shared" ca="1" si="527"/>
        <v>-2363542.2078155633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617298.79036387475</v>
      </c>
      <c r="R747" s="25">
        <f t="array" aca="1" ref="R747" ca="1">INDEX('Lorri 401b'!L:L,MATCH('Retirement Calculator'!A747,'Lorri 401b'!N:N,0),0)</f>
        <v>-3020865.2361782533</v>
      </c>
      <c r="S747" s="25">
        <f t="shared" ca="1" si="527"/>
        <v>-2403566.4458143786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611440.25713669648</v>
      </c>
      <c r="R748" s="25">
        <f t="array" aca="1" ref="R748" ca="1">INDEX('Lorri 401b'!L:L,MATCH('Retirement Calculator'!A748,'Lorri 401b'!N:N,0),0)</f>
        <v>-3055197.7086082189</v>
      </c>
      <c r="S748" s="25">
        <f t="shared" ca="1" si="527"/>
        <v>-2443757.4514715225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605557.31335440499</v>
      </c>
      <c r="R749" s="25">
        <f t="array" aca="1" ref="R749" ca="1">INDEX('Lorri 401b'!L:L,MATCH('Retirement Calculator'!A749,'Lorri 401b'!N:N,0),0)</f>
        <v>-3089673.2330066427</v>
      </c>
      <c r="S749" s="25">
        <f t="shared" ca="1" si="527"/>
        <v>-2484115.9196522376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599649.85730635386</v>
      </c>
      <c r="R750" s="25">
        <f t="array" aca="1" ref="R750" ca="1">INDEX('Lorri 401b'!L:L,MATCH('Retirement Calculator'!A750,'Lorri 401b'!N:N,0),0)</f>
        <v>-3124292.4054233935</v>
      </c>
      <c r="S750" s="25">
        <f t="shared" ca="1" si="527"/>
        <v>-2524642.5481170397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593717.78685810254</v>
      </c>
      <c r="R751" s="25">
        <f t="array" aca="1" ref="R751" ca="1">INDEX('Lorri 401b'!L:L,MATCH('Retirement Calculator'!A751,'Lorri 401b'!N:N,0),0)</f>
        <v>-3159055.8243918805</v>
      </c>
      <c r="S751" s="25">
        <f t="shared" ca="1" si="527"/>
        <v>-2565338.0375337778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587760.99944965017</v>
      </c>
      <c r="R752" s="25">
        <f t="array" aca="1" ref="R752" ca="1">INDEX('Lorri 401b'!L:L,MATCH('Retirement Calculator'!A752,'Lorri 401b'!N:N,0),0)</f>
        <v>-3193964.090939403</v>
      </c>
      <c r="S752" s="25">
        <f t="shared" ca="1" si="527"/>
        <v>-2606203.0914897528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581779.39209366264</v>
      </c>
      <c r="R753" s="25">
        <f t="array" aca="1" ref="R753" ca="1">INDEX('Lorri 401b'!L:L,MATCH('Retirement Calculator'!A753,'Lorri 401b'!N:N,0),0)</f>
        <v>-3229017.80859754</v>
      </c>
      <c r="S753" s="25">
        <f t="shared" ca="1" si="527"/>
        <v>-2647238.4165038774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575772.86137369182</v>
      </c>
      <c r="R754" s="25">
        <f t="array" aca="1" ref="R754" ca="1">INDEX('Lorri 401b'!L:L,MATCH('Retirement Calculator'!A754,'Lorri 401b'!N:N,0),0)</f>
        <v>-3264217.5834125862</v>
      </c>
      <c r="S754" s="25">
        <f t="shared" ca="1" si="527"/>
        <v>-2688444.7220388944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569741.30344238773</v>
      </c>
      <c r="R755" s="25">
        <f t="array" aca="1" ref="R755" ca="1">INDEX('Lorri 401b'!L:L,MATCH('Retirement Calculator'!A755,'Lorri 401b'!N:N,0),0)</f>
        <v>-3299564.0239560283</v>
      </c>
      <c r="S755" s="25">
        <f t="shared" ca="1" si="527"/>
        <v>-2729822.7205136404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563684.61401970324</v>
      </c>
      <c r="R756" s="25">
        <f t="array" aca="1" ref="R756" ca="1">INDEX('Lorri 401b'!L:L,MATCH('Retirement Calculator'!A756,'Lorri 401b'!N:N,0),0)</f>
        <v>-3335057.7413350679</v>
      </c>
      <c r="S756" s="25">
        <f t="shared" ca="1" si="527"/>
        <v>-2771373.1273153648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557602.68839109095</v>
      </c>
      <c r="R757" s="25">
        <f t="array" aca="1" ref="R757" ca="1">INDEX('Lorri 401b'!L:L,MATCH('Retirement Calculator'!A757,'Lorri 401b'!N:N,0),0)</f>
        <v>-3370699.349203187</v>
      </c>
      <c r="S757" s="25">
        <f t="shared" ca="1" si="527"/>
        <v>-2813096.6608120962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551495.4214056927</v>
      </c>
      <c r="R758" s="25">
        <f t="array" aca="1" ref="R758" ca="1">INDEX('Lorri 401b'!L:L,MATCH('Retirement Calculator'!A758,'Lorri 401b'!N:N,0),0)</f>
        <v>-3406489.4637707565</v>
      </c>
      <c r="S758" s="25">
        <f t="shared" ca="1" si="527"/>
        <v>-2854994.0423650639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545362.70747452194</v>
      </c>
      <c r="R759" s="25">
        <f t="array" aca="1" ref="R759" ca="1">INDEX('Lorri 401b'!L:L,MATCH('Retirement Calculator'!A759,'Lorri 401b'!N:N,0),0)</f>
        <v>-3442428.7038156907</v>
      </c>
      <c r="S759" s="25">
        <f t="shared" ca="1" si="527"/>
        <v>-2897065.9963411689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539204.44056863803</v>
      </c>
      <c r="R760" s="25">
        <f t="array" aca="1" ref="R760" ca="1">INDEX('Lorri 401b'!L:L,MATCH('Retirement Calculator'!A760,'Lorri 401b'!N:N,0),0)</f>
        <v>-3478517.6906941459</v>
      </c>
      <c r="S760" s="25">
        <f t="shared" ca="1" si="527"/>
        <v>-2939313.2501255078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533020.51421731291</v>
      </c>
      <c r="R761" s="25">
        <f t="array" aca="1" ref="R761" ca="1">INDEX('Lorri 401b'!L:L,MATCH('Retirement Calculator'!A761,'Lorri 401b'!N:N,0),0)</f>
        <v>-3514757.0483512608</v>
      </c>
      <c r="S761" s="25">
        <f t="shared" ca="1" si="527"/>
        <v>-2981736.5341339479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526810.82150619058</v>
      </c>
      <c r="R762" s="25">
        <f t="array" aca="1" ref="R762" ca="1">INDEX('Lorri 401b'!L:L,MATCH('Retirement Calculator'!A762,'Lorri 401b'!N:N,0),0)</f>
        <v>-3551147.4033319475</v>
      </c>
      <c r="S762" s="25">
        <f t="shared" ca="1" si="527"/>
        <v>-3024336.5818257569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520575.25507543859</v>
      </c>
      <c r="R763" s="25">
        <f t="array" aca="1" ref="R763" ca="1">INDEX('Lorri 401b'!L:L,MATCH('Retirement Calculator'!A763,'Lorri 401b'!N:N,0),0)</f>
        <v>-3587689.3847917202</v>
      </c>
      <c r="S763" s="25">
        <f t="shared" ca="1" si="527"/>
        <v>-3067114.1297162818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514313.70711789181</v>
      </c>
      <c r="R764" s="25">
        <f t="array" aca="1" ref="R764" ca="1">INDEX('Lorri 401b'!L:L,MATCH('Retirement Calculator'!A764,'Lorri 401b'!N:N,0),0)</f>
        <v>-3624383.6245075753</v>
      </c>
      <c r="S764" s="25">
        <f t="shared" ca="1" si="527"/>
        <v>-3110069.9173896834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508026.06937718857</v>
      </c>
      <c r="R765" s="25">
        <f t="array" aca="1" ref="R765" ca="1">INDEX('Lorri 401b'!L:L,MATCH('Retirement Calculator'!A765,'Lorri 401b'!N:N,0),0)</f>
        <v>-3661230.756888913</v>
      </c>
      <c r="S765" s="25">
        <f t="shared" ca="1" si="527"/>
        <v>-3153204.6875117244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501712.23314589908</v>
      </c>
      <c r="R766" s="25">
        <f t="array" aca="1" ref="R766" ca="1">INDEX('Lorri 401b'!L:L,MATCH('Retirement Calculator'!A766,'Lorri 401b'!N:N,0),0)</f>
        <v>-3698231.4189885063</v>
      </c>
      <c r="S766" s="25">
        <f t="shared" ca="1" si="527"/>
        <v>-3196519.1858426072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495372.08926364587</v>
      </c>
      <c r="R767" s="25">
        <f t="array" aca="1" ref="R767" ca="1">INDEX('Lorri 401b'!L:L,MATCH('Retirement Calculator'!A767,'Lorri 401b'!N:N,0),0)</f>
        <v>-3735386.2505135145</v>
      </c>
      <c r="S767" s="25">
        <f t="shared" ca="1" si="527"/>
        <v>-3240014.1612498686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489005.52811521664</v>
      </c>
      <c r="R768" s="25">
        <f t="array" aca="1" ref="R768" ca="1">INDEX('Lorri 401b'!L:L,MATCH('Retirement Calculator'!A768,'Lorri 401b'!N:N,0),0)</f>
        <v>-3772695.8938365439</v>
      </c>
      <c r="S768" s="25">
        <f t="shared" ca="1" si="527"/>
        <v>-3283690.3657213273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482612.43962866894</v>
      </c>
      <c r="R769" s="25">
        <f t="array" aca="1" ref="R769" ca="1">INDEX('Lorri 401b'!L:L,MATCH('Retirement Calculator'!A769,'Lorri 401b'!N:N,0),0)</f>
        <v>-3810160.9940067525</v>
      </c>
      <c r="S769" s="25">
        <f t="shared" ca="1" si="527"/>
        <v>-3327548.5543780834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476192.71327342727</v>
      </c>
      <c r="R770" s="25">
        <f t="array" aca="1" ref="R770" ca="1">INDEX('Lorri 401b'!L:L,MATCH('Retirement Calculator'!A770,'Lorri 401b'!N:N,0),0)</f>
        <v>-3847782.1987610036</v>
      </c>
      <c r="S770" s="25">
        <f t="shared" ca="1" si="527"/>
        <v>-3371589.4854875761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469746.23805837211</v>
      </c>
      <c r="R771" s="25">
        <f t="array" aca="1" ref="R771" ca="1">INDEX('Lorri 401b'!L:L,MATCH('Retirement Calculator'!A771,'Lorri 401b'!N:N,0),0)</f>
        <v>-3885560.1585350642</v>
      </c>
      <c r="S771" s="25">
        <f t="shared" ca="1" si="527"/>
        <v>-3415813.9204766923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463272.90252992092</v>
      </c>
      <c r="R772" s="25">
        <f t="array" aca="1" ref="R772" ca="1">INDEX('Lorri 401b'!L:L,MATCH('Retirement Calculator'!A772,'Lorri 401b'!N:N,0),0)</f>
        <v>-3923495.5264748498</v>
      </c>
      <c r="S772" s="25">
        <f t="shared" ca="1" si="527"/>
        <v>-3460222.6239449289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456772.59477010113</v>
      </c>
      <c r="R773" s="25">
        <f t="array" aca="1" ref="R773" ca="1">INDEX('Lorri 401b'!L:L,MATCH('Retirement Calculator'!A773,'Lorri 401b'!N:N,0),0)</f>
        <v>-3961588.9584477181</v>
      </c>
      <c r="S773" s="25">
        <f t="shared" ca="1" si="527"/>
        <v>-3504816.3636776172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450245.20239461545</v>
      </c>
      <c r="R774" s="25">
        <f t="array" aca="1" ref="R774" ca="1">INDEX('Lorri 401b'!L:L,MATCH('Retirement Calculator'!A774,'Lorri 401b'!N:N,0),0)</f>
        <v>-3999841.1130538066</v>
      </c>
      <c r="S774" s="25">
        <f t="shared" ca="1" si="527"/>
        <v>-3549595.9106591912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443690.61255089857</v>
      </c>
      <c r="R775" s="25">
        <f t="array" aca="1" ref="R775" ca="1">INDEX('Lorri 401b'!L:L,MATCH('Retirement Calculator'!A775,'Lorri 401b'!N:N,0),0)</f>
        <v>-4038252.6516374205</v>
      </c>
      <c r="S775" s="25">
        <f t="shared" ca="1" si="527"/>
        <v>-3594562.0390865221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437108.71191616624</v>
      </c>
      <c r="R776" s="25">
        <f t="array" aca="1" ref="R776" ca="1">INDEX('Lorri 401b'!L:L,MATCH('Retirement Calculator'!A776,'Lorri 401b'!N:N,0),0)</f>
        <v>-4076824.238298466</v>
      </c>
      <c r="S776" s="25">
        <f t="shared" ref="S776:S1030" ca="1" si="787">SUM(Q776:R776)</f>
        <v>-3639715.5263822996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430499.38669545582</v>
      </c>
      <c r="R777" s="25">
        <f t="array" aca="1" ref="R777" ca="1">INDEX('Lorri 401b'!L:L,MATCH('Retirement Calculator'!A777,'Lorri 401b'!N:N,0),0)</f>
        <v>-4115556.5399039327</v>
      </c>
      <c r="S777" s="25">
        <f t="shared" ca="1" si="787"/>
        <v>-3685057.153208477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423862.52261965914</v>
      </c>
      <c r="R778" s="25">
        <f t="array" aca="1" ref="R778" ca="1">INDEX('Lorri 401b'!L:L,MATCH('Retirement Calculator'!A778,'Lorri 401b'!N:N,0),0)</f>
        <v>-4154450.2260994222</v>
      </c>
      <c r="S778" s="25">
        <f t="shared" ca="1" si="787"/>
        <v>-3730587.7034797631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417198.00494354661</v>
      </c>
      <c r="R779" s="25">
        <f t="array" aca="1" ref="R779" ca="1">INDEX('Lorri 401b'!L:L,MATCH('Retirement Calculator'!A779,'Lorri 401b'!N:N,0),0)</f>
        <v>-4193505.9693207261</v>
      </c>
      <c r="S779" s="25">
        <f t="shared" ca="1" si="787"/>
        <v>-3776307.9643771797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410505.71844378364</v>
      </c>
      <c r="R780" s="25">
        <f t="array" aca="1" ref="R780" ca="1">INDEX('Lorri 401b'!L:L,MATCH('Retirement Calculator'!A780,'Lorri 401b'!N:N,0),0)</f>
        <v>-4232724.4448054517</v>
      </c>
      <c r="S780" s="25">
        <f t="shared" ca="1" si="787"/>
        <v>-3822218.7263616682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403785.54741693829</v>
      </c>
      <c r="R781" s="25">
        <f t="array" aca="1" ref="R781" ca="1">INDEX('Lorri 401b'!L:L,MATCH('Retirement Calculator'!A781,'Lorri 401b'!N:N,0),0)</f>
        <v>-4272106.3306046966</v>
      </c>
      <c r="S781" s="25">
        <f t="shared" ca="1" si="787"/>
        <v>-3868320.7831877582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397037.37567748112</v>
      </c>
      <c r="R782" s="25">
        <f t="array" aca="1" ref="R782" ca="1">INDEX('Lorri 401b'!L:L,MATCH('Retirement Calculator'!A782,'Lorri 401b'!N:N,0),0)</f>
        <v>-4311652.3075947724</v>
      </c>
      <c r="S782" s="25">
        <f t="shared" ca="1" si="787"/>
        <v>-3914614.9319172911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390261.08655577619</v>
      </c>
      <c r="R783" s="25">
        <f t="array" aca="1" ref="R783" ca="1">INDEX('Lorri 401b'!L:L,MATCH('Retirement Calculator'!A783,'Lorri 401b'!N:N,0),0)</f>
        <v>-4351363.0594889726</v>
      </c>
      <c r="S783" s="25">
        <f t="shared" ca="1" si="787"/>
        <v>-3961101.9729331965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383456.56289606413</v>
      </c>
      <c r="R784" s="25">
        <f t="array" aca="1" ref="R784" ca="1">INDEX('Lorri 401b'!L:L,MATCH('Retirement Calculator'!A784,'Lorri 401b'!N:N,0),0)</f>
        <v>-4391239.2728493996</v>
      </c>
      <c r="S784" s="25">
        <f t="shared" ca="1" si="787"/>
        <v>-4007782.7099533356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376623.68705443665</v>
      </c>
      <c r="R785" s="25">
        <f t="array" aca="1" ref="R785" ca="1">INDEX('Lorri 401b'!L:L,MATCH('Retirement Calculator'!A785,'Lorri 401b'!N:N,0),0)</f>
        <v>-4431281.6370988283</v>
      </c>
      <c r="S785" s="25">
        <f t="shared" ca="1" si="787"/>
        <v>-4054657.9500443917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369762.34089680237</v>
      </c>
      <c r="R786" s="25">
        <f t="array" aca="1" ref="R786" ca="1">INDEX('Lorri 401b'!L:L,MATCH('Retirement Calculator'!A786,'Lorri 401b'!N:N,0),0)</f>
        <v>-4471490.8445326295</v>
      </c>
      <c r="S786" s="25">
        <f t="shared" ca="1" si="787"/>
        <v>-4101728.503635827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362872.40579684463</v>
      </c>
      <c r="R787" s="25">
        <f t="array" aca="1" ref="R787" ca="1">INDEX('Lorri 401b'!L:L,MATCH('Retirement Calculator'!A787,'Lorri 401b'!N:N,0),0)</f>
        <v>-4511867.5903307376</v>
      </c>
      <c r="S787" s="25">
        <f t="shared" ca="1" si="787"/>
        <v>-4148995.1845338931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355953.76263397036</v>
      </c>
      <c r="R788" s="25">
        <f t="array" aca="1" ref="R788" ca="1">INDEX('Lorri 401b'!L:L,MATCH('Retirement Calculator'!A788,'Lorri 401b'!N:N,0),0)</f>
        <v>-4552412.5725696711</v>
      </c>
      <c r="S788" s="25">
        <f t="shared" ca="1" si="787"/>
        <v>-4196458.8099357011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349006.29179125081</v>
      </c>
      <c r="R789" s="25">
        <f t="array" aca="1" ref="R789" ca="1">INDEX('Lorri 401b'!L:L,MATCH('Retirement Calculator'!A789,'Lorri 401b'!N:N,0),0)</f>
        <v>-4593126.4922346007</v>
      </c>
      <c r="S789" s="25">
        <f t="shared" ca="1" si="787"/>
        <v>-4244120.2004433498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342029.87315335328</v>
      </c>
      <c r="R790" s="25">
        <f t="array" aca="1" ref="R790" ca="1">INDEX('Lorri 401b'!L:L,MATCH('Retirement Calculator'!A790,'Lorri 401b'!N:N,0),0)</f>
        <v>-4634010.0532314675</v>
      </c>
      <c r="S790" s="25">
        <f t="shared" ca="1" si="787"/>
        <v>-4291980.1800781144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335024.38610446447</v>
      </c>
      <c r="R791" s="25">
        <f t="array" aca="1" ref="R791" ca="1">INDEX('Lorri 401b'!L:L,MATCH('Retirement Calculator'!A791,'Lorri 401b'!N:N,0),0)</f>
        <v>-4675063.962399154</v>
      </c>
      <c r="S791" s="25">
        <f t="shared" ca="1" si="787"/>
        <v>-4340039.5762946894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327989.70952620532</v>
      </c>
      <c r="R792" s="25">
        <f t="array" aca="1" ref="R792" ca="1">INDEX('Lorri 401b'!L:L,MATCH('Retirement Calculator'!A792,'Lorri 401b'!N:N,0),0)</f>
        <v>-4716288.929521706</v>
      </c>
      <c r="S792" s="25">
        <f t="shared" ca="1" si="787"/>
        <v>-4388299.2199955005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320925.72179553675</v>
      </c>
      <c r="R793" s="25">
        <f t="array" aca="1" ref="R793" ca="1">INDEX('Lorri 401b'!L:L,MATCH('Retirement Calculator'!A793,'Lorri 401b'!N:N,0),0)</f>
        <v>-4757685.6673406018</v>
      </c>
      <c r="S793" s="25">
        <f t="shared" ca="1" si="787"/>
        <v>-4436759.9455450652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313832.30078265705</v>
      </c>
      <c r="R794" s="25">
        <f t="array" aca="1" ref="R794" ca="1">INDEX('Lorri 401b'!L:L,MATCH('Retirement Calculator'!A794,'Lorri 401b'!N:N,0),0)</f>
        <v>-4799254.8915670766</v>
      </c>
      <c r="S794" s="25">
        <f t="shared" ca="1" si="787"/>
        <v>-4485422.5907844193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306709.32384889037</v>
      </c>
      <c r="R795" s="25">
        <f t="array" aca="1" ref="R795" ca="1">INDEX('Lorri 401b'!L:L,MATCH('Retirement Calculator'!A795,'Lorri 401b'!N:N,0),0)</f>
        <v>-4840997.3208944956</v>
      </c>
      <c r="S795" s="25">
        <f t="shared" ca="1" si="787"/>
        <v>-4534287.9970456054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299556.66784456634</v>
      </c>
      <c r="R796" s="25">
        <f t="array" aca="1" ref="R796" ca="1">INDEX('Lorri 401b'!L:L,MATCH('Retirement Calculator'!A796,'Lorri 401b'!N:N,0),0)</f>
        <v>-4882913.6770107783</v>
      </c>
      <c r="S796" s="25">
        <f t="shared" ca="1" si="787"/>
        <v>-4583357.0091662118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292374.20910689095</v>
      </c>
      <c r="R797" s="25">
        <f t="array" aca="1" ref="R797" ca="1">INDEX('Lorri 401b'!L:L,MATCH('Retirement Calculator'!A797,'Lorri 401b'!N:N,0),0)</f>
        <v>-4925004.684610879</v>
      </c>
      <c r="S797" s="25">
        <f t="shared" ca="1" si="787"/>
        <v>-4632630.4755039886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285161.82345780858</v>
      </c>
      <c r="R798" s="25">
        <f t="array" aca="1" ref="R798" ca="1">INDEX('Lorri 401b'!L:L,MATCH('Retirement Calculator'!A798,'Lorri 401b'!N:N,0),0)</f>
        <v>-4967271.0714093139</v>
      </c>
      <c r="S798" s="25">
        <f t="shared" ca="1" si="787"/>
        <v>-4682109.2479515057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277919.38620185503</v>
      </c>
      <c r="R799" s="25">
        <f t="array" aca="1" ref="R799" ca="1">INDEX('Lorri 401b'!L:L,MATCH('Retirement Calculator'!A799,'Lorri 401b'!N:N,0),0)</f>
        <v>-5009713.5681527415</v>
      </c>
      <c r="S799" s="25">
        <f t="shared" ca="1" si="787"/>
        <v>-4731794.1819508867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270646.77212400164</v>
      </c>
      <c r="R800" s="25">
        <f t="array" aca="1" ref="R800" ca="1">INDEX('Lorri 401b'!L:L,MATCH('Retirement Calculator'!A800,'Lorri 401b'!N:N,0),0)</f>
        <v>-5052332.9086326007</v>
      </c>
      <c r="S800" s="25">
        <f t="shared" ca="1" si="787"/>
        <v>-4781686.1365085989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263343.85548749054</v>
      </c>
      <c r="R801" s="25">
        <f t="array" aca="1" ref="R801" ca="1">INDEX('Lorri 401b'!L:L,MATCH('Retirement Calculator'!A801,'Lorri 401b'!N:N,0),0)</f>
        <v>-5095129.8296977924</v>
      </c>
      <c r="S801" s="25">
        <f t="shared" ca="1" si="787"/>
        <v>-4831785.9742103014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256010.51003166064</v>
      </c>
      <c r="R802" s="25">
        <f t="array" aca="1" ref="R802" ca="1">INDEX('Lorri 401b'!L:L,MATCH('Retirement Calculator'!A802,'Lorri 401b'!N:N,0),0)</f>
        <v>-5138105.0712674223</v>
      </c>
      <c r="S802" s="25">
        <f t="shared" ca="1" si="787"/>
        <v>-4882094.5612357613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248646.60896976478</v>
      </c>
      <c r="R803" s="25">
        <f t="array" aca="1" ref="R803" ca="1">INDEX('Lorri 401b'!L:L,MATCH('Retirement Calculator'!A803,'Lorri 401b'!N:N,0),0)</f>
        <v>-5181259.3763435921</v>
      </c>
      <c r="S803" s="25">
        <f t="shared" ca="1" si="787"/>
        <v>-4932612.7673738273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241252.02498677772</v>
      </c>
      <c r="R804" s="25">
        <f t="array" aca="1" ref="R804" ca="1">INDEX('Lorri 401b'!L:L,MATCH('Retirement Calculator'!A804,'Lorri 401b'!N:N,0),0)</f>
        <v>-5224593.4910242464</v>
      </c>
      <c r="S804" s="25">
        <f t="shared" ca="1" si="787"/>
        <v>-4983341.466037469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233826.63023719485</v>
      </c>
      <c r="R805" s="25">
        <f t="array" aca="1" ref="R805" ca="1">INDEX('Lorri 401b'!L:L,MATCH('Retirement Calculator'!A805,'Lorri 401b'!N:N,0),0)</f>
        <v>-5268108.1645160699</v>
      </c>
      <c r="S805" s="25">
        <f t="shared" ca="1" si="787"/>
        <v>-5034281.5342788752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226370.29634282205</v>
      </c>
      <c r="R806" s="25">
        <f t="array" aca="1" ref="R806" ca="1">INDEX('Lorri 401b'!L:L,MATCH('Retirement Calculator'!A806,'Lorri 401b'!N:N,0),0)</f>
        <v>-5311804.1491474425</v>
      </c>
      <c r="S806" s="25">
        <f t="shared" ca="1" si="787"/>
        <v>-5085433.8528046208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218882.89439055606</v>
      </c>
      <c r="R807" s="25">
        <f t="array" aca="1" ref="R807" ca="1">INDEX('Lorri 401b'!L:L,MATCH('Retirement Calculator'!A807,'Lorri 401b'!N:N,0),0)</f>
        <v>-5355682.2003814457</v>
      </c>
      <c r="S807" s="25">
        <f t="shared" ca="1" si="787"/>
        <v>-5136799.3059908897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211364.29493015562</v>
      </c>
      <c r="R808" s="25">
        <f t="array" aca="1" ref="R808" ca="1">INDEX('Lorri 401b'!L:L,MATCH('Retirement Calculator'!A808,'Lorri 401b'!N:N,0),0)</f>
        <v>-5399743.076828924</v>
      </c>
      <c r="S808" s="25">
        <f t="shared" ca="1" si="787"/>
        <v>-5188378.7818987686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203814.3679720035</v>
      </c>
      <c r="R809" s="25">
        <f t="array" aca="1" ref="R809" ca="1">INDEX('Lorri 401b'!L:L,MATCH('Retirement Calculator'!A809,'Lorri 401b'!N:N,0),0)</f>
        <v>-5443987.5402616002</v>
      </c>
      <c r="S809" s="25">
        <f t="shared" ca="1" si="787"/>
        <v>-5240173.1722895969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196232.98298485909</v>
      </c>
      <c r="R810" s="25">
        <f t="array" aca="1" ref="R810" ca="1">INDEX('Lorri 401b'!L:L,MATCH('Retirement Calculator'!A810,'Lorri 401b'!N:N,0),0)</f>
        <v>-5488416.3556252457</v>
      </c>
      <c r="S810" s="25">
        <f t="shared" ca="1" si="787"/>
        <v>-5292183.3726403862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188620.00889360157</v>
      </c>
      <c r="R811" s="25">
        <f t="array" aca="1" ref="R811" ca="1">INDEX('Lorri 401b'!L:L,MATCH('Retirement Calculator'!A811,'Lorri 401b'!N:N,0),0)</f>
        <v>-5533030.2910529068</v>
      </c>
      <c r="S811" s="25">
        <f t="shared" ca="1" si="787"/>
        <v>-5344410.2821593052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180975.31407696381</v>
      </c>
      <c r="R812" s="25">
        <f t="array" aca="1" ref="R812" ca="1">INDEX('Lorri 401b'!L:L,MATCH('Retirement Calculator'!A812,'Lorri 401b'!N:N,0),0)</f>
        <v>-5577830.1178781828</v>
      </c>
      <c r="S812" s="25">
        <f t="shared" ca="1" si="787"/>
        <v>-5396854.803801219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173298.76636525674</v>
      </c>
      <c r="R813" s="25">
        <f t="array" aca="1" ref="R813" ca="1">INDEX('Lorri 401b'!L:L,MATCH('Retirement Calculator'!A813,'Lorri 401b'!N:N,0),0)</f>
        <v>-5622816.6106485641</v>
      </c>
      <c r="S813" s="25">
        <f t="shared" ca="1" si="787"/>
        <v>-5449517.844283307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165590.2330380842</v>
      </c>
      <c r="R814" s="25">
        <f t="array" aca="1" ref="R814" ca="1">INDEX('Lorri 401b'!L:L,MATCH('Retirement Calculator'!A814,'Lorri 401b'!N:N,0),0)</f>
        <v>-5667990.5471388223</v>
      </c>
      <c r="S814" s="25">
        <f t="shared" ca="1" si="787"/>
        <v>-5502400.3141007377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157849.58082204845</v>
      </c>
      <c r="R815" s="25">
        <f t="array" aca="1" ref="R815" ca="1">INDEX('Lorri 401b'!L:L,MATCH('Retirement Calculator'!A815,'Lorri 401b'!N:N,0),0)</f>
        <v>-5713352.7083644569</v>
      </c>
      <c r="S815" s="25">
        <f t="shared" ca="1" si="787"/>
        <v>-5555503.1275424082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150076.67588844587</v>
      </c>
      <c r="R816" s="25">
        <f t="array" aca="1" ref="R816" ca="1">INDEX('Lorri 401b'!L:L,MATCH('Retirement Calculator'!A816,'Lorri 401b'!N:N,0),0)</f>
        <v>-5758903.8785951976</v>
      </c>
      <c r="S816" s="25">
        <f t="shared" ca="1" si="787"/>
        <v>-5608827.2027067514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142271.38385095328</v>
      </c>
      <c r="R817" s="25">
        <f t="array" aca="1" ref="R817" ca="1">INDEX('Lorri 401b'!L:L,MATCH('Retirement Calculator'!A817,'Lorri 401b'!N:N,0),0)</f>
        <v>-5804644.8453685669</v>
      </c>
      <c r="S817" s="25">
        <f t="shared" ca="1" si="787"/>
        <v>-5662373.4615176134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134433.56976330449</v>
      </c>
      <c r="R818" s="25">
        <f t="array" aca="1" ref="R818" ca="1">INDEX('Lorri 401b'!L:L,MATCH('Retirement Calculator'!A818,'Lorri 401b'!N:N,0),0)</f>
        <v>-5850576.3995034918</v>
      </c>
      <c r="S818" s="25">
        <f t="shared" ca="1" si="787"/>
        <v>-5716142.8297401872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126563.09811695716</v>
      </c>
      <c r="R819" s="25">
        <f t="array" aca="1" ref="R819" ca="1">INDEX('Lorri 401b'!L:L,MATCH('Retirement Calculator'!A819,'Lorri 401b'!N:N,0),0)</f>
        <v>-5896699.3351139789</v>
      </c>
      <c r="S819" s="25">
        <f t="shared" ca="1" si="787"/>
        <v>-5770136.2369970214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118659.83283875005</v>
      </c>
      <c r="R820" s="25">
        <f t="array" aca="1" ref="R820" ca="1">INDEX('Lorri 401b'!L:L,MATCH('Retirement Calculator'!A820,'Lorri 401b'!N:N,0),0)</f>
        <v>-5943014.4496228434</v>
      </c>
      <c r="S820" s="25">
        <f t="shared" ca="1" si="787"/>
        <v>-5824354.616784093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110723.63728855041</v>
      </c>
      <c r="R821" s="25">
        <f t="array" aca="1" ref="R821" ca="1">INDEX('Lorri 401b'!L:L,MATCH('Retirement Calculator'!A821,'Lorri 401b'!N:N,0),0)</f>
        <v>-5989522.5437754942</v>
      </c>
      <c r="S821" s="25">
        <f t="shared" ca="1" si="787"/>
        <v>-5878798.9064869434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102754.37425689161</v>
      </c>
      <c r="R822" s="25">
        <f t="array" aca="1" ref="R822" ca="1">INDEX('Lorri 401b'!L:L,MATCH('Retirement Calculator'!A822,'Lorri 401b'!N:N,0),0)</f>
        <v>-6036224.4216537811</v>
      </c>
      <c r="S822" s="25">
        <f t="shared" ca="1" si="787"/>
        <v>-5933470.0473968899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94751.905962600882</v>
      </c>
      <c r="R823" s="25">
        <f t="array" aca="1" ref="R823" ca="1">INDEX('Lorri 401b'!L:L,MATCH('Retirement Calculator'!A823,'Lorri 401b'!N:N,0),0)</f>
        <v>-6083120.8906898946</v>
      </c>
      <c r="S823" s="25">
        <f t="shared" ca="1" si="787"/>
        <v>-5988368.9847272933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86716.09405041729</v>
      </c>
      <c r="R824" s="25">
        <f t="array" aca="1" ref="R824" ca="1">INDEX('Lorri 401b'!L:L,MATCH('Retirement Calculator'!A824,'Lorri 401b'!N:N,0),0)</f>
        <v>-6130212.7616803246</v>
      </c>
      <c r="S824" s="25">
        <f t="shared" ca="1" si="787"/>
        <v>-6043496.6676299069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78646.799588599592</v>
      </c>
      <c r="R825" s="25">
        <f t="array" aca="1" ref="R825" ca="1">INDEX('Lorri 401b'!L:L,MATCH('Retirement Calculator'!A825,'Lorri 401b'!N:N,0),0)</f>
        <v>-6177500.8487998815</v>
      </c>
      <c r="S825" s="25">
        <f t="shared" ca="1" si="787"/>
        <v>-6098854.0492112823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70543.883066524329</v>
      </c>
      <c r="R826" s="25">
        <f t="array" aca="1" ref="R826" ca="1">INDEX('Lorri 401b'!L:L,MATCH('Retirement Calculator'!A826,'Lorri 401b'!N:N,0),0)</f>
        <v>-6224985.9696157705</v>
      </c>
      <c r="S826" s="25">
        <f t="shared" ca="1" si="787"/>
        <v>-6154442.0865492458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62407.20439227375</v>
      </c>
      <c r="R827" s="25">
        <f t="array" aca="1" ref="R827" ca="1">INDEX('Lorri 401b'!L:L,MATCH('Retirement Calculator'!A827,'Lorri 401b'!N:N,0),0)</f>
        <v>-6272668.9451017249</v>
      </c>
      <c r="S827" s="25">
        <f t="shared" ca="1" si="787"/>
        <v>-6210261.740709451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54236.622890213788</v>
      </c>
      <c r="R828" s="25">
        <f t="array" aca="1" ref="R828" ca="1">INDEX('Lorri 401b'!L:L,MATCH('Retirement Calculator'!A828,'Lorri 401b'!N:N,0),0)</f>
        <v>-6320550.5996522047</v>
      </c>
      <c r="S828" s="25">
        <f t="shared" ca="1" si="787"/>
        <v>-6266313.9767619912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46031.99729856191</v>
      </c>
      <c r="R829" s="25">
        <f t="array" aca="1" ref="R829" ca="1">INDEX('Lorri 401b'!L:L,MATCH('Retirement Calculator'!A829,'Lorri 401b'!N:N,0),0)</f>
        <v>-6368631.7610966442</v>
      </c>
      <c r="S829" s="25">
        <f t="shared" ca="1" si="787"/>
        <v>-6322599.7637980822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37793.185766944815</v>
      </c>
      <c r="R830" s="25">
        <f t="array" aca="1" ref="R830" ca="1">INDEX('Lorri 401b'!L:L,MATCH('Retirement Calculator'!A830,'Lorri 401b'!N:N,0),0)</f>
        <v>-6416913.2607137691</v>
      </c>
      <c r="S830" s="25">
        <f t="shared" ca="1" si="787"/>
        <v>-6379120.0749468245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29520.045853945983</v>
      </c>
      <c r="R831" s="25">
        <f t="array" aca="1" ref="R831" ca="1">INDEX('Lorri 401b'!L:L,MATCH('Retirement Calculator'!A831,'Lorri 401b'!N:N,0),0)</f>
        <v>-6465395.9332459653</v>
      </c>
      <c r="S831" s="25">
        <f t="shared" ca="1" si="787"/>
        <v>-6435875.8873920189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21212.434524642988</v>
      </c>
      <c r="R832" s="25">
        <f t="array" aca="1" ref="R832" ca="1">INDEX('Lorri 401b'!L:L,MATCH('Retirement Calculator'!A832,'Lorri 401b'!N:N,0),0)</f>
        <v>-6514080.6169137126</v>
      </c>
      <c r="S832" s="25">
        <f t="shared" ca="1" si="787"/>
        <v>-6492868.1823890693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12870.208148134565</v>
      </c>
      <c r="R833" s="25">
        <f t="array" aca="1" ref="R833" ca="1">INDEX('Lorri 401b'!L:L,MATCH('Retirement Calculator'!A833,'Lorri 401b'!N:N,0),0)</f>
        <v>-6562968.1534300754</v>
      </c>
      <c r="S833" s="25">
        <f t="shared" ca="1" si="787"/>
        <v>-6550097.9452819405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4493.2224950573573</v>
      </c>
      <c r="R834" s="25">
        <f t="array" aca="1" ref="R834" ca="1">INDEX('Lorri 401b'!L:L,MATCH('Retirement Calculator'!A834,'Lorri 401b'!N:N,0),0)</f>
        <v>-6612059.3880152563</v>
      </c>
      <c r="S834" s="25">
        <f t="shared" ca="1" si="787"/>
        <v>-6607566.1655201986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-3918.6672649076722</v>
      </c>
      <c r="R835" s="25">
        <f t="array" aca="1" ref="R835" ca="1">INDEX('Lorri 401b'!L:L,MATCH('Retirement Calculator'!A835,'Lorri 401b'!N:N,0),0)</f>
        <v>-6661355.1694112094</v>
      </c>
      <c r="S835" s="25">
        <f t="shared" ca="1" si="787"/>
        <v>-6665273.836676117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-12365.606565539223</v>
      </c>
      <c r="R836" s="25">
        <f t="array" aca="1" ref="R836" ca="1">INDEX('Lorri 401b'!L:L,MATCH('Retirement Calculator'!A836,'Lorri 401b'!N:N,0),0)</f>
        <v>-6710856.3498963118</v>
      </c>
      <c r="S836" s="25">
        <f t="shared" ca="1" si="787"/>
        <v>-6723221.9564618506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-20847.741446590069</v>
      </c>
      <c r="R837" s="25">
        <f t="array" aca="1" ref="R837" ca="1">INDEX('Lorri 401b'!L:L,MATCH('Retirement Calculator'!A837,'Lorri 401b'!N:N,0),0)</f>
        <v>-6760563.7853001021</v>
      </c>
      <c r="S837" s="25">
        <f t="shared" ca="1" si="787"/>
        <v>-6781411.5267466921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-29365.218556311964</v>
      </c>
      <c r="R838" s="25">
        <f t="array" aca="1" ref="R838" ca="1">INDEX('Lorri 401b'!L:L,MATCH('Retirement Calculator'!A838,'Lorri 401b'!N:N,0),0)</f>
        <v>-6810478.3350180751</v>
      </c>
      <c r="S838" s="25">
        <f t="shared" ca="1" si="787"/>
        <v>-6839843.553574387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-37918.185153991028</v>
      </c>
      <c r="R839" s="25">
        <f t="array" aca="1" ref="R839" ca="1">INDEX('Lorri 401b'!L:L,MATCH('Retirement Calculator'!A839,'Lorri 401b'!N:N,0),0)</f>
        <v>-6860600.8620265396</v>
      </c>
      <c r="S839" s="25">
        <f t="shared" ca="1" si="787"/>
        <v>-6898519.0471805306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-46506.78911249376</v>
      </c>
      <c r="R840" s="25">
        <f t="array" aca="1" ref="R840" ca="1">INDEX('Lorri 401b'!L:L,MATCH('Retirement Calculator'!A840,'Lorri 401b'!N:N,0),0)</f>
        <v>-6910932.2328975396</v>
      </c>
      <c r="S840" s="25">
        <f t="shared" ca="1" si="787"/>
        <v>-6957439.022010033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-55131.178920823586</v>
      </c>
      <c r="R841" s="25">
        <f t="array" aca="1" ref="R841" ca="1">INDEX('Lorri 401b'!L:L,MATCH('Retirement Calculator'!A841,'Lorri 401b'!N:N,0),0)</f>
        <v>-6961473.3178138351</v>
      </c>
      <c r="S841" s="25">
        <f t="shared" ca="1" si="787"/>
        <v>-7016604.4967346583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-63791.50368668812</v>
      </c>
      <c r="R842" s="25">
        <f t="array" aca="1" ref="R842" ca="1">INDEX('Lorri 401b'!L:L,MATCH('Retirement Calculator'!A842,'Lorri 401b'!N:N,0),0)</f>
        <v>-7012224.9905839488</v>
      </c>
      <c r="S842" s="25">
        <f t="shared" ca="1" si="787"/>
        <v>-7076016.4942706367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-72487.913139077093</v>
      </c>
      <c r="R843" s="25">
        <f t="array" aca="1" ref="R843" ca="1">INDEX('Lorri 401b'!L:L,MATCH('Retirement Calculator'!A843,'Lorri 401b'!N:N,0),0)</f>
        <v>-7063188.1286572712</v>
      </c>
      <c r="S843" s="25">
        <f t="shared" ca="1" si="787"/>
        <v>-7135676.0417963481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-81220.557630851021</v>
      </c>
      <c r="R844" s="25">
        <f t="array" aca="1" ref="R844" ca="1">INDEX('Lorri 401b'!L:L,MATCH('Retirement Calculator'!A844,'Lorri 401b'!N:N,0),0)</f>
        <v>-7114363.6131392326</v>
      </c>
      <c r="S844" s="25">
        <f t="shared" ca="1" si="787"/>
        <v>-7195584.1707700836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-89989.588141340661</v>
      </c>
      <c r="R845" s="25">
        <f t="array" aca="1" ref="R845" ca="1">INDEX('Lorri 401b'!L:L,MATCH('Retirement Calculator'!A845,'Lorri 401b'!N:N,0),0)</f>
        <v>-7165752.3288065353</v>
      </c>
      <c r="S845" s="25">
        <f t="shared" ca="1" si="787"/>
        <v>-7255741.9169478761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-98795.156278957351</v>
      </c>
      <c r="R846" s="25">
        <f t="array" aca="1" ref="R846" ca="1">INDEX('Lorri 401b'!L:L,MATCH('Retirement Calculator'!A846,'Lorri 401b'!N:N,0),0)</f>
        <v>-7217355.164122452</v>
      </c>
      <c r="S846" s="25">
        <f t="shared" ca="1" si="787"/>
        <v>-7316150.3204014096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-107637.41428381411</v>
      </c>
      <c r="R847" s="25">
        <f t="array" aca="1" ref="R847" ca="1">INDEX('Lorri 401b'!L:L,MATCH('Retirement Calculator'!A847,'Lorri 401b'!N:N,0),0)</f>
        <v>-7269173.0112521844</v>
      </c>
      <c r="S847" s="25">
        <f t="shared" ca="1" si="787"/>
        <v>-7376810.4255359983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-116516.51503035777</v>
      </c>
      <c r="R848" s="25">
        <f t="array" aca="1" ref="R848" ca="1">INDEX('Lorri 401b'!L:L,MATCH('Retirement Calculator'!A848,'Lorri 401b'!N:N,0),0)</f>
        <v>-7321206.7660782905</v>
      </c>
      <c r="S848" s="25">
        <f t="shared" ca="1" si="787"/>
        <v>-7437723.2811086485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-125432.61203001202</v>
      </c>
      <c r="R849" s="25">
        <f t="array" aca="1" ref="R849" ca="1">INDEX('Lorri 401b'!L:L,MATCH('Retirement Calculator'!A849,'Lorri 401b'!N:N,0),0)</f>
        <v>-7373457.3282161728</v>
      </c>
      <c r="S849" s="25">
        <f t="shared" ca="1" si="787"/>
        <v>-7498889.9402461844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-134385.85943383153</v>
      </c>
      <c r="R850" s="25">
        <f t="array" aca="1" ref="R850" ca="1">INDEX('Lorri 401b'!L:L,MATCH('Retirement Calculator'!A850,'Lorri 401b'!N:N,0),0)</f>
        <v>-7425925.6010296289</v>
      </c>
      <c r="S850" s="25">
        <f t="shared" ca="1" si="787"/>
        <v>-7560311.4604634605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-143376.41203516693</v>
      </c>
      <c r="R851" s="25">
        <f t="array" aca="1" ref="R851" ca="1">INDEX('Lorri 401b'!L:L,MATCH('Retirement Calculator'!A851,'Lorri 401b'!N:N,0),0)</f>
        <v>-7478612.4916464752</v>
      </c>
      <c r="S851" s="25">
        <f t="shared" ca="1" si="787"/>
        <v>-7621988.9036816424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-152404.42527234124</v>
      </c>
      <c r="R852" s="25">
        <f t="array" aca="1" ref="R852" ca="1">INDEX('Lorri 401b'!L:L,MATCH('Retirement Calculator'!A852,'Lorri 401b'!N:N,0),0)</f>
        <v>-7531518.910974225</v>
      </c>
      <c r="S852" s="25">
        <f t="shared" ca="1" si="787"/>
        <v>-7683923.3362465659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-161470.05523133709</v>
      </c>
      <c r="R853" s="25">
        <f t="array" aca="1" ref="R853" ca="1">INDEX('Lorri 401b'!L:L,MATCH('Retirement Calculator'!A853,'Lorri 401b'!N:N,0),0)</f>
        <v>-7584645.7737158397</v>
      </c>
      <c r="S853" s="25">
        <f t="shared" ca="1" si="787"/>
        <v>-7746115.8289471772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-170573.45864849543</v>
      </c>
      <c r="R854" s="25">
        <f t="array" aca="1" ref="R854" ca="1">INDEX('Lorri 401b'!L:L,MATCH('Retirement Calculator'!A854,'Lorri 401b'!N:N,0),0)</f>
        <v>-7637993.9983855449</v>
      </c>
      <c r="S854" s="25">
        <f t="shared" ca="1" si="787"/>
        <v>-7808567.4570340402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-179714.79291322528</v>
      </c>
      <c r="R855" s="25">
        <f t="array" aca="1" ref="R855" ca="1">INDEX('Lorri 401b'!L:L,MATCH('Retirement Calculator'!A855,'Lorri 401b'!N:N,0),0)</f>
        <v>-7691564.5073247068</v>
      </c>
      <c r="S855" s="25">
        <f t="shared" ca="1" si="787"/>
        <v>-7871279.3002379322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-188894.21607072483</v>
      </c>
      <c r="R856" s="25">
        <f t="array" aca="1" ref="R856" ca="1">INDEX('Lorri 401b'!L:L,MATCH('Retirement Calculator'!A856,'Lorri 401b'!N:N,0),0)</f>
        <v>-7745358.2267177822</v>
      </c>
      <c r="S856" s="25">
        <f t="shared" ca="1" si="787"/>
        <v>-7934252.4427885069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-198111.88682471393</v>
      </c>
      <c r="R857" s="25">
        <f t="array" aca="1" ref="R857" ca="1">INDEX('Lorri 401b'!L:L,MATCH('Retirement Calculator'!A857,'Lorri 401b'!N:N,0),0)</f>
        <v>-7799376.0866083289</v>
      </c>
      <c r="S857" s="25">
        <f t="shared" ca="1" si="787"/>
        <v>-7997487.9734330429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-207367.96454017801</v>
      </c>
      <c r="R858" s="25">
        <f t="array" aca="1" ref="R858" ca="1">INDEX('Lorri 401b'!L:L,MATCH('Retirement Calculator'!A858,'Lorri 401b'!N:N,0),0)</f>
        <v>-7853619.0209150864</v>
      </c>
      <c r="S858" s="25">
        <f t="shared" ca="1" si="787"/>
        <v>-8060986.9854552643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-216662.6092461232</v>
      </c>
      <c r="R859" s="25">
        <f t="array" aca="1" ref="R859" ca="1">INDEX('Lorri 401b'!L:L,MATCH('Retirement Calculator'!A859,'Lorri 401b'!N:N,0),0)</f>
        <v>-7908087.9674481219</v>
      </c>
      <c r="S859" s="25">
        <f t="shared" ca="1" si="787"/>
        <v>-8124750.5766942455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-225995.98163834316</v>
      </c>
      <c r="R860" s="25">
        <f t="array" aca="1" ref="R860" ca="1">INDEX('Lorri 401b'!L:L,MATCH('Retirement Calculator'!A860,'Lorri 401b'!N:N,0),0)</f>
        <v>-7962783.8679250451</v>
      </c>
      <c r="S860" s="25">
        <f t="shared" ca="1" si="787"/>
        <v>-8188779.8495633882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-235368.24308219735</v>
      </c>
      <c r="R861" s="25">
        <f t="array" aca="1" ref="R861" ca="1">INDEX('Lorri 401b'!L:L,MATCH('Retirement Calculator'!A861,'Lorri 401b'!N:N,0),0)</f>
        <v>-8017707.6679872889</v>
      </c>
      <c r="S861" s="25">
        <f t="shared" ca="1" si="787"/>
        <v>-8253075.9110694863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-244779.55561540095</v>
      </c>
      <c r="R862" s="25">
        <f t="array" aca="1" ref="R862" ca="1">INDEX('Lorri 401b'!L:L,MATCH('Retirement Calculator'!A862,'Lorri 401b'!N:N,0),0)</f>
        <v>-8072860.3172164587</v>
      </c>
      <c r="S862" s="25">
        <f t="shared" ca="1" si="787"/>
        <v>-8317639.8728318596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-254230.08195082622</v>
      </c>
      <c r="R863" s="25">
        <f t="array" aca="1" ref="R863" ca="1">INDEX('Lorri 401b'!L:L,MATCH('Retirement Calculator'!A863,'Lorri 401b'!N:N,0),0)</f>
        <v>-8128242.7691507498</v>
      </c>
      <c r="S863" s="25">
        <f t="shared" ca="1" si="787"/>
        <v>-8382472.8511015764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-263719.98547931574</v>
      </c>
      <c r="R864" s="25">
        <f t="array" aca="1" ref="R864" ca="1">INDEX('Lorri 401b'!L:L,MATCH('Retirement Calculator'!A864,'Lorri 401b'!N:N,0),0)</f>
        <v>-8183855.9813014334</v>
      </c>
      <c r="S864" s="25">
        <f t="shared" ca="1" si="787"/>
        <v>-8447575.9667807482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-273249.43027250731</v>
      </c>
      <c r="R865" s="25">
        <f t="array" aca="1" ref="R865" ca="1">INDEX('Lorri 401b'!L:L,MATCH('Retirement Calculator'!A865,'Lorri 401b'!N:N,0),0)</f>
        <v>-8239700.9151694123</v>
      </c>
      <c r="S865" s="25">
        <f t="shared" ca="1" si="787"/>
        <v>-8512950.3454419188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-282818.58108567051</v>
      </c>
      <c r="R866" s="25">
        <f t="array" aca="1" ref="R866" ca="1">INDEX('Lorri 401b'!L:L,MATCH('Retirement Calculator'!A866,'Lorri 401b'!N:N,0),0)</f>
        <v>-8295778.5362618407</v>
      </c>
      <c r="S866" s="25">
        <f t="shared" ca="1" si="787"/>
        <v>-8578597.1173475105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-292427.60336055525</v>
      </c>
      <c r="R867" s="25">
        <f t="array" aca="1" ref="R867" ca="1">INDEX('Lorri 401b'!L:L,MATCH('Retirement Calculator'!A867,'Lorri 401b'!N:N,0),0)</f>
        <v>-8352089.8141088206</v>
      </c>
      <c r="S867" s="25">
        <f t="shared" ca="1" si="787"/>
        <v>-8644517.4174693767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-302076.66322825197</v>
      </c>
      <c r="R868" s="25">
        <f t="array" aca="1" ref="R868" ca="1">INDEX('Lorri 401b'!L:L,MATCH('Retirement Calculator'!A868,'Lorri 401b'!N:N,0),0)</f>
        <v>-8408635.7222801633</v>
      </c>
      <c r="S868" s="25">
        <f t="shared" ca="1" si="787"/>
        <v>-8710712.3855084144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-311765.92751206411</v>
      </c>
      <c r="R869" s="25">
        <f t="array" aca="1" ref="R869" ca="1">INDEX('Lorri 401b'!L:L,MATCH('Retirement Calculator'!A869,'Lorri 401b'!N:N,0),0)</f>
        <v>-8465417.2384022214</v>
      </c>
      <c r="S869" s="25">
        <f t="shared" ca="1" si="787"/>
        <v>-8777183.1659142859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-321495.56373039214</v>
      </c>
      <c r="R870" s="25">
        <f t="array" aca="1" ref="R870" ca="1">INDEX('Lorri 401b'!L:L,MATCH('Retirement Calculator'!A870,'Lorri 401b'!N:N,0),0)</f>
        <v>-8522435.3441747874</v>
      </c>
      <c r="S870" s="25">
        <f t="shared" ca="1" si="787"/>
        <v>-8843930.90790518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-331265.74009962985</v>
      </c>
      <c r="R871" s="25">
        <f t="array" aca="1" ref="R871" ca="1">INDEX('Lorri 401b'!L:L,MATCH('Retirement Calculator'!A871,'Lorri 401b'!N:N,0),0)</f>
        <v>-8579691.0253880732</v>
      </c>
      <c r="S871" s="25">
        <f t="shared" ca="1" si="787"/>
        <v>-8910956.7654877026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-341076.62553707272</v>
      </c>
      <c r="R872" s="25">
        <f t="array" aca="1" ref="R872" ca="1">INDEX('Lorri 401b'!L:L,MATCH('Retirement Calculator'!A872,'Lorri 401b'!N:N,0),0)</f>
        <v>-8637185.271939747</v>
      </c>
      <c r="S872" s="25">
        <f t="shared" ca="1" si="787"/>
        <v>-8978261.8974768203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-350928.38966383826</v>
      </c>
      <c r="R873" s="25">
        <f t="array" aca="1" ref="R873" ca="1">INDEX('Lorri 401b'!L:L,MATCH('Retirement Calculator'!A873,'Lorri 401b'!N:N,0),0)</f>
        <v>-8694919.0778520536</v>
      </c>
      <c r="S873" s="25">
        <f t="shared" ca="1" si="787"/>
        <v>-9045847.4675158914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-360821.20280779869</v>
      </c>
      <c r="R874" s="25">
        <f t="array" aca="1" ref="R874" ca="1">INDEX('Lorri 401b'!L:L,MATCH('Retirement Calculator'!A874,'Lorri 401b'!N:N,0),0)</f>
        <v>-8752893.4412889946</v>
      </c>
      <c r="S874" s="25">
        <f t="shared" ca="1" si="787"/>
        <v>-9113714.6440967936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-370755.23600652564</v>
      </c>
      <c r="R875" s="25">
        <f t="array" aca="1" ref="R875" ca="1">INDEX('Lorri 401b'!L:L,MATCH('Retirement Calculator'!A875,'Lorri 401b'!N:N,0),0)</f>
        <v>-8811109.3645735886</v>
      </c>
      <c r="S875" s="25">
        <f t="shared" ca="1" si="787"/>
        <v>-9181864.6005801149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-380730.66101024725</v>
      </c>
      <c r="R876" s="25">
        <f t="array" aca="1" ref="R876" ca="1">INDEX('Lorri 401b'!L:L,MATCH('Retirement Calculator'!A876,'Lorri 401b'!N:N,0),0)</f>
        <v>-8869567.8542052023</v>
      </c>
      <c r="S876" s="25">
        <f t="shared" ca="1" si="787"/>
        <v>-9250298.515215449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-390747.65028481773</v>
      </c>
      <c r="R877" s="25">
        <f t="array" aca="1" ref="R877" ca="1">INDEX('Lorri 401b'!L:L,MATCH('Retirement Calculator'!A877,'Lorri 401b'!N:N,0),0)</f>
        <v>-8928269.9208769482</v>
      </c>
      <c r="S877" s="25">
        <f t="shared" ca="1" si="787"/>
        <v>-9319017.5711617656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-400806.37701469893</v>
      </c>
      <c r="R878" s="25">
        <f t="array" aca="1" ref="R878" ca="1">INDEX('Lorri 401b'!L:L,MATCH('Retirement Calculator'!A878,'Lorri 401b'!N:N,0),0)</f>
        <v>-8987216.5794931594</v>
      </c>
      <c r="S878" s="25">
        <f t="shared" ca="1" si="787"/>
        <v>-9388022.9565078579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-410907.0151059546</v>
      </c>
      <c r="R879" s="25">
        <f t="array" aca="1" ref="R879" ca="1">INDEX('Lorri 401b'!L:L,MATCH('Retirement Calculator'!A879,'Lorri 401b'!N:N,0),0)</f>
        <v>-9046408.8491869383</v>
      </c>
      <c r="S879" s="25">
        <f t="shared" ca="1" si="787"/>
        <v>-9457315.8642928936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-421049.7391892572</v>
      </c>
      <c r="R880" s="25">
        <f t="array" aca="1" ref="R880" ca="1">INDEX('Lorri 401b'!L:L,MATCH('Retirement Calculator'!A880,'Lorri 401b'!N:N,0),0)</f>
        <v>-9105847.7533377744</v>
      </c>
      <c r="S880" s="25">
        <f t="shared" ca="1" si="787"/>
        <v>-9526897.4925270323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-431234.72462290688</v>
      </c>
      <c r="R881" s="25">
        <f t="array" aca="1" ref="R881" ca="1">INDEX('Lorri 401b'!L:L,MATCH('Retirement Calculator'!A881,'Lorri 401b'!N:N,0),0)</f>
        <v>-9165534.3195892386</v>
      </c>
      <c r="S881" s="25">
        <f t="shared" ca="1" si="787"/>
        <v>-9596769.0442121457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-441462.14749586344</v>
      </c>
      <c r="R882" s="25">
        <f t="array" aca="1" ref="R882" ca="1">INDEX('Lorri 401b'!L:L,MATCH('Retirement Calculator'!A882,'Lorri 401b'!N:N,0),0)</f>
        <v>-9225469.5798667502</v>
      </c>
      <c r="S882" s="25">
        <f t="shared" ca="1" si="787"/>
        <v>-9666931.7273626141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-451732.18463079061</v>
      </c>
      <c r="R883" s="25">
        <f t="array" aca="1" ref="R883" ca="1">INDEX('Lorri 401b'!L:L,MATCH('Retirement Calculator'!A883,'Lorri 401b'!N:N,0),0)</f>
        <v>-9285654.5703954175</v>
      </c>
      <c r="S883" s="25">
        <f t="shared" ca="1" si="787"/>
        <v>-9737386.7550262082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-462045.01358711335</v>
      </c>
      <c r="R884" s="25">
        <f t="array" aca="1" ref="R884" ca="1">INDEX('Lorri 401b'!L:L,MATCH('Retirement Calculator'!A884,'Lorri 401b'!N:N,0),0)</f>
        <v>-9346090.3317179549</v>
      </c>
      <c r="S884" s="25">
        <f t="shared" ca="1" si="787"/>
        <v>-9808135.3453050684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-472400.81266408745</v>
      </c>
      <c r="R885" s="25">
        <f t="array" aca="1" ref="R885" ca="1">INDEX('Lorri 401b'!L:L,MATCH('Retirement Calculator'!A885,'Lorri 401b'!N:N,0),0)</f>
        <v>-9406777.9087126702</v>
      </c>
      <c r="S885" s="25">
        <f t="shared" ca="1" si="787"/>
        <v>-9879178.7213767581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-482799.76090388227</v>
      </c>
      <c r="R886" s="25">
        <f t="array" aca="1" ref="R886" ca="1">INDEX('Lorri 401b'!L:L,MATCH('Retirement Calculator'!A886,'Lorri 401b'!N:N,0),0)</f>
        <v>-9467718.3506115302</v>
      </c>
      <c r="S886" s="25">
        <f t="shared" ca="1" si="787"/>
        <v>-9950518.1115154121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-493242.03809467622</v>
      </c>
      <c r="R887" s="25">
        <f t="array" aca="1" ref="R887" ca="1">INDEX('Lorri 401b'!L:L,MATCH('Retirement Calculator'!A887,'Lorri 401b'!N:N,0),0)</f>
        <v>-9528912.7110183015</v>
      </c>
      <c r="S887" s="25">
        <f t="shared" ca="1" si="787"/>
        <v>-10022154.749112979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-503727.82477376511</v>
      </c>
      <c r="R888" s="25">
        <f t="array" aca="1" ref="R888" ca="1">INDEX('Lorri 401b'!L:L,MATCH('Retirement Calculator'!A888,'Lorri 401b'!N:N,0),0)</f>
        <v>-9590362.0479267687</v>
      </c>
      <c r="S888" s="25">
        <f t="shared" ca="1" si="787"/>
        <v>-10094089.872700533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-514257.30223068356</v>
      </c>
      <c r="R889" s="25">
        <f t="array" aca="1" ref="R889" ca="1">INDEX('Lorri 401b'!L:L,MATCH('Retirement Calculator'!A889,'Lorri 401b'!N:N,0),0)</f>
        <v>-9652067.4237390198</v>
      </c>
      <c r="S889" s="25">
        <f t="shared" ca="1" si="787"/>
        <v>-10166324.725969704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-524830.65251033916</v>
      </c>
      <c r="R890" s="25">
        <f t="array" aca="1" ref="R890" ca="1">INDEX('Lorri 401b'!L:L,MATCH('Retirement Calculator'!A890,'Lorri 401b'!N:N,0),0)</f>
        <v>-9714029.9052838217</v>
      </c>
      <c r="S890" s="25">
        <f t="shared" ca="1" si="787"/>
        <v>-10238860.557794161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-535448.05841616006</v>
      </c>
      <c r="R891" s="25">
        <f t="array" aca="1" ref="R891" ca="1">INDEX('Lorri 401b'!L:L,MATCH('Retirement Calculator'!A891,'Lorri 401b'!N:N,0),0)</f>
        <v>-9776250.5638350602</v>
      </c>
      <c r="S891" s="25">
        <f t="shared" ca="1" si="787"/>
        <v>-10311698.62225122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-546109.70351325511</v>
      </c>
      <c r="R892" s="25">
        <f t="array" aca="1" ref="R892" ca="1">INDEX('Lorri 401b'!L:L,MATCH('Retirement Calculator'!A892,'Lorri 401b'!N:N,0),0)</f>
        <v>-9838730.4751302637</v>
      </c>
      <c r="S892" s="25">
        <f t="shared" ca="1" si="787"/>
        <v>-10384840.178643519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-556815.77213158808</v>
      </c>
      <c r="R893" s="25">
        <f t="array" aca="1" ref="R893" ca="1">INDEX('Lorri 401b'!L:L,MATCH('Retirement Calculator'!A893,'Lorri 401b'!N:N,0),0)</f>
        <v>-9901470.7193891965</v>
      </c>
      <c r="S893" s="25">
        <f t="shared" ca="1" si="787"/>
        <v>-10458286.491520785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-567566.44936916418</v>
      </c>
      <c r="R894" s="25">
        <f t="array" aca="1" ref="R894" ca="1">INDEX('Lorri 401b'!L:L,MATCH('Retirement Calculator'!A894,'Lorri 401b'!N:N,0),0)</f>
        <v>-9964472.3813325409</v>
      </c>
      <c r="S894" s="25">
        <f t="shared" ca="1" si="787"/>
        <v>-10532038.830701705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-578361.92109523015</v>
      </c>
      <c r="R895" s="25">
        <f t="array" aca="1" ref="R895" ca="1">INDEX('Lorri 401b'!L:L,MATCH('Retirement Calculator'!A895,'Lorri 401b'!N:N,0),0)</f>
        <v>-10027736.55020065</v>
      </c>
      <c r="S895" s="25">
        <f t="shared" ca="1" si="787"/>
        <v>-10606098.47129588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-589202.37395348807</v>
      </c>
      <c r="R896" s="25">
        <f t="array" aca="1" ref="R896" ca="1">INDEX('Lorri 401b'!L:L,MATCH('Retirement Calculator'!A896,'Lorri 401b'!N:N,0),0)</f>
        <v>-10091264.319772376</v>
      </c>
      <c r="S896" s="25">
        <f t="shared" ca="1" si="787"/>
        <v>-10680466.693725863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-600087.99536532199</v>
      </c>
      <c r="R897" s="25">
        <f t="array" aca="1" ref="R897" ca="1">INDEX('Lorri 401b'!L:L,MATCH('Retirement Calculator'!A897,'Lorri 401b'!N:N,0),0)</f>
        <v>-10155056.788383985</v>
      </c>
      <c r="S897" s="25">
        <f t="shared" ca="1" si="787"/>
        <v>-10755144.783749307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-611018.97353303863</v>
      </c>
      <c r="R898" s="25">
        <f t="array" aca="1" ref="R898" ca="1">INDEX('Lorri 401b'!L:L,MATCH('Retirement Calculator'!A898,'Lorri 401b'!N:N,0),0)</f>
        <v>-10219115.058948142</v>
      </c>
      <c r="S898" s="25">
        <f t="shared" ca="1" si="787"/>
        <v>-10830134.032481181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-621995.49744312069</v>
      </c>
      <c r="R899" s="25">
        <f t="array" aca="1" ref="R899" ca="1">INDEX('Lorri 401b'!L:L,MATCH('Retirement Calculator'!A899,'Lorri 401b'!N:N,0),0)</f>
        <v>-10283440.238972982</v>
      </c>
      <c r="S899" s="25">
        <f t="shared" ca="1" si="787"/>
        <v>-10905435.736416103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-633017.7568694948</v>
      </c>
      <c r="R900" s="25">
        <f t="array" aca="1" ref="R900" ca="1">INDEX('Lorri 401b'!L:L,MATCH('Retirement Calculator'!A900,'Lorri 401b'!N:N,0),0)</f>
        <v>-10348033.44058126</v>
      </c>
      <c r="S900" s="25">
        <f t="shared" ca="1" si="787"/>
        <v>-10981051.197450755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-644085.94237681211</v>
      </c>
      <c r="R901" s="25">
        <f t="array" aca="1" ref="R901" ca="1">INDEX('Lorri 401b'!L:L,MATCH('Retirement Calculator'!A901,'Lorri 401b'!N:N,0),0)</f>
        <v>-10412895.780529572</v>
      </c>
      <c r="S901" s="25">
        <f t="shared" ca="1" si="787"/>
        <v>-11056981.722906385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-655200.24532374321</v>
      </c>
      <c r="R902" s="25">
        <f t="array" aca="1" ref="R902" ca="1">INDEX('Lorri 401b'!L:L,MATCH('Retirement Calculator'!A902,'Lorri 401b'!N:N,0),0)</f>
        <v>-10478028.380227668</v>
      </c>
      <c r="S902" s="25">
        <f t="shared" ca="1" si="787"/>
        <v>-11133228.625551412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-666360.85786628653</v>
      </c>
      <c r="R903" s="25">
        <f t="array" aca="1" ref="R903" ca="1">INDEX('Lorri 401b'!L:L,MATCH('Retirement Calculator'!A903,'Lorri 401b'!N:N,0),0)</f>
        <v>-10543432.36575784</v>
      </c>
      <c r="S903" s="25">
        <f t="shared" ca="1" si="787"/>
        <v>-11209793.223624127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-677567.97296109051</v>
      </c>
      <c r="R904" s="25">
        <f t="array" aca="1" ref="R904" ca="1">INDEX('Lorri 401b'!L:L,MATCH('Retirement Calculator'!A904,'Lorri 401b'!N:N,0),0)</f>
        <v>-10609108.867894387</v>
      </c>
      <c r="S904" s="25">
        <f t="shared" ca="1" si="787"/>
        <v>-11286676.840855477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-688821.78436878952</v>
      </c>
      <c r="R905" s="25">
        <f t="array" aca="1" ref="R905" ca="1">INDEX('Lorri 401b'!L:L,MATCH('Retirement Calculator'!A905,'Lorri 401b'!N:N,0),0)</f>
        <v>-10675059.022123171</v>
      </c>
      <c r="S905" s="25">
        <f t="shared" ca="1" si="787"/>
        <v>-11363880.80649196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-700122.48665735393</v>
      </c>
      <c r="R906" s="25">
        <f t="array" aca="1" ref="R906" ca="1">INDEX('Lorri 401b'!L:L,MATCH('Retirement Calculator'!A906,'Lorri 401b'!N:N,0),0)</f>
        <v>-10741283.968661241</v>
      </c>
      <c r="S906" s="25">
        <f t="shared" ca="1" si="787"/>
        <v>-11441406.455318594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-711470.27520545397</v>
      </c>
      <c r="R907" s="25">
        <f t="array" aca="1" ref="R907" ca="1">INDEX('Lorri 401b'!L:L,MATCH('Retirement Calculator'!A907,'Lorri 401b'!N:N,0),0)</f>
        <v>-10807784.852476554</v>
      </c>
      <c r="S907" s="25">
        <f t="shared" ca="1" si="787"/>
        <v>-11519255.127682008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-722865.34620583779</v>
      </c>
      <c r="R908" s="25">
        <f t="array" aca="1" ref="R908" ca="1">INDEX('Lorri 401b'!L:L,MATCH('Retirement Calculator'!A908,'Lorri 401b'!N:N,0),0)</f>
        <v>-10874562.823307764</v>
      </c>
      <c r="S908" s="25">
        <f t="shared" ca="1" si="787"/>
        <v>-11597428.169513602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-734307.8966687232</v>
      </c>
      <c r="R909" s="25">
        <f t="array" aca="1" ref="R909" ca="1">INDEX('Lorri 401b'!L:L,MATCH('Retirement Calculator'!A909,'Lorri 401b'!N:N,0),0)</f>
        <v>-10941619.035684103</v>
      </c>
      <c r="S909" s="25">
        <f t="shared" ca="1" si="787"/>
        <v>-11675926.932352826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-745798.12442520401</v>
      </c>
      <c r="R910" s="25">
        <f t="array" aca="1" ref="R910" ca="1">INDEX('Lorri 401b'!L:L,MATCH('Retirement Calculator'!A910,'Lorri 401b'!N:N,0),0)</f>
        <v>-11008954.648945343</v>
      </c>
      <c r="S910" s="25">
        <f t="shared" ca="1" si="787"/>
        <v>-11754752.773370547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-757336.22813067015</v>
      </c>
      <c r="R911" s="25">
        <f t="array" aca="1" ref="R911" ca="1">INDEX('Lorri 401b'!L:L,MATCH('Retirement Calculator'!A911,'Lorri 401b'!N:N,0),0)</f>
        <v>-11076570.827261839</v>
      </c>
      <c r="S911" s="25">
        <f t="shared" ca="1" si="787"/>
        <v>-11833907.055392509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-768922.40726824233</v>
      </c>
      <c r="R912" s="25">
        <f t="array" aca="1" ref="R912" ca="1">INDEX('Lorri 401b'!L:L,MATCH('Retirement Calculator'!A912,'Lorri 401b'!N:N,0),0)</f>
        <v>-11144468.739654653</v>
      </c>
      <c r="S912" s="25">
        <f t="shared" ca="1" si="787"/>
        <v>-11913391.146922896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-780556.86215222115</v>
      </c>
      <c r="R913" s="25">
        <f t="array" aca="1" ref="R913" ca="1">INDEX('Lorri 401b'!L:L,MATCH('Retirement Calculator'!A913,'Lorri 401b'!N:N,0),0)</f>
        <v>-11212649.56001577</v>
      </c>
      <c r="S913" s="25">
        <f t="shared" ca="1" si="787"/>
        <v>-11993206.42216799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-792239.79393154988</v>
      </c>
      <c r="R914" s="25">
        <f t="array" aca="1" ref="R914" ca="1">INDEX('Lorri 401b'!L:L,MATCH('Retirement Calculator'!A914,'Lorri 401b'!N:N,0),0)</f>
        <v>-11281114.467128392</v>
      </c>
      <c r="S914" s="25">
        <f t="shared" ca="1" si="787"/>
        <v>-12073354.261059942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-803971.40459329239</v>
      </c>
      <c r="R915" s="25">
        <f t="array" aca="1" ref="R915" ca="1">INDEX('Lorri 401b'!L:L,MATCH('Retirement Calculator'!A915,'Lorri 401b'!N:N,0),0)</f>
        <v>-11349864.644687317</v>
      </c>
      <c r="S915" s="25">
        <f t="shared" ca="1" si="787"/>
        <v>-12153836.04928061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-815751.89696612558</v>
      </c>
      <c r="R916" s="25">
        <f t="array" aca="1" ref="R916" ca="1">INDEX('Lorri 401b'!L:L,MATCH('Retirement Calculator'!A916,'Lorri 401b'!N:N,0),0)</f>
        <v>-11418901.281319404</v>
      </c>
      <c r="S916" s="25">
        <f t="shared" ca="1" si="787"/>
        <v>-12234653.17828553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-827581.47472384549</v>
      </c>
      <c r="R917" s="25">
        <f t="array" aca="1" ref="R917" ca="1">INDEX('Lorri 401b'!L:L,MATCH('Retirement Calculator'!A917,'Lorri 401b'!N:N,0),0)</f>
        <v>-11488225.570604125</v>
      </c>
      <c r="S917" s="25">
        <f t="shared" ca="1" si="787"/>
        <v>-12315807.045327971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-839460.34238888929</v>
      </c>
      <c r="R918" s="25">
        <f t="array" aca="1" ref="R918" ca="1">INDEX('Lorri 401b'!L:L,MATCH('Retirement Calculator'!A918,'Lorri 401b'!N:N,0),0)</f>
        <v>-11557838.711094199</v>
      </c>
      <c r="S918" s="25">
        <f t="shared" ca="1" si="787"/>
        <v>-12397299.053483088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-851388.70533587073</v>
      </c>
      <c r="R919" s="25">
        <f t="array" aca="1" ref="R919" ca="1">INDEX('Lorri 401b'!L:L,MATCH('Retirement Calculator'!A919,'Lorri 401b'!N:N,0),0)</f>
        <v>-11627741.906336315</v>
      </c>
      <c r="S919" s="25">
        <f t="shared" ca="1" si="787"/>
        <v>-12479130.611672185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-863366.76979513129</v>
      </c>
      <c r="R920" s="25">
        <f t="array" aca="1" ref="R920" ca="1">INDEX('Lorri 401b'!L:L,MATCH('Retirement Calculator'!A920,'Lorri 401b'!N:N,0),0)</f>
        <v>-11697936.364891939</v>
      </c>
      <c r="S920" s="25">
        <f t="shared" ca="1" si="787"/>
        <v>-12561303.13468707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-875394.74285630544</v>
      </c>
      <c r="R921" s="25">
        <f t="array" aca="1" ref="R921" ca="1">INDEX('Lorri 401b'!L:L,MATCH('Retirement Calculator'!A921,'Lorri 401b'!N:N,0),0)</f>
        <v>-11768423.300358212</v>
      </c>
      <c r="S921" s="25">
        <f t="shared" ca="1" si="787"/>
        <v>-12643818.043214517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-887472.8324719012</v>
      </c>
      <c r="R922" s="25">
        <f t="array" aca="1" ref="R922" ca="1">INDEX('Lorri 401b'!L:L,MATCH('Retirement Calculator'!A922,'Lorri 401b'!N:N,0),0)</f>
        <v>-11839203.931388928</v>
      </c>
      <c r="S922" s="25">
        <f t="shared" ca="1" si="787"/>
        <v>-12726676.763860829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-899601.24746089522</v>
      </c>
      <c r="R923" s="25">
        <f t="array" aca="1" ref="R923" ca="1">INDEX('Lorri 401b'!L:L,MATCH('Retirement Calculator'!A923,'Lorri 401b'!N:N,0),0)</f>
        <v>-11910279.481715605</v>
      </c>
      <c r="S923" s="25">
        <f t="shared" ca="1" si="787"/>
        <v>-12809880.729176499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-911780.19751234341</v>
      </c>
      <c r="R924" s="25">
        <f t="array" aca="1" ref="R924" ca="1">INDEX('Lorri 401b'!L:L,MATCH('Retirement Calculator'!A924,'Lorri 401b'!N:N,0),0)</f>
        <v>-11981651.180168644</v>
      </c>
      <c r="S924" s="25">
        <f t="shared" ca="1" si="787"/>
        <v>-12893431.377680987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-924009.8931890059</v>
      </c>
      <c r="R925" s="25">
        <f t="array" aca="1" ref="R925" ca="1">INDEX('Lorri 401b'!L:L,MATCH('Retirement Calculator'!A925,'Lorri 401b'!N:N,0),0)</f>
        <v>-12053320.26069857</v>
      </c>
      <c r="S925" s="25">
        <f t="shared" ca="1" si="787"/>
        <v>-12977330.153887575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-936290.54593098781</v>
      </c>
      <c r="R926" s="25">
        <f t="array" aca="1" ref="R926" ca="1">INDEX('Lorri 401b'!L:L,MATCH('Retirement Calculator'!A926,'Lorri 401b'!N:N,0),0)</f>
        <v>-12125287.96239737</v>
      </c>
      <c r="S926" s="25">
        <f t="shared" ca="1" si="787"/>
        <v>-13061578.508328358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-948622.36805939465</v>
      </c>
      <c r="R927" s="25">
        <f t="array" aca="1" ref="R927" ca="1">INDEX('Lorri 401b'!L:L,MATCH('Retirement Calculator'!A927,'Lorri 401b'!N:N,0),0)</f>
        <v>-12197555.529519916</v>
      </c>
      <c r="S927" s="25">
        <f t="shared" ca="1" si="787"/>
        <v>-13146177.89757931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-961005.57278000319</v>
      </c>
      <c r="R928" s="25">
        <f t="array" aca="1" ref="R928" ca="1">INDEX('Lorri 401b'!L:L,MATCH('Retirement Calculator'!A928,'Lorri 401b'!N:N,0),0)</f>
        <v>-12270124.211505473</v>
      </c>
      <c r="S928" s="25">
        <f t="shared" ca="1" si="787"/>
        <v>-13231129.784285476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-973440.37418694759</v>
      </c>
      <c r="R929" s="25">
        <f t="array" aca="1" ref="R929" ca="1">INDEX('Lorri 401b'!L:L,MATCH('Retirement Calculator'!A929,'Lorri 401b'!N:N,0),0)</f>
        <v>-12342995.262999302</v>
      </c>
      <c r="S929" s="25">
        <f t="shared" ca="1" si="787"/>
        <v>-13316435.63718625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-985926.98726642097</v>
      </c>
      <c r="R930" s="25">
        <f t="array" aca="1" ref="R930" ca="1">INDEX('Lorri 401b'!L:L,MATCH('Retirement Calculator'!A930,'Lorri 401b'!N:N,0),0)</f>
        <v>-12416169.943874355</v>
      </c>
      <c r="S930" s="25">
        <f t="shared" ca="1" si="787"/>
        <v>-13402096.931140777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-998465.62790039217</v>
      </c>
      <c r="R931" s="25">
        <f t="array" aca="1" ref="R931" ca="1">INDEX('Lorri 401b'!L:L,MATCH('Retirement Calculator'!A931,'Lorri 401b'!N:N,0),0)</f>
        <v>-12489649.519253055</v>
      </c>
      <c r="S931" s="25">
        <f t="shared" ca="1" si="787"/>
        <v>-13488115.147153446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-1011056.5128703383</v>
      </c>
      <c r="R932" s="25">
        <f t="array" aca="1" ref="R932" ca="1">INDEX('Lorri 401b'!L:L,MATCH('Retirement Calculator'!A932,'Lorri 401b'!N:N,0),0)</f>
        <v>-12563435.259529166</v>
      </c>
      <c r="S932" s="25">
        <f t="shared" ca="1" si="787"/>
        <v>-13574491.772399504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-1023699.8598609924</v>
      </c>
      <c r="R933" s="25">
        <f t="array" aca="1" ref="R933" ca="1">INDEX('Lorri 401b'!L:L,MATCH('Retirement Calculator'!A933,'Lorri 401b'!N:N,0),0)</f>
        <v>-12637528.440389762</v>
      </c>
      <c r="S933" s="25">
        <f t="shared" ca="1" si="787"/>
        <v>-13661228.300250754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-1036395.8874641076</v>
      </c>
      <c r="R934" s="25">
        <f t="array" aca="1" ref="R934" ca="1">INDEX('Lorri 401b'!L:L,MATCH('Retirement Calculator'!A934,'Lorri 401b'!N:N,0),0)</f>
        <v>-12711930.342837276</v>
      </c>
      <c r="S934" s="25">
        <f t="shared" ca="1" si="787"/>
        <v>-13748326.230301384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-1049144.8151822358</v>
      </c>
      <c r="R935" s="25">
        <f t="array" aca="1" ref="R935" ca="1">INDEX('Lorri 401b'!L:L,MATCH('Retirement Calculator'!A935,'Lorri 401b'!N:N,0),0)</f>
        <v>-12786642.253211655</v>
      </c>
      <c r="S935" s="25">
        <f t="shared" ca="1" si="787"/>
        <v>-13835787.06839389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-1061946.8634325229</v>
      </c>
      <c r="R936" s="25">
        <f t="array" aca="1" ref="R936" ca="1">INDEX('Lorri 401b'!L:L,MATCH('Retirement Calculator'!A936,'Lorri 401b'!N:N,0),0)</f>
        <v>-12861665.463212593</v>
      </c>
      <c r="S936" s="25">
        <f t="shared" ca="1" si="787"/>
        <v>-13923612.326645115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-1074802.2535505195</v>
      </c>
      <c r="R937" s="25">
        <f t="array" aca="1" ref="R937" ca="1">INDEX('Lorri 401b'!L:L,MATCH('Retirement Calculator'!A937,'Lorri 401b'!N:N,0),0)</f>
        <v>-12937001.269921869</v>
      </c>
      <c r="S937" s="25">
        <f t="shared" ca="1" si="787"/>
        <v>-14011803.523472389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-1087711.2077940078</v>
      </c>
      <c r="R938" s="25">
        <f t="array" aca="1" ref="R938" ca="1">INDEX('Lorri 401b'!L:L,MATCH('Retirement Calculator'!A938,'Lorri 401b'!N:N,0),0)</f>
        <v>-13012650.975825766</v>
      </c>
      <c r="S938" s="25">
        <f t="shared" ca="1" si="787"/>
        <v>-14100362.183619775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-1100673.9493468439</v>
      </c>
      <c r="R939" s="25">
        <f t="array" aca="1" ref="R939" ca="1">INDEX('Lorri 401b'!L:L,MATCH('Retirement Calculator'!A939,'Lorri 401b'!N:N,0),0)</f>
        <v>-13088615.888837596</v>
      </c>
      <c r="S939" s="25">
        <f t="shared" ca="1" si="787"/>
        <v>-14189289.838184441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-1113690.7023228167</v>
      </c>
      <c r="R940" s="25">
        <f t="array" aca="1" ref="R940" ca="1">INDEX('Lorri 401b'!L:L,MATCH('Retirement Calculator'!A940,'Lorri 401b'!N:N,0),0)</f>
        <v>-13164897.32232031</v>
      </c>
      <c r="S940" s="25">
        <f t="shared" ca="1" si="787"/>
        <v>-14278588.024643127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-1126761.6917695228</v>
      </c>
      <c r="R941" s="25">
        <f t="array" aca="1" ref="R941" ca="1">INDEX('Lorri 401b'!L:L,MATCH('Retirement Calculator'!A941,'Lorri 401b'!N:N,0),0)</f>
        <v>-13241496.595109202</v>
      </c>
      <c r="S941" s="25">
        <f t="shared" ca="1" si="787"/>
        <v>-14368258.286878726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-1139887.143672257</v>
      </c>
      <c r="R942" s="25">
        <f t="array" aca="1" ref="R942" ca="1">INDEX('Lorri 401b'!L:L,MATCH('Retirement Calculator'!A942,'Lorri 401b'!N:N,0),0)</f>
        <v>-13318415.031534715</v>
      </c>
      <c r="S942" s="25">
        <f t="shared" ca="1" si="787"/>
        <v>-14458302.175206972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-1153067.284957919</v>
      </c>
      <c r="R943" s="25">
        <f t="array" aca="1" ref="R943" ca="1">INDEX('Lorri 401b'!L:L,MATCH('Retirement Calculator'!A943,'Lorri 401b'!N:N,0),0)</f>
        <v>-13395653.961445333</v>
      </c>
      <c r="S943" s="25">
        <f t="shared" ca="1" si="787"/>
        <v>-14548721.246403253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-1166302.343498938</v>
      </c>
      <c r="R944" s="25">
        <f t="array" aca="1" ref="R944" ca="1">INDEX('Lorri 401b'!L:L,MATCH('Retirement Calculator'!A944,'Lorri 401b'!N:N,0),0)</f>
        <v>-13473214.720230579</v>
      </c>
      <c r="S944" s="25">
        <f t="shared" ca="1" si="787"/>
        <v>-14639517.063729517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-1179592.5481172113</v>
      </c>
      <c r="R945" s="25">
        <f t="array" aca="1" ref="R945" ca="1">INDEX('Lorri 401b'!L:L,MATCH('Retirement Calculator'!A945,'Lorri 401b'!N:N,0),0)</f>
        <v>-13551098.648844097</v>
      </c>
      <c r="S945" s="25">
        <f t="shared" ca="1" si="787"/>
        <v>-14730691.196961308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-1192938.1285880608</v>
      </c>
      <c r="R946" s="25">
        <f t="array" aca="1" ref="R946" ca="1">INDEX('Lorri 401b'!L:L,MATCH('Retirement Calculator'!A946,'Lorri 401b'!N:N,0),0)</f>
        <v>-13629307.093826838</v>
      </c>
      <c r="S946" s="25">
        <f t="shared" ca="1" si="787"/>
        <v>-14822245.2224149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-1206339.3156442055</v>
      </c>
      <c r="R947" s="25">
        <f t="array" aca="1" ref="R947" ca="1">INDEX('Lorri 401b'!L:L,MATCH('Retirement Calculator'!A947,'Lorri 401b'!N:N,0),0)</f>
        <v>-13707841.40733034</v>
      </c>
      <c r="S947" s="25">
        <f t="shared" ca="1" si="787"/>
        <v>-14914180.722974546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-1219796.3409797507</v>
      </c>
      <c r="R948" s="25">
        <f t="array" aca="1" ref="R948" ca="1">INDEX('Lorri 401b'!L:L,MATCH('Retirement Calculator'!A948,'Lorri 401b'!N:N,0),0)</f>
        <v>-13786702.947140107</v>
      </c>
      <c r="S948" s="25">
        <f t="shared" ca="1" si="787"/>
        <v>-15006499.288119858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-1233309.4372541942</v>
      </c>
      <c r="R949" s="25">
        <f t="array" aca="1" ref="R949" ca="1">INDEX('Lorri 401b'!L:L,MATCH('Retirement Calculator'!A949,'Lorri 401b'!N:N,0),0)</f>
        <v>-13865893.07669908</v>
      </c>
      <c r="S949" s="25">
        <f t="shared" ca="1" si="787"/>
        <v>-15099202.513953274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-1246878.8380964478</v>
      </c>
      <c r="R950" s="25">
        <f t="array" aca="1" ref="R950" ca="1">INDEX('Lorri 401b'!L:L,MATCH('Retirement Calculator'!A950,'Lorri 401b'!N:N,0),0)</f>
        <v>-13945413.165131217</v>
      </c>
      <c r="S950" s="25">
        <f t="shared" ca="1" si="787"/>
        <v>-15192292.003227664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-1260504.7781088774</v>
      </c>
      <c r="R951" s="25">
        <f t="array" aca="1" ref="R951" ca="1">INDEX('Lorri 401b'!L:L,MATCH('Retirement Calculator'!A951,'Lorri 401b'!N:N,0),0)</f>
        <v>-14025264.587265154</v>
      </c>
      <c r="S951" s="25">
        <f t="shared" ca="1" si="787"/>
        <v>-15285769.365374032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-1274187.4928713588</v>
      </c>
      <c r="R952" s="25">
        <f t="array" aca="1" ref="R952" ca="1">INDEX('Lorri 401b'!L:L,MATCH('Retirement Calculator'!A952,'Lorri 401b'!N:N,0),0)</f>
        <v>-14105448.723657982</v>
      </c>
      <c r="S952" s="25">
        <f t="shared" ca="1" si="787"/>
        <v>-15379636.216529341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-1287927.2189453505</v>
      </c>
      <c r="R953" s="25">
        <f t="array" aca="1" ref="R953" ca="1">INDEX('Lorri 401b'!L:L,MATCH('Retirement Calculator'!A953,'Lorri 401b'!N:N,0),0)</f>
        <v>-14185966.960619114</v>
      </c>
      <c r="S953" s="25">
        <f t="shared" ca="1" si="787"/>
        <v>-15473894.179564465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-1301724.1938779838</v>
      </c>
      <c r="R954" s="25">
        <f t="array" aca="1" ref="R954" ca="1">INDEX('Lorri 401b'!L:L,MATCH('Retirement Calculator'!A954,'Lorri 401b'!N:N,0),0)</f>
        <v>-14266820.690234251</v>
      </c>
      <c r="S954" s="25">
        <f t="shared" ca="1" si="787"/>
        <v>-15568544.884112235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-1315578.6562061699</v>
      </c>
      <c r="R955" s="25">
        <f t="array" aca="1" ref="R955" ca="1">INDEX('Lorri 401b'!L:L,MATCH('Retirement Calculator'!A955,'Lorri 401b'!N:N,0),0)</f>
        <v>-14348011.310389452</v>
      </c>
      <c r="S955" s="25">
        <f t="shared" ca="1" si="787"/>
        <v>-15663589.966595622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-1329490.8454607234</v>
      </c>
      <c r="R956" s="25">
        <f t="array" aca="1" ref="R956" ca="1">INDEX('Lorri 401b'!L:L,MATCH('Retirement Calculator'!A956,'Lorri 401b'!N:N,0),0)</f>
        <v>-14429540.224795299</v>
      </c>
      <c r="S956" s="25">
        <f t="shared" ca="1" si="787"/>
        <v>-15759031.070256023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-1343461.0021705041</v>
      </c>
      <c r="R957" s="25">
        <f t="array" aca="1" ref="R957" ca="1">INDEX('Lorri 401b'!L:L,MATCH('Retirement Calculator'!A957,'Lorri 401b'!N:N,0),0)</f>
        <v>-14511408.843011169</v>
      </c>
      <c r="S957" s="25">
        <f t="shared" ca="1" si="787"/>
        <v>-15854869.845181674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-1357489.3678665757</v>
      </c>
      <c r="R958" s="25">
        <f t="array" aca="1" ref="R958" ca="1">INDEX('Lorri 401b'!L:L,MATCH('Retirement Calculator'!A958,'Lorri 401b'!N:N,0),0)</f>
        <v>-14593618.580469605</v>
      </c>
      <c r="S958" s="25">
        <f t="shared" ca="1" si="787"/>
        <v>-15951107.94833618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-1371576.1850863809</v>
      </c>
      <c r="R959" s="25">
        <f t="array" aca="1" ref="R959" ca="1">INDEX('Lorri 401b'!L:L,MATCH('Retirement Calculator'!A959,'Lorri 401b'!N:N,0),0)</f>
        <v>-14676170.858500784</v>
      </c>
      <c r="S959" s="25">
        <f t="shared" ca="1" si="787"/>
        <v>-16047747.043587165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-1385721.6973779353</v>
      </c>
      <c r="R960" s="25">
        <f t="array" aca="1" ref="R960" ca="1">INDEX('Lorri 401b'!L:L,MATCH('Retirement Calculator'!A960,'Lorri 401b'!N:N,0),0)</f>
        <v>-14759067.104357094</v>
      </c>
      <c r="S960" s="25">
        <f t="shared" ca="1" si="787"/>
        <v>-16144788.801735029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-1399926.1493040377</v>
      </c>
      <c r="R961" s="25">
        <f t="array" aca="1" ref="R961" ca="1">INDEX('Lorri 401b'!L:L,MATCH('Retirement Calculator'!A961,'Lorri 401b'!N:N,0),0)</f>
        <v>-14842308.751237804</v>
      </c>
      <c r="S961" s="25">
        <f t="shared" ca="1" si="787"/>
        <v>-16242234.900541842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-1414189.7864464989</v>
      </c>
      <c r="R962" s="25">
        <f t="array" aca="1" ref="R962" ca="1">INDEX('Lorri 401b'!L:L,MATCH('Retirement Calculator'!A962,'Lorri 401b'!N:N,0),0)</f>
        <v>-14925897.238313852</v>
      </c>
      <c r="S962" s="25">
        <f t="shared" ca="1" si="787"/>
        <v>-16340087.024760351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-1428512.855410387</v>
      </c>
      <c r="R963" s="25">
        <f t="array" aca="1" ref="R963" ca="1">INDEX('Lorri 401b'!L:L,MATCH('Retirement Calculator'!A963,'Lorri 401b'!N:N,0),0)</f>
        <v>-15009834.010752717</v>
      </c>
      <c r="S963" s="25">
        <f t="shared" ca="1" si="787"/>
        <v>-16438346.866163105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-1442895.6038282914</v>
      </c>
      <c r="R964" s="25">
        <f t="array" aca="1" ref="R964" ca="1">INDEX('Lorri 401b'!L:L,MATCH('Retirement Calculator'!A964,'Lorri 401b'!N:N,0),0)</f>
        <v>-15094120.519743411</v>
      </c>
      <c r="S964" s="25">
        <f t="shared" ca="1" si="787"/>
        <v>-16537016.123571701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-1457338.2803646037</v>
      </c>
      <c r="R965" s="25">
        <f t="array" aca="1" ref="R965" ca="1">INDEX('Lorri 401b'!L:L,MATCH('Retirement Calculator'!A965,'Lorri 401b'!N:N,0),0)</f>
        <v>-15178758.222521566</v>
      </c>
      <c r="S965" s="25">
        <f t="shared" ca="1" si="787"/>
        <v>-16636096.502886169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-1471841.1347198174</v>
      </c>
      <c r="R966" s="25">
        <f t="array" aca="1" ref="R966" ca="1">INDEX('Lorri 401b'!L:L,MATCH('Retirement Calculator'!A966,'Lorri 401b'!N:N,0),0)</f>
        <v>-15263748.58239463</v>
      </c>
      <c r="S966" s="25">
        <f t="shared" ca="1" si="787"/>
        <v>-16735589.717114447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-1486404.4176348445</v>
      </c>
      <c r="R967" s="25">
        <f t="array" aca="1" ref="R967" ca="1">INDEX('Lorri 401b'!L:L,MATCH('Retirement Calculator'!A967,'Lorri 401b'!N:N,0),0)</f>
        <v>-15349093.068767164</v>
      </c>
      <c r="S967" s="25">
        <f t="shared" ca="1" si="787"/>
        <v>-16835497.486402009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-1501028.3808953508</v>
      </c>
      <c r="R968" s="25">
        <f t="array" aca="1" ref="R968" ca="1">INDEX('Lorri 401b'!L:L,MATCH('Retirement Calculator'!A968,'Lorri 401b'!N:N,0),0)</f>
        <v>-15434793.15716625</v>
      </c>
      <c r="S968" s="25">
        <f t="shared" ca="1" si="787"/>
        <v>-16935821.5380616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-1515713.2773361092</v>
      </c>
      <c r="R969" s="25">
        <f t="array" aca="1" ref="R969" ca="1">INDEX('Lorri 401b'!L:L,MATCH('Retirement Calculator'!A969,'Lorri 401b'!N:N,0),0)</f>
        <v>-15520850.329266999</v>
      </c>
      <c r="S969" s="25">
        <f t="shared" ca="1" si="787"/>
        <v>-17036563.606603108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-1530459.3608453707</v>
      </c>
      <c r="R970" s="25">
        <f t="array" aca="1" ref="R970" ca="1">INDEX('Lorri 401b'!L:L,MATCH('Retirement Calculator'!A970,'Lorri 401b'!N:N,0),0)</f>
        <v>-15607266.072918167</v>
      </c>
      <c r="S970" s="25">
        <f t="shared" ca="1" si="787"/>
        <v>-17137725.433763538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-1545266.8863692542</v>
      </c>
      <c r="R971" s="25">
        <f t="array" aca="1" ref="R971" ca="1">INDEX('Lorri 401b'!L:L,MATCH('Retirement Calculator'!A971,'Lorri 401b'!N:N,0),0)</f>
        <v>-15694041.882167883</v>
      </c>
      <c r="S971" s="25">
        <f t="shared" ca="1" si="787"/>
        <v>-17239308.768537138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-1560136.1099161538</v>
      </c>
      <c r="R972" s="25">
        <f t="array" aca="1" ref="R972" ca="1">INDEX('Lorri 401b'!L:L,MATCH('Retirement Calculator'!A972,'Lorri 401b'!N:N,0),0)</f>
        <v>-15781179.257289473</v>
      </c>
      <c r="S972" s="25">
        <f t="shared" ca="1" si="787"/>
        <v>-17341315.367205627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-1575067.2885611656</v>
      </c>
      <c r="R973" s="25">
        <f t="array" aca="1" ref="R973" ca="1">INDEX('Lorri 401b'!L:L,MATCH('Retirement Calculator'!A973,'Lorri 401b'!N:N,0),0)</f>
        <v>-15868679.704807403</v>
      </c>
      <c r="S973" s="25">
        <f t="shared" ca="1" si="787"/>
        <v>-17443746.99336857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-1590060.6804505314</v>
      </c>
      <c r="R974" s="25">
        <f t="array" aca="1" ref="R974" ca="1">INDEX('Lorri 401b'!L:L,MATCH('Retirement Calculator'!A974,'Lorri 401b'!N:N,0),0)</f>
        <v>-15956544.737523323</v>
      </c>
      <c r="S974" s="25">
        <f t="shared" ca="1" si="787"/>
        <v>-17546605.417973854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-1605116.544806103</v>
      </c>
      <c r="R975" s="25">
        <f t="array" aca="1" ref="R975" ca="1">INDEX('Lorri 401b'!L:L,MATCH('Retirement Calculator'!A975,'Lorri 401b'!N:N,0),0)</f>
        <v>-16044775.874542227</v>
      </c>
      <c r="S975" s="25">
        <f t="shared" ca="1" si="787"/>
        <v>-17649892.419348329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-1620235.1419298227</v>
      </c>
      <c r="R976" s="25">
        <f t="array" aca="1" ref="R976" ca="1">INDEX('Lorri 401b'!L:L,MATCH('Retirement Calculator'!A976,'Lorri 401b'!N:N,0),0)</f>
        <v>-16133374.641298709</v>
      </c>
      <c r="S976" s="25">
        <f t="shared" ca="1" si="787"/>
        <v>-17753609.783228531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-1635416.7332082249</v>
      </c>
      <c r="R977" s="25">
        <f t="array" aca="1" ref="R977" ca="1">INDEX('Lorri 401b'!L:L,MATCH('Retirement Calculator'!A977,'Lorri 401b'!N:N,0),0)</f>
        <v>-16222342.569583343</v>
      </c>
      <c r="S977" s="25">
        <f t="shared" ca="1" si="787"/>
        <v>-17857759.302791569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-1650661.5811169536</v>
      </c>
      <c r="R978" s="25">
        <f t="array" aca="1" ref="R978" ca="1">INDEX('Lorri 401b'!L:L,MATCH('Retirement Calculator'!A978,'Lorri 401b'!N:N,0),0)</f>
        <v>-16311681.197569164</v>
      </c>
      <c r="S978" s="25">
        <f t="shared" ca="1" si="787"/>
        <v>-17962342.778686117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-1665969.9492253021</v>
      </c>
      <c r="R979" s="25">
        <f t="array" aca="1" ref="R979" ca="1">INDEX('Lorri 401b'!L:L,MATCH('Retirement Calculator'!A979,'Lorri 401b'!N:N,0),0)</f>
        <v>-16401392.069838258</v>
      </c>
      <c r="S979" s="25">
        <f t="shared" ca="1" si="787"/>
        <v>-18067362.019063558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-1681342.1022007687</v>
      </c>
      <c r="R980" s="25">
        <f t="array" aca="1" ref="R980" ca="1">INDEX('Lorri 401b'!L:L,MATCH('Retirement Calculator'!A980,'Lorri 401b'!N:N,0),0)</f>
        <v>-16491476.737408474</v>
      </c>
      <c r="S980" s="25">
        <f t="shared" ca="1" si="787"/>
        <v>-18172818.839609243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-1696778.3058136329</v>
      </c>
      <c r="R981" s="25">
        <f t="array" aca="1" ref="R981" ca="1">INDEX('Lorri 401b'!L:L,MATCH('Retirement Calculator'!A981,'Lorri 401b'!N:N,0),0)</f>
        <v>-16581936.757760232</v>
      </c>
      <c r="S981" s="25">
        <f t="shared" ca="1" si="787"/>
        <v>-18278715.063573867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-1712278.8269415507</v>
      </c>
      <c r="R982" s="25">
        <f t="array" aca="1" ref="R982" ca="1">INDEX('Lorri 401b'!L:L,MATCH('Retirement Calculator'!A982,'Lorri 401b'!N:N,0),0)</f>
        <v>-16672773.694863457</v>
      </c>
      <c r="S982" s="25">
        <f t="shared" ca="1" si="787"/>
        <v>-18385052.521805007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-1727843.9335741682</v>
      </c>
      <c r="R983" s="25">
        <f t="array" aca="1" ref="R983" ca="1">INDEX('Lorri 401b'!L:L,MATCH('Retirement Calculator'!A983,'Lorri 401b'!N:N,0),0)</f>
        <v>-16763989.119204612</v>
      </c>
      <c r="S983" s="25">
        <f t="shared" ca="1" si="787"/>
        <v>-18491833.05277878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-1743473.8948177551</v>
      </c>
      <c r="R984" s="25">
        <f t="array" aca="1" ref="R984" ca="1">INDEX('Lorri 401b'!L:L,MATCH('Retirement Calculator'!A984,'Lorri 401b'!N:N,0),0)</f>
        <v>-16855584.607813854</v>
      </c>
      <c r="S984" s="25">
        <f t="shared" ca="1" si="787"/>
        <v>-18599058.502631608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-1759168.9808998569</v>
      </c>
      <c r="R985" s="25">
        <f t="array" aca="1" ref="R985" ca="1">INDEX('Lorri 401b'!L:L,MATCH('Retirement Calculator'!A985,'Lorri 401b'!N:N,0),0)</f>
        <v>-16947561.7442923</v>
      </c>
      <c r="S985" s="25">
        <f t="shared" ca="1" si="787"/>
        <v>-18706730.725192156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-1774929.4631739673</v>
      </c>
      <c r="R986" s="25">
        <f t="array" aca="1" ref="R986" ca="1">INDEX('Lorri 401b'!L:L,MATCH('Retirement Calculator'!A986,'Lorri 401b'!N:N,0),0)</f>
        <v>-17039922.118839405</v>
      </c>
      <c r="S986" s="25">
        <f t="shared" ca="1" si="787"/>
        <v>-18814851.582013372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-1790755.6141242199</v>
      </c>
      <c r="R987" s="25">
        <f t="array" aca="1" ref="R987" ca="1">INDEX('Lorri 401b'!L:L,MATCH('Retirement Calculator'!A987,'Lorri 401b'!N:N,0),0)</f>
        <v>-17132667.328280456</v>
      </c>
      <c r="S987" s="25">
        <f t="shared" ca="1" si="787"/>
        <v>-18923422.942404676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-1806647.7073700984</v>
      </c>
      <c r="R988" s="25">
        <f t="array" aca="1" ref="R988" ca="1">INDEX('Lorri 401b'!L:L,MATCH('Retirement Calculator'!A988,'Lorri 401b'!N:N,0),0)</f>
        <v>-17225798.976094179</v>
      </c>
      <c r="S988" s="25">
        <f t="shared" ca="1" si="787"/>
        <v>-19032446.683464278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-1822606.0176711683</v>
      </c>
      <c r="R989" s="25">
        <f t="array" aca="1" ref="R989" ca="1">INDEX('Lorri 401b'!L:L,MATCH('Retirement Calculator'!A989,'Lorri 401b'!N:N,0),0)</f>
        <v>-17319318.672440458</v>
      </c>
      <c r="S989" s="25">
        <f t="shared" ca="1" si="787"/>
        <v>-19141924.690111626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-1838630.820931826</v>
      </c>
      <c r="R990" s="25">
        <f t="array" aca="1" ref="R990" ca="1">INDEX('Lorri 401b'!L:L,MATCH('Retirement Calculator'!A990,'Lorri 401b'!N:N,0),0)</f>
        <v>-17413228.034188181</v>
      </c>
      <c r="S990" s="25">
        <f t="shared" ca="1" si="787"/>
        <v>-19251858.855120007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-1854722.3942060696</v>
      </c>
      <c r="R991" s="25">
        <f t="array" aca="1" ref="R991" ca="1">INDEX('Lorri 401b'!L:L,MATCH('Retirement Calculator'!A991,'Lorri 401b'!N:N,0),0)</f>
        <v>-17507528.684943188</v>
      </c>
      <c r="S991" s="25">
        <f t="shared" ca="1" si="787"/>
        <v>-19362251.079149257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-1870881.0157022893</v>
      </c>
      <c r="R992" s="25">
        <f t="array" aca="1" ref="R992" ca="1">INDEX('Lorri 401b'!L:L,MATCH('Retirement Calculator'!A992,'Lorri 401b'!N:N,0),0)</f>
        <v>-17602222.255076338</v>
      </c>
      <c r="S992" s="25">
        <f t="shared" ca="1" si="787"/>
        <v>-19473103.270778626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-1887106.9647880767</v>
      </c>
      <c r="R993" s="25">
        <f t="array" aca="1" ref="R993" ca="1">INDEX('Lorri 401b'!L:L,MATCH('Retirement Calculator'!A993,'Lorri 401b'!N:N,0),0)</f>
        <v>-17697310.381751709</v>
      </c>
      <c r="S993" s="25">
        <f t="shared" ca="1" si="787"/>
        <v>-19584417.346539784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-1903400.5219950548</v>
      </c>
      <c r="R994" s="25">
        <f t="array" aca="1" ref="R994" ca="1">INDEX('Lorri 401b'!L:L,MATCH('Retirement Calculator'!A994,'Lorri 401b'!N:N,0),0)</f>
        <v>-17792794.708954897</v>
      </c>
      <c r="S994" s="25">
        <f t="shared" ca="1" si="787"/>
        <v>-19696195.230949953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-1919761.9690237285</v>
      </c>
      <c r="R995" s="25">
        <f t="array" aca="1" ref="R995" ca="1">INDEX('Lorri 401b'!L:L,MATCH('Retirement Calculator'!A995,'Lorri 401b'!N:N,0),0)</f>
        <v>-17888676.887521431</v>
      </c>
      <c r="S995" s="25">
        <f t="shared" ca="1" si="787"/>
        <v>-19808438.856545158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-1936191.5887483552</v>
      </c>
      <c r="R996" s="25">
        <f t="array" aca="1" ref="R996" ca="1">INDEX('Lorri 401b'!L:L,MATCH('Retirement Calculator'!A996,'Lorri 401b'!N:N,0),0)</f>
        <v>-17984958.575165324</v>
      </c>
      <c r="S996" s="25">
        <f t="shared" ca="1" si="787"/>
        <v>-19921150.163913678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-1952689.6652218343</v>
      </c>
      <c r="R997" s="25">
        <f t="array" aca="1" ref="R997" ca="1">INDEX('Lorri 401b'!L:L,MATCH('Retirement Calculator'!A997,'Lorri 401b'!N:N,0),0)</f>
        <v>-18081641.436507735</v>
      </c>
      <c r="S997" s="25">
        <f t="shared" ca="1" si="787"/>
        <v>-20034331.101729568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-1969256.4836806196</v>
      </c>
      <c r="R998" s="25">
        <f t="array" aca="1" ref="R998" ca="1">INDEX('Lorri 401b'!L:L,MATCH('Retirement Calculator'!A998,'Lorri 401b'!N:N,0),0)</f>
        <v>-18178727.143105738</v>
      </c>
      <c r="S998" s="25">
        <f t="shared" ca="1" si="787"/>
        <v>-20147983.626786359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-1985892.3305496499</v>
      </c>
      <c r="R999" s="25">
        <f t="array" aca="1" ref="R999" ca="1">INDEX('Lorri 401b'!L:L,MATCH('Retirement Calculator'!A999,'Lorri 401b'!N:N,0),0)</f>
        <v>-18276217.373481233</v>
      </c>
      <c r="S999" s="25">
        <f t="shared" ca="1" si="787"/>
        <v>-20262109.704030883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-2002597.4934473012</v>
      </c>
      <c r="R1000" s="25">
        <f t="array" aca="1" ref="R1000" ca="1">INDEX('Lorri 401b'!L:L,MATCH('Retirement Calculator'!A1000,'Lorri 401b'!N:N,0),0)</f>
        <v>-18374113.813149959</v>
      </c>
      <c r="S1000" s="25">
        <f t="shared" ca="1" si="787"/>
        <v>-20376711.306597259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-2019372.2611903595</v>
      </c>
      <c r="R1001" s="25">
        <f t="array" aca="1" ref="R1001" ca="1">INDEX('Lorri 401b'!L:L,MATCH('Retirement Calculator'!A1001,'Lorri 401b'!N:N,0),0)</f>
        <v>-18472418.15465064</v>
      </c>
      <c r="S1001" s="25">
        <f t="shared" ca="1" si="787"/>
        <v>-20491790.415840998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-2036216.9237990137</v>
      </c>
      <c r="R1002" s="25">
        <f t="array" aca="1" ref="R1002" ca="1">INDEX('Lorri 401b'!L:L,MATCH('Retirement Calculator'!A1002,'Lorri 401b'!N:N,0),0)</f>
        <v>-18571132.097574238</v>
      </c>
      <c r="S1002" s="25">
        <f t="shared" ca="1" si="787"/>
        <v>-20607349.02137325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-2053131.7725018708</v>
      </c>
      <c r="R1003" s="25">
        <f t="array" aca="1" ref="R1003" ca="1">INDEX('Lorri 401b'!L:L,MATCH('Retirement Calculator'!A1003,'Lorri 401b'!N:N,0),0)</f>
        <v>-18670257.34859335</v>
      </c>
      <c r="S1003" s="25">
        <f t="shared" ca="1" si="787"/>
        <v>-20723389.121095221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-2070117.0997409897</v>
      </c>
      <c r="R1004" s="25">
        <f t="array" aca="1" ref="R1004" ca="1">INDEX('Lorri 401b'!L:L,MATCH('Retirement Calculator'!A1004,'Lorri 401b'!N:N,0),0)</f>
        <v>-18769795.621491712</v>
      </c>
      <c r="S1004" s="25">
        <f t="shared" ca="1" si="787"/>
        <v>-20839912.721232701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-2087173.1991769383</v>
      </c>
      <c r="R1005" s="25">
        <f t="array" aca="1" ref="R1005" ca="1">INDEX('Lorri 401b'!L:L,MATCH('Retirement Calculator'!A1005,'Lorri 401b'!N:N,0),0)</f>
        <v>-18869748.637193814</v>
      </c>
      <c r="S1005" s="25">
        <f t="shared" ca="1" si="787"/>
        <v>-20956921.836370751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-2104300.36569387</v>
      </c>
      <c r="R1006" s="25">
        <f t="array" aca="1" ref="R1006" ca="1">INDEX('Lorri 401b'!L:L,MATCH('Retirement Calculator'!A1006,'Lorri 401b'!N:N,0),0)</f>
        <v>-18970118.123794675</v>
      </c>
      <c r="S1006" s="25">
        <f t="shared" ca="1" si="787"/>
        <v>-21074418.489488546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-2121498.8954046224</v>
      </c>
      <c r="R1007" s="25">
        <f t="array" aca="1" ref="R1007" ca="1">INDEX('Lorri 401b'!L:L,MATCH('Retirement Calculator'!A1007,'Lorri 401b'!N:N,0),0)</f>
        <v>-19070905.816589709</v>
      </c>
      <c r="S1007" s="25">
        <f t="shared" ca="1" si="787"/>
        <v>-21192404.711994331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-2138769.0856558364</v>
      </c>
      <c r="R1008" s="25">
        <f t="array" aca="1" ref="R1008" ca="1">INDEX('Lorri 401b'!L:L,MATCH('Retirement Calculator'!A1008,'Lorri 401b'!N:N,0),0)</f>
        <v>-19172113.458104722</v>
      </c>
      <c r="S1008" s="25">
        <f t="shared" ca="1" si="787"/>
        <v>-21310882.54376056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-2156111.2350330972</v>
      </c>
      <c r="R1009" s="25">
        <f t="array" aca="1" ref="R1009" ca="1">INDEX('Lorri 401b'!L:L,MATCH('Retirement Calculator'!A1009,'Lorri 401b'!N:N,0),0)</f>
        <v>-19273742.798126046</v>
      </c>
      <c r="S1009" s="25">
        <f t="shared" ca="1" si="787"/>
        <v>-21429854.033159144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-2173525.6433660965</v>
      </c>
      <c r="R1010" s="25">
        <f t="array" aca="1" ref="R1010" ca="1">INDEX('Lorri 401b'!L:L,MATCH('Retirement Calculator'!A1010,'Lorri 401b'!N:N,0),0)</f>
        <v>-19375795.593730792</v>
      </c>
      <c r="S1010" s="25">
        <f t="shared" ca="1" si="787"/>
        <v>-21549321.237096891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-2191012.6117338166</v>
      </c>
      <c r="R1011" s="25">
        <f t="array" aca="1" ref="R1011" ca="1">INDEX('Lorri 401b'!L:L,MATCH('Retirement Calculator'!A1011,'Lorri 401b'!N:N,0),0)</f>
        <v>-19478273.609317224</v>
      </c>
      <c r="S1011" s="25">
        <f t="shared" ca="1" si="787"/>
        <v>-21669286.221051041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-2208572.4424697356</v>
      </c>
      <c r="R1012" s="25">
        <f t="array" aca="1" ref="R1012" ca="1">INDEX('Lorri 401b'!L:L,MATCH('Retirement Calculator'!A1012,'Lorri 401b'!N:N,0),0)</f>
        <v>-19581178.616635267</v>
      </c>
      <c r="S1012" s="25">
        <f t="shared" ca="1" si="787"/>
        <v>-21789751.059105001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-2226205.4391670544</v>
      </c>
      <c r="R1013" s="25">
        <f t="array" aca="1" ref="R1013" ca="1">INDEX('Lorri 401b'!L:L,MATCH('Retirement Calculator'!A1013,'Lorri 401b'!N:N,0),0)</f>
        <v>-19684512.394817136</v>
      </c>
      <c r="S1013" s="25">
        <f t="shared" ca="1" si="787"/>
        <v>-21910717.833984189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-2243911.9066839451</v>
      </c>
      <c r="R1014" s="25">
        <f t="array" aca="1" ref="R1014" ca="1">INDEX('Lorri 401b'!L:L,MATCH('Retirement Calculator'!A1014,'Lorri 401b'!N:N,0),0)</f>
        <v>-19788276.730408095</v>
      </c>
      <c r="S1014" s="25">
        <f t="shared" ca="1" si="787"/>
        <v>-22032188.637092039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-2261692.1511488231</v>
      </c>
      <c r="R1015" s="25">
        <f t="array" aca="1" ref="R1015" ca="1">INDEX('Lorri 401b'!L:L,MATCH('Retirement Calculator'!A1015,'Lorri 401b'!N:N,0),0)</f>
        <v>-19892473.41739735</v>
      </c>
      <c r="S1015" s="25">
        <f t="shared" ca="1" si="787"/>
        <v>-22154165.568546172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-2279546.4799656379</v>
      </c>
      <c r="R1016" s="25">
        <f t="array" aca="1" ref="R1016" ca="1">INDEX('Lorri 401b'!L:L,MATCH('Retirement Calculator'!A1016,'Lorri 401b'!N:N,0),0)</f>
        <v>-19997104.257249061</v>
      </c>
      <c r="S1016" s="25">
        <f t="shared" ca="1" si="787"/>
        <v>-22276650.737214699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-2297475.2018191894</v>
      </c>
      <c r="R1017" s="25">
        <f t="array" aca="1" ref="R1017" ca="1">INDEX('Lorri 401b'!L:L,MATCH('Retirement Calculator'!A1017,'Lorri 401b'!N:N,0),0)</f>
        <v>-20102171.058933485</v>
      </c>
      <c r="S1017" s="25">
        <f t="shared" ca="1" si="787"/>
        <v>-22399646.260752674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-2315478.626680464</v>
      </c>
      <c r="R1018" s="25">
        <f t="array" aca="1" ref="R1018" ca="1">INDEX('Lorri 401b'!L:L,MATCH('Retirement Calculator'!A1018,'Lorri 401b'!N:N,0),0)</f>
        <v>-20207675.638958264</v>
      </c>
      <c r="S1018" s="25">
        <f t="shared" ca="1" si="787"/>
        <v>-22523154.265638728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-2333557.065811994</v>
      </c>
      <c r="R1019" s="25">
        <f t="array" aca="1" ref="R1019" ca="1">INDEX('Lorri 401b'!L:L,MATCH('Retirement Calculator'!A1019,'Lorri 401b'!N:N,0),0)</f>
        <v>-20313619.821399812</v>
      </c>
      <c r="S1019" s="25">
        <f t="shared" ca="1" si="787"/>
        <v>-22647176.887211807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-2351710.8317732387</v>
      </c>
      <c r="R1020" s="25">
        <f t="array" aca="1" ref="R1020" ca="1">INDEX('Lorri 401b'!L:L,MATCH('Retirement Calculator'!A1020,'Lorri 401b'!N:N,0),0)</f>
        <v>-20420005.437934864</v>
      </c>
      <c r="S1020" s="25">
        <f t="shared" ca="1" si="787"/>
        <v>-22771716.269708104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-2369940.2384259887</v>
      </c>
      <c r="R1021" s="25">
        <f t="array" aca="1" ref="R1021" ca="1">INDEX('Lorri 401b'!L:L,MATCH('Retirement Calculator'!A1021,'Lorri 401b'!N:N,0),0)</f>
        <v>-20526834.327872146</v>
      </c>
      <c r="S1021" s="25">
        <f t="shared" ca="1" si="787"/>
        <v>-22896774.566298135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-2388245.6009397916</v>
      </c>
      <c r="R1022" s="25">
        <f t="array" aca="1" ref="R1022" ca="1">INDEX('Lorri 401b'!L:L,MATCH('Retirement Calculator'!A1022,'Lorri 401b'!N:N,0),0)</f>
        <v>-20634108.338184167</v>
      </c>
      <c r="S1022" s="25">
        <f t="shared" ca="1" si="787"/>
        <v>-23022353.939123958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-2406627.235797402</v>
      </c>
      <c r="R1023" s="25">
        <f t="array" aca="1" ref="R1023" ca="1">INDEX('Lorri 401b'!L:L,MATCH('Retirement Calculator'!A1023,'Lorri 401b'!N:N,0),0)</f>
        <v>-20741829.323539156</v>
      </c>
      <c r="S1023" s="25">
        <f t="shared" ca="1" si="787"/>
        <v>-23148456.559336558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-2425085.4608002524</v>
      </c>
      <c r="R1024" s="25">
        <f t="array" aca="1" ref="R1024" ca="1">INDEX('Lorri 401b'!L:L,MATCH('Retirement Calculator'!A1024,'Lorri 401b'!N:N,0),0)</f>
        <v>-20849999.146333124</v>
      </c>
      <c r="S1024" s="25">
        <f t="shared" ca="1" si="787"/>
        <v>-23275084.607133377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-2443620.5950739481</v>
      </c>
      <c r="R1025" s="25">
        <f t="array" aca="1" ref="R1025" ca="1">INDEX('Lorri 401b'!L:L,MATCH('Retirement Calculator'!A1025,'Lorri 401b'!N:N,0),0)</f>
        <v>-20958619.676722068</v>
      </c>
      <c r="S1025" s="25">
        <f t="shared" ca="1" si="787"/>
        <v>-23402240.271796018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-2462232.9590737843</v>
      </c>
      <c r="R1026" s="25">
        <f t="array" aca="1" ref="R1026" ca="1">INDEX('Lorri 401b'!L:L,MATCH('Retirement Calculator'!A1026,'Lorri 401b'!N:N,0),0)</f>
        <v>-21067692.792654298</v>
      </c>
      <c r="S1026" s="25">
        <f t="shared" ca="1" si="787"/>
        <v>-23529925.751728084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-2480922.8745902865</v>
      </c>
      <c r="R1027" s="25">
        <f t="array" aca="1" ref="R1027" ca="1">INDEX('Lorri 401b'!L:L,MATCH('Retirement Calculator'!A1027,'Lorri 401b'!N:N,0),0)</f>
        <v>-21177220.379902914</v>
      </c>
      <c r="S1027" s="25">
        <f t="shared" ca="1" si="787"/>
        <v>-23658143.254493199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-2499690.664754774</v>
      </c>
      <c r="R1028" s="25">
        <f t="array" aca="1" ref="R1028" ca="1">INDEX('Lorri 401b'!L:L,MATCH('Retirement Calculator'!A1028,'Lorri 401b'!N:N,0),0)</f>
        <v>-21287204.332098398</v>
      </c>
      <c r="S1028" s="25">
        <f t="shared" ca="1" si="787"/>
        <v>-23786894.996853173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-2518536.6540449467</v>
      </c>
      <c r="R1029" s="25">
        <f t="array" aca="1" ref="R1029" ca="1">INDEX('Lorri 401b'!L:L,MATCH('Retirement Calculator'!A1029,'Lorri 401b'!N:N,0),0)</f>
        <v>-21397646.550761364</v>
      </c>
      <c r="S1029" s="25">
        <f t="shared" ca="1" si="787"/>
        <v>-23916183.204806313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-2537461.1682904954</v>
      </c>
      <c r="R1030" s="25">
        <f t="array" aca="1" ref="R1030" ca="1">INDEX('Lorri 401b'!L:L,MATCH('Retirement Calculator'!A1030,'Lorri 401b'!N:N,0),0)</f>
        <v>-21508548.945335425</v>
      </c>
      <c r="S1030" s="25">
        <f t="shared" ca="1" si="787"/>
        <v>-24046010.113625921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-2556464.5346787339</v>
      </c>
      <c r="R1031" s="25">
        <f t="array" aca="1" ref="R1031" ca="1">INDEX('Lorri 401b'!L:L,MATCH('Retirement Calculator'!A1031,'Lorri 401b'!N:N,0),0)</f>
        <v>-21619913.433220211</v>
      </c>
      <c r="S1031" s="25">
        <f t="shared" ref="S1031:S1171" ca="1" si="1047">SUM(Q1031:R1031)</f>
        <v>-24176377.967898946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-2575547.0817602566</v>
      </c>
      <c r="R1032" s="25">
        <f t="array" aca="1" ref="R1032" ca="1">INDEX('Lorri 401b'!L:L,MATCH('Retirement Calculator'!A1032,'Lorri 401b'!N:N,0),0)</f>
        <v>-21731741.939804517</v>
      </c>
      <c r="S1032" s="25">
        <f t="shared" ca="1" si="1047"/>
        <v>-24307289.021564774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-2594709.139454619</v>
      </c>
      <c r="R1033" s="25">
        <f t="array" aca="1" ref="R1033" ca="1">INDEX('Lorri 401b'!L:L,MATCH('Retirement Calculator'!A1033,'Lorri 401b'!N:N,0),0)</f>
        <v>-21844036.398499589</v>
      </c>
      <c r="S1033" s="25">
        <f t="shared" ca="1" si="1047"/>
        <v>-24438745.537954208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-2613951.0390560413</v>
      </c>
      <c r="R1034" s="25">
        <f t="array" aca="1" ref="R1034" ca="1">INDEX('Lorri 401b'!L:L,MATCH('Retirement Calculator'!A1034,'Lorri 401b'!N:N,0),0)</f>
        <v>-21956798.750772558</v>
      </c>
      <c r="S1034" s="25">
        <f t="shared" ca="1" si="1047"/>
        <v>-24570749.789828598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-2633273.1132391361</v>
      </c>
      <c r="R1035" s="25">
        <f t="array" aca="1" ref="R1035" ca="1">INDEX('Lorri 401b'!L:L,MATCH('Retirement Calculator'!A1035,'Lorri 401b'!N:N,0),0)</f>
        <v>-22070030.946179997</v>
      </c>
      <c r="S1035" s="25">
        <f t="shared" ca="1" si="1047"/>
        <v>-24703304.059419133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-2652675.6960646603</v>
      </c>
      <c r="R1036" s="25">
        <f t="array" aca="1" ref="R1036" ca="1">INDEX('Lorri 401b'!L:L,MATCH('Retirement Calculator'!A1036,'Lorri 401b'!N:N,0),0)</f>
        <v>-22183734.942401636</v>
      </c>
      <c r="S1036" s="25">
        <f t="shared" ca="1" si="1047"/>
        <v>-24836410.638466299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-2672159.1229852913</v>
      </c>
      <c r="R1037" s="25">
        <f t="array" aca="1" ref="R1037" ca="1">INDEX('Lorri 401b'!L:L,MATCH('Retirement Calculator'!A1037,'Lorri 401b'!N:N,0),0)</f>
        <v>-22297912.705274198</v>
      </c>
      <c r="S1037" s="25">
        <f t="shared" ca="1" si="1047"/>
        <v>-24970071.82825949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-2691723.7308514249</v>
      </c>
      <c r="R1038" s="25">
        <f t="array" aca="1" ref="R1038" ca="1">INDEX('Lorri 401b'!L:L,MATCH('Retirement Calculator'!A1038,'Lorri 401b'!N:N,0),0)</f>
        <v>-22412566.208825395</v>
      </c>
      <c r="S1038" s="25">
        <f t="shared" ca="1" si="1047"/>
        <v>-25104289.939676821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-2711369.8579170005</v>
      </c>
      <c r="R1039" s="25">
        <f t="array" aca="1" ref="R1039" ca="1">INDEX('Lorri 401b'!L:L,MATCH('Retirement Calculator'!A1039,'Lorri 401b'!N:N,0),0)</f>
        <v>-22527697.435308054</v>
      </c>
      <c r="S1039" s="25">
        <f t="shared" ca="1" si="1047"/>
        <v>-25239067.293225054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-2731097.8438453493</v>
      </c>
      <c r="R1040" s="25">
        <f t="array" aca="1" ref="R1040" ca="1">INDEX('Lorri 401b'!L:L,MATCH('Retirement Calculator'!A1040,'Lorri 401b'!N:N,0),0)</f>
        <v>-22643308.375234392</v>
      </c>
      <c r="S1040" s="25">
        <f t="shared" ca="1" si="1047"/>
        <v>-25374406.21907974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-2750908.0297150663</v>
      </c>
      <c r="R1041" s="25">
        <f t="array" aca="1" ref="R1041" ca="1">INDEX('Lorri 401b'!L:L,MATCH('Retirement Calculator'!A1041,'Lorri 401b'!N:N,0),0)</f>
        <v>-22759401.027410422</v>
      </c>
      <c r="S1041" s="25">
        <f t="shared" ca="1" si="1047"/>
        <v>-25510309.057125486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-2770800.758025907</v>
      </c>
      <c r="R1042" s="25">
        <f t="array" aca="1" ref="R1042" ca="1">INDEX('Lorri 401b'!L:L,MATCH('Retirement Calculator'!A1042,'Lorri 401b'!N:N,0),0)</f>
        <v>-22875977.398970518</v>
      </c>
      <c r="S1042" s="25">
        <f t="shared" ca="1" si="1047"/>
        <v>-25646778.156996425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-2790776.3727047094</v>
      </c>
      <c r="R1043" s="25">
        <f t="array" aca="1" ref="R1043" ca="1">INDEX('Lorri 401b'!L:L,MATCH('Retirement Calculator'!A1043,'Lorri 401b'!N:N,0),0)</f>
        <v>-22993039.505412117</v>
      </c>
      <c r="S1043" s="25">
        <f t="shared" ca="1" si="1047"/>
        <v>-25783815.878116827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-2810835.2191113406</v>
      </c>
      <c r="R1044" s="25">
        <f t="array" aca="1" ref="R1044" ca="1">INDEX('Lorri 401b'!L:L,MATCH('Retirement Calculator'!A1044,'Lorri 401b'!N:N,0),0)</f>
        <v>-23110589.370630555</v>
      </c>
      <c r="S1044" s="25">
        <f t="shared" ca="1" si="1047"/>
        <v>-25921424.589741897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-2830977.6440446656</v>
      </c>
      <c r="R1045" s="25">
        <f t="array" aca="1" ref="R1045" ca="1">INDEX('Lorri 401b'!L:L,MATCH('Retirement Calculator'!A1045,'Lorri 401b'!N:N,0),0)</f>
        <v>-23228629.02695407</v>
      </c>
      <c r="S1045" s="25">
        <f t="shared" ca="1" si="1047"/>
        <v>-26059606.670998737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-2851203.9957485464</v>
      </c>
      <c r="R1046" s="25">
        <f t="array" aca="1" ref="R1046" ca="1">INDEX('Lorri 401b'!L:L,MATCH('Retirement Calculator'!A1046,'Lorri 401b'!N:N,0),0)</f>
        <v>-23347160.515178934</v>
      </c>
      <c r="S1046" s="25">
        <f t="shared" ca="1" si="1047"/>
        <v>-26198364.51092748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-2871514.62391786</v>
      </c>
      <c r="R1047" s="25">
        <f t="array" aca="1" ref="R1047" ca="1">INDEX('Lorri 401b'!L:L,MATCH('Retirement Calculator'!A1047,'Lorri 401b'!N:N,0),0)</f>
        <v>-23466185.884604733</v>
      </c>
      <c r="S1047" s="25">
        <f t="shared" ca="1" si="1047"/>
        <v>-26337700.508522592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-2891909.8797045457</v>
      </c>
      <c r="R1048" s="25">
        <f t="array" aca="1" ref="R1048" ca="1">INDEX('Lorri 401b'!L:L,MATCH('Retirement Calculator'!A1048,'Lorri 401b'!N:N,0),0)</f>
        <v>-23585707.193069808</v>
      </c>
      <c r="S1048" s="25">
        <f t="shared" ca="1" si="1047"/>
        <v>-26477617.072774354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-2912390.115723676</v>
      </c>
      <c r="R1049" s="25">
        <f t="array" aca="1" ref="R1049" ca="1">INDEX('Lorri 401b'!L:L,MATCH('Retirement Calculator'!A1049,'Lorri 401b'!N:N,0),0)</f>
        <v>-23705726.506986819</v>
      </c>
      <c r="S1049" s="25">
        <f t="shared" ca="1" si="1047"/>
        <v>-26618116.622710496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-2932955.6860595527</v>
      </c>
      <c r="R1050" s="25">
        <f t="array" aca="1" ref="R1050" ca="1">INDEX('Lorri 401b'!L:L,MATCH('Retirement Calculator'!A1050,'Lorri 401b'!N:N,0),0)</f>
        <v>-23826245.901378486</v>
      </c>
      <c r="S1050" s="25">
        <f t="shared" ca="1" si="1047"/>
        <v>-26759201.587438039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-2953606.9462718288</v>
      </c>
      <c r="R1051" s="25">
        <f t="array" aca="1" ref="R1051" ca="1">INDEX('Lorri 401b'!L:L,MATCH('Retirement Calculator'!A1051,'Lorri 401b'!N:N,0),0)</f>
        <v>-23947267.459913451</v>
      </c>
      <c r="S1051" s="25">
        <f t="shared" ca="1" si="1047"/>
        <v>-26900874.406185281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-2974344.2534016562</v>
      </c>
      <c r="R1052" s="25">
        <f t="array" aca="1" ref="R1052" ca="1">INDEX('Lorri 401b'!L:L,MATCH('Retirement Calculator'!A1052,'Lorri 401b'!N:N,0),0)</f>
        <v>-24068793.274942312</v>
      </c>
      <c r="S1052" s="25">
        <f t="shared" ca="1" si="1047"/>
        <v>-27043137.528343968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-2995167.9659778578</v>
      </c>
      <c r="R1053" s="25">
        <f t="array" aca="1" ref="R1053" ca="1">INDEX('Lorri 401b'!L:L,MATCH('Retirement Calculator'!A1053,'Lorri 401b'!N:N,0),0)</f>
        <v>-24190825.447533794</v>
      </c>
      <c r="S1053" s="25">
        <f t="shared" ca="1" si="1047"/>
        <v>-27185993.413511652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-3016078.4440231267</v>
      </c>
      <c r="R1054" s="25">
        <f t="array" aca="1" ref="R1054" ca="1">INDEX('Lorri 401b'!L:L,MATCH('Retirement Calculator'!A1054,'Lorri 401b'!N:N,0),0)</f>
        <v>-24313366.087511074</v>
      </c>
      <c r="S1054" s="25">
        <f t="shared" ca="1" si="1047"/>
        <v>-27329444.531534202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-3037076.0490602511</v>
      </c>
      <c r="R1055" s="25">
        <f t="array" aca="1" ref="R1055" ca="1">INDEX('Lorri 401b'!L:L,MATCH('Retirement Calculator'!A1055,'Lorri 401b'!N:N,0),0)</f>
        <v>-24436417.31348826</v>
      </c>
      <c r="S1055" s="25">
        <f t="shared" ca="1" si="1047"/>
        <v>-27473493.362548511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-3058161.1441183635</v>
      </c>
      <c r="R1056" s="25">
        <f t="array" aca="1" ref="R1056" ca="1">INDEX('Lorri 401b'!L:L,MATCH('Retirement Calculator'!A1056,'Lorri 401b'!N:N,0),0)</f>
        <v>-24559981.252907015</v>
      </c>
      <c r="S1056" s="25">
        <f t="shared" ca="1" si="1047"/>
        <v>-27618142.39702538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-3079334.0937392181</v>
      </c>
      <c r="R1057" s="25">
        <f t="array" aca="1" ref="R1057" ca="1">INDEX('Lorri 401b'!L:L,MATCH('Retirement Calculator'!A1057,'Lorri 401b'!N:N,0),0)</f>
        <v>-24684060.04207335</v>
      </c>
      <c r="S1057" s="25">
        <f t="shared" ca="1" si="1047"/>
        <v>-27763394.135812569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-3100595.2639834927</v>
      </c>
      <c r="R1058" s="25">
        <f t="array" aca="1" ref="R1058" ca="1">INDEX('Lorri 401b'!L:L,MATCH('Retirement Calculator'!A1058,'Lorri 401b'!N:N,0),0)</f>
        <v>-24808655.826194543</v>
      </c>
      <c r="S1058" s="25">
        <f t="shared" ca="1" si="1047"/>
        <v>-27909251.090178035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-3121945.0224371185</v>
      </c>
      <c r="R1059" s="25">
        <f t="array" aca="1" ref="R1059" ca="1">INDEX('Lorri 401b'!L:L,MATCH('Retirement Calculator'!A1059,'Lorri 401b'!N:N,0),0)</f>
        <v>-24933770.759416241</v>
      </c>
      <c r="S1059" s="25">
        <f t="shared" ca="1" si="1047"/>
        <v>-28055715.781853359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-3143383.7382176346</v>
      </c>
      <c r="R1060" s="25">
        <f t="array" aca="1" ref="R1060" ca="1">INDEX('Lorri 401b'!L:L,MATCH('Retirement Calculator'!A1060,'Lorri 401b'!N:N,0),0)</f>
        <v>-25059407.004859697</v>
      </c>
      <c r="S1060" s="25">
        <f t="shared" ca="1" si="1047"/>
        <v>-28202790.74307733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-3164911.7819805695</v>
      </c>
      <c r="R1061" s="25">
        <f t="array" aca="1" ref="R1061" ca="1">INDEX('Lorri 401b'!L:L,MATCH('Retirement Calculator'!A1061,'Lorri 401b'!N:N,0),0)</f>
        <v>-25185566.734659169</v>
      </c>
      <c r="S1061" s="25">
        <f t="shared" ca="1" si="1047"/>
        <v>-28350478.516639739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-3186529.52592585</v>
      </c>
      <c r="R1062" s="25">
        <f t="array" aca="1" ref="R1062" ca="1">INDEX('Lorri 401b'!L:L,MATCH('Retirement Calculator'!A1062,'Lorri 401b'!N:N,0),0)</f>
        <v>-25312252.12999947</v>
      </c>
      <c r="S1062" s="25">
        <f t="shared" ca="1" si="1047"/>
        <v>-28498781.655925319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-3208237.3438042356</v>
      </c>
      <c r="R1063" s="25">
        <f t="array" aca="1" ref="R1063" ca="1">INDEX('Lorri 401b'!L:L,MATCH('Retirement Calculator'!A1063,'Lorri 401b'!N:N,0),0)</f>
        <v>-25439465.381153688</v>
      </c>
      <c r="S1063" s="25">
        <f t="shared" ca="1" si="1047"/>
        <v>-28647702.724957924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-3230035.6109237811</v>
      </c>
      <c r="R1064" s="25">
        <f t="array" aca="1" ref="R1064" ca="1">INDEX('Lorri 401b'!L:L,MATCH('Retirement Calculator'!A1064,'Lorri 401b'!N:N,0),0)</f>
        <v>-25567208.687521048</v>
      </c>
      <c r="S1064" s="25">
        <f t="shared" ca="1" si="1047"/>
        <v>-28797244.29844483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-3251924.7041563247</v>
      </c>
      <c r="R1065" s="25">
        <f t="array" aca="1" ref="R1065" ca="1">INDEX('Lorri 401b'!L:L,MATCH('Retirement Calculator'!A1065,'Lorri 401b'!N:N,0),0)</f>
        <v>-25695484.257664941</v>
      </c>
      <c r="S1065" s="25">
        <f t="shared" ca="1" si="1047"/>
        <v>-28947408.961821266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-3273905.0019440041</v>
      </c>
      <c r="R1066" s="25">
        <f t="array" aca="1" ref="R1066" ca="1">INDEX('Lorri 401b'!L:L,MATCH('Retirement Calculator'!A1066,'Lorri 401b'!N:N,0),0)</f>
        <v>-25824294.309351102</v>
      </c>
      <c r="S1066" s="25">
        <f t="shared" ca="1" si="1047"/>
        <v>-29098199.311295107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-3295976.8843057989</v>
      </c>
      <c r="R1067" s="25">
        <f t="array" aca="1" ref="R1067" ca="1">INDEX('Lorri 401b'!L:L,MATCH('Retirement Calculator'!A1067,'Lorri 401b'!N:N,0),0)</f>
        <v>-25953641.069585953</v>
      </c>
      <c r="S1067" s="25">
        <f t="shared" ca="1" si="1047"/>
        <v>-29249617.95389175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-3318140.7328441013</v>
      </c>
      <c r="R1068" s="25">
        <f t="array" aca="1" ref="R1068" ca="1">INDEX('Lorri 401b'!L:L,MATCH('Retirement Calculator'!A1068,'Lorri 401b'!N:N,0),0)</f>
        <v>-26083526.774655115</v>
      </c>
      <c r="S1068" s="25">
        <f t="shared" ca="1" si="1047"/>
        <v>-29401667.507499218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-3340396.930751313</v>
      </c>
      <c r="R1069" s="25">
        <f t="array" aca="1" ref="R1069" ca="1">INDEX('Lorri 401b'!L:L,MATCH('Retirement Calculator'!A1069,'Lorri 401b'!N:N,0),0)</f>
        <v>-26213953.670162067</v>
      </c>
      <c r="S1069" s="25">
        <f t="shared" ca="1" si="1047"/>
        <v>-29554350.600913379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-3362745.8628164716</v>
      </c>
      <c r="R1070" s="25">
        <f t="array" aca="1" ref="R1070" ca="1">INDEX('Lorri 401b'!L:L,MATCH('Retirement Calculator'!A1070,'Lorri 401b'!N:N,0),0)</f>
        <v>-26344924.011066962</v>
      </c>
      <c r="S1070" s="25">
        <f t="shared" ca="1" si="1047"/>
        <v>-29707669.873883434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-3385187.9154319013</v>
      </c>
      <c r="R1071" s="25">
        <f t="array" aca="1" ref="R1071" ca="1">INDEX('Lorri 401b'!L:L,MATCH('Retirement Calculator'!A1071,'Lorri 401b'!N:N,0),0)</f>
        <v>-26476440.061725628</v>
      </c>
      <c r="S1071" s="25">
        <f t="shared" ca="1" si="1047"/>
        <v>-29861627.977157529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-3407723.4765998954</v>
      </c>
      <c r="R1072" s="25">
        <f t="array" aca="1" ref="R1072" ca="1">INDEX('Lorri 401b'!L:L,MATCH('Retirement Calculator'!A1072,'Lorri 401b'!N:N,0),0)</f>
        <v>-26608504.095928706</v>
      </c>
      <c r="S1072" s="25">
        <f t="shared" ca="1" si="1047"/>
        <v>-30016227.572528601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-3430352.9359394228</v>
      </c>
      <c r="R1073" s="25">
        <f t="array" aca="1" ref="R1073" ca="1">INDEX('Lorri 401b'!L:L,MATCH('Retirement Calculator'!A1073,'Lorri 401b'!N:N,0),0)</f>
        <v>-26741118.396940965</v>
      </c>
      <c r="S1073" s="25">
        <f t="shared" ca="1" si="1047"/>
        <v>-30171471.332880389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-3453076.6846928652</v>
      </c>
      <c r="R1074" s="25">
        <f t="array" aca="1" ref="R1074" ca="1">INDEX('Lorri 401b'!L:L,MATCH('Retirement Calculator'!A1074,'Lorri 401b'!N:N,0),0)</f>
        <v>-26874285.257540774</v>
      </c>
      <c r="S1074" s="25">
        <f t="shared" ca="1" si="1047"/>
        <v>-30327361.942233637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-3475895.1157327802</v>
      </c>
      <c r="R1075" s="25">
        <f t="array" aca="1" ref="R1075" ca="1">INDEX('Lorri 401b'!L:L,MATCH('Retirement Calculator'!A1075,'Lorri 401b'!N:N,0),0)</f>
        <v>-27008006.980059747</v>
      </c>
      <c r="S1075" s="25">
        <f t="shared" ca="1" si="1047"/>
        <v>-30483902.095792528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-3498808.6235686946</v>
      </c>
      <c r="R1076" s="25">
        <f t="array" aca="1" ref="R1076" ca="1">INDEX('Lorri 401b'!L:L,MATCH('Retirement Calculator'!A1076,'Lorri 401b'!N:N,0),0)</f>
        <v>-27142285.876422551</v>
      </c>
      <c r="S1076" s="25">
        <f t="shared" ca="1" si="1047"/>
        <v>-30641094.499991246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-3521817.6043539257</v>
      </c>
      <c r="R1077" s="25">
        <f t="array" aca="1" ref="R1077" ca="1">INDEX('Lorri 401b'!L:L,MATCH('Retirement Calculator'!A1077,'Lorri 401b'!N:N,0),0)</f>
        <v>-27277124.268186867</v>
      </c>
      <c r="S1077" s="25">
        <f t="shared" ca="1" si="1047"/>
        <v>-30798941.872540794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-3544922.4558924283</v>
      </c>
      <c r="R1078" s="25">
        <f t="array" aca="1" ref="R1078" ca="1">INDEX('Lorri 401b'!L:L,MATCH('Retirement Calculator'!A1078,'Lorri 401b'!N:N,0),0)</f>
        <v>-27412524.486583535</v>
      </c>
      <c r="S1078" s="25">
        <f t="shared" ca="1" si="1047"/>
        <v>-30957446.942475963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-3568123.5776456748</v>
      </c>
      <c r="R1079" s="25">
        <f t="array" aca="1" ref="R1079" ca="1">INDEX('Lorri 401b'!L:L,MATCH('Retirement Calculator'!A1079,'Lorri 401b'!N:N,0),0)</f>
        <v>-27548488.872556854</v>
      </c>
      <c r="S1079" s="25">
        <f t="shared" ca="1" si="1047"/>
        <v>-31116612.450202528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-3591421.3707395596</v>
      </c>
      <c r="R1080" s="25">
        <f t="array" aca="1" ref="R1080" ca="1">INDEX('Lorri 401b'!L:L,MATCH('Retirement Calculator'!A1080,'Lorri 401b'!N:N,0),0)</f>
        <v>-27685019.776805062</v>
      </c>
      <c r="S1080" s="25">
        <f t="shared" ca="1" si="1047"/>
        <v>-31276441.147544622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-3614816.2379713356</v>
      </c>
      <c r="R1081" s="25">
        <f t="array" aca="1" ref="R1081" ca="1">INDEX('Lorri 401b'!L:L,MATCH('Retirement Calculator'!A1081,'Lorri 401b'!N:N,0),0)</f>
        <v>-27822119.559820972</v>
      </c>
      <c r="S1081" s="25">
        <f t="shared" ca="1" si="1047"/>
        <v>-31436935.797792308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-3638308.5838165777</v>
      </c>
      <c r="R1082" s="25">
        <f t="array" aca="1" ref="R1082" ca="1">INDEX('Lorri 401b'!L:L,MATCH('Retirement Calculator'!A1082,'Lorri 401b'!N:N,0),0)</f>
        <v>-27959790.591932781</v>
      </c>
      <c r="S1082" s="25">
        <f t="shared" ca="1" si="1047"/>
        <v>-31598099.175749358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-3661898.8144361749</v>
      </c>
      <c r="R1083" s="25">
        <f t="array" aca="1" ref="R1083" ca="1">INDEX('Lorri 401b'!L:L,MATCH('Retirement Calculator'!A1083,'Lorri 401b'!N:N,0),0)</f>
        <v>-28098035.253345057</v>
      </c>
      <c r="S1083" s="25">
        <f t="shared" ca="1" si="1047"/>
        <v>-31759934.067781232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-3685587.3376833536</v>
      </c>
      <c r="R1084" s="25">
        <f t="array" aca="1" ref="R1084" ca="1">INDEX('Lorri 401b'!L:L,MATCH('Retirement Calculator'!A1084,'Lorri 401b'!N:N,0),0)</f>
        <v>-28236855.934179883</v>
      </c>
      <c r="S1084" s="25">
        <f t="shared" ca="1" si="1047"/>
        <v>-31922443.271863237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-3709374.5631107287</v>
      </c>
      <c r="R1085" s="25">
        <f t="array" aca="1" ref="R1085" ca="1">INDEX('Lorri 401b'!L:L,MATCH('Retirement Calculator'!A1085,'Lorri 401b'!N:N,0),0)</f>
        <v>-28376255.034518186</v>
      </c>
      <c r="S1085" s="25">
        <f t="shared" ca="1" si="1047"/>
        <v>-32085629.597628914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-3733260.9019773849</v>
      </c>
      <c r="R1086" s="25">
        <f t="array" aca="1" ref="R1086" ca="1">INDEX('Lorri 401b'!L:L,MATCH('Retirement Calculator'!A1086,'Lorri 401b'!N:N,0),0)</f>
        <v>-28516234.964441232</v>
      </c>
      <c r="S1086" s="25">
        <f t="shared" ca="1" si="1047"/>
        <v>-32249495.866418619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-3757246.7672559852</v>
      </c>
      <c r="R1087" s="25">
        <f t="array" aca="1" ref="R1087" ca="1">INDEX('Lorri 401b'!L:L,MATCH('Retirement Calculator'!A1087,'Lorri 401b'!N:N,0),0)</f>
        <v>-28656798.144072294</v>
      </c>
      <c r="S1087" s="25">
        <f t="shared" ca="1" si="1047"/>
        <v>-32414044.911328278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-3781332.573639913</v>
      </c>
      <c r="R1088" s="25">
        <f t="array" aca="1" ref="R1088" ca="1">INDEX('Lorri 401b'!L:L,MATCH('Retirement Calculator'!A1088,'Lorri 401b'!N:N,0),0)</f>
        <v>-28797947.003618483</v>
      </c>
      <c r="S1088" s="25">
        <f t="shared" ca="1" si="1047"/>
        <v>-32579279.577258397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-3805518.7375504407</v>
      </c>
      <c r="R1089" s="25">
        <f t="array" aca="1" ref="R1089" ca="1">INDEX('Lorri 401b'!L:L,MATCH('Retirement Calculator'!A1089,'Lorri 401b'!N:N,0),0)</f>
        <v>-28939683.98341278</v>
      </c>
      <c r="S1089" s="25">
        <f t="shared" ca="1" si="1047"/>
        <v>-32745202.720963221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-3829805.6771439291</v>
      </c>
      <c r="R1090" s="25">
        <f t="array" aca="1" ref="R1090" ca="1">INDEX('Lorri 401b'!L:L,MATCH('Retirement Calculator'!A1090,'Lorri 401b'!N:N,0),0)</f>
        <v>-29082011.533956222</v>
      </c>
      <c r="S1090" s="25">
        <f t="shared" ca="1" si="1047"/>
        <v>-32911817.21110015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-3854193.8123190566</v>
      </c>
      <c r="R1091" s="25">
        <f t="array" aca="1" ref="R1091" ca="1">INDEX('Lorri 401b'!L:L,MATCH('Retirement Calculator'!A1091,'Lorri 401b'!N:N,0),0)</f>
        <v>-29224932.115960263</v>
      </c>
      <c r="S1091" s="25">
        <f t="shared" ca="1" si="1047"/>
        <v>-33079125.928279318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-3878683.5647240807</v>
      </c>
      <c r="R1092" s="25">
        <f t="array" aca="1" ref="R1092" ca="1">INDEX('Lorri 401b'!L:L,MATCH('Retirement Calculator'!A1092,'Lorri 401b'!N:N,0),0)</f>
        <v>-29368448.200389318</v>
      </c>
      <c r="S1092" s="25">
        <f t="shared" ca="1" si="1047"/>
        <v>-33247131.765113398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-3903275.3577641258</v>
      </c>
      <c r="R1093" s="25">
        <f t="array" aca="1" ref="R1093" ca="1">INDEX('Lorri 401b'!L:L,MATCH('Retirement Calculator'!A1093,'Lorri 401b'!N:N,0),0)</f>
        <v>-29512562.268503495</v>
      </c>
      <c r="S1093" s="25">
        <f t="shared" ca="1" si="1047"/>
        <v>-33415837.626267619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-3927969.6166085042</v>
      </c>
      <c r="R1094" s="25">
        <f t="array" aca="1" ref="R1094" ca="1">INDEX('Lorri 401b'!L:L,MATCH('Retirement Calculator'!A1094,'Lorri 401b'!N:N,0),0)</f>
        <v>-29657276.81190148</v>
      </c>
      <c r="S1094" s="25">
        <f t="shared" ca="1" si="1047"/>
        <v>-33585246.42850998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-3952766.7681980678</v>
      </c>
      <c r="R1095" s="25">
        <f t="array" aca="1" ref="R1095" ca="1">INDEX('Lorri 401b'!L:L,MATCH('Retirement Calculator'!A1095,'Lorri 401b'!N:N,0),0)</f>
        <v>-29802594.332563624</v>
      </c>
      <c r="S1095" s="25">
        <f t="shared" ca="1" si="1047"/>
        <v>-33755361.100761689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-3977667.2412525876</v>
      </c>
      <c r="R1096" s="25">
        <f t="array" aca="1" ref="R1096" ca="1">INDEX('Lorri 401b'!L:L,MATCH('Retirement Calculator'!A1096,'Lorri 401b'!N:N,0),0)</f>
        <v>-29948517.342895195</v>
      </c>
      <c r="S1096" s="25">
        <f t="shared" ca="1" si="1047"/>
        <v>-33926184.584147781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-4002671.4662781679</v>
      </c>
      <c r="R1097" s="25">
        <f t="array" aca="1" ref="R1097" ca="1">INDEX('Lorri 401b'!L:L,MATCH('Retirement Calculator'!A1097,'Lorri 401b'!N:N,0),0)</f>
        <v>-30095048.365769815</v>
      </c>
      <c r="S1097" s="25">
        <f t="shared" ca="1" si="1047"/>
        <v>-34097719.832047984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-4027779.8755746884</v>
      </c>
      <c r="R1098" s="25">
        <f t="array" aca="1" ref="R1098" ca="1">INDEX('Lorri 401b'!L:L,MATCH('Retirement Calculator'!A1098,'Lorri 401b'!N:N,0),0)</f>
        <v>-30242189.934573077</v>
      </c>
      <c r="S1098" s="25">
        <f t="shared" ca="1" si="1047"/>
        <v>-34269969.810147762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-4052992.9032432777</v>
      </c>
      <c r="R1099" s="25">
        <f t="array" aca="1" ref="R1099" ca="1">INDEX('Lorri 401b'!L:L,MATCH('Retirement Calculator'!A1099,'Lorri 401b'!N:N,0),0)</f>
        <v>-30389944.593246352</v>
      </c>
      <c r="S1099" s="25">
        <f t="shared" ca="1" si="1047"/>
        <v>-34442937.496489629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-4078310.9851938193</v>
      </c>
      <c r="R1100" s="25">
        <f t="array" aca="1" ref="R1100" ca="1">INDEX('Lorri 401b'!L:L,MATCH('Retirement Calculator'!A1100,'Lorri 401b'!N:N,0),0)</f>
        <v>-30538314.896330766</v>
      </c>
      <c r="S1100" s="25">
        <f t="shared" ca="1" si="1047"/>
        <v>-34616625.881524585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-4103734.5591524881</v>
      </c>
      <c r="R1101" s="25">
        <f t="array" aca="1" ref="R1101" ca="1">INDEX('Lorri 401b'!L:L,MATCH('Retirement Calculator'!A1101,'Lorri 401b'!N:N,0),0)</f>
        <v>-30687303.409011368</v>
      </c>
      <c r="S1101" s="25">
        <f t="shared" ca="1" si="1047"/>
        <v>-34791037.968163855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-4129264.064669318</v>
      </c>
      <c r="R1102" s="25">
        <f t="array" aca="1" ref="R1102" ca="1">INDEX('Lorri 401b'!L:L,MATCH('Retirement Calculator'!A1102,'Lorri 401b'!N:N,0),0)</f>
        <v>-30836912.707161471</v>
      </c>
      <c r="S1102" s="25">
        <f t="shared" ca="1" si="1047"/>
        <v>-34966176.77183079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-4154899.9431258016</v>
      </c>
      <c r="R1103" s="25">
        <f t="array" aca="1" ref="R1103" ca="1">INDEX('Lorri 401b'!L:L,MATCH('Retirement Calculator'!A1103,'Lorri 401b'!N:N,0),0)</f>
        <v>-30987145.3773872</v>
      </c>
      <c r="S1103" s="25">
        <f t="shared" ca="1" si="1047"/>
        <v>-35142045.320513003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-4180642.6377425203</v>
      </c>
      <c r="R1104" s="25">
        <f t="array" aca="1" ref="R1104" ca="1">INDEX('Lorri 401b'!L:L,MATCH('Retirement Calculator'!A1104,'Lorri 401b'!N:N,0),0)</f>
        <v>-31138004.017072201</v>
      </c>
      <c r="S1104" s="25">
        <f t="shared" ca="1" si="1047"/>
        <v>-35318646.65481472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-4206492.593586809</v>
      </c>
      <c r="R1105" s="25">
        <f t="array" aca="1" ref="R1105" ca="1">INDEX('Lorri 401b'!L:L,MATCH('Retirement Calculator'!A1105,'Lorri 401b'!N:N,0),0)</f>
        <v>-31289491.234422557</v>
      </c>
      <c r="S1105" s="25">
        <f t="shared" ca="1" si="1047"/>
        <v>-35495983.828009367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-4232450.2575804489</v>
      </c>
      <c r="R1106" s="25">
        <f t="array" aca="1" ref="R1106" ca="1">INDEX('Lorri 401b'!L:L,MATCH('Retirement Calculator'!A1106,'Lorri 401b'!N:N,0),0)</f>
        <v>-31441609.648511872</v>
      </c>
      <c r="S1106" s="25">
        <f t="shared" ca="1" si="1047"/>
        <v>-35674059.906092323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-4258516.0785073955</v>
      </c>
      <c r="R1107" s="25">
        <f t="array" aca="1" ref="R1107" ca="1">INDEX('Lorri 401b'!L:L,MATCH('Retirement Calculator'!A1107,'Lorri 401b'!N:N,0),0)</f>
        <v>-31594361.889326558</v>
      </c>
      <c r="S1107" s="25">
        <f t="shared" ca="1" si="1047"/>
        <v>-35852877.967833951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-4284690.507021538</v>
      </c>
      <c r="R1108" s="25">
        <f t="array" aca="1" ref="R1108" ca="1">INDEX('Lorri 401b'!L:L,MATCH('Retirement Calculator'!A1108,'Lorri 401b'!N:N,0),0)</f>
        <v>-31747750.597811308</v>
      </c>
      <c r="S1108" s="25">
        <f t="shared" ca="1" si="1047"/>
        <v>-36032441.104832843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-4310973.9956544889</v>
      </c>
      <c r="R1109" s="25">
        <f t="array" aca="1" ref="R1109" ca="1">INDEX('Lorri 401b'!L:L,MATCH('Retirement Calculator'!A1109,'Lorri 401b'!N:N,0),0)</f>
        <v>-31901778.425914742</v>
      </c>
      <c r="S1109" s="25">
        <f t="shared" ca="1" si="1047"/>
        <v>-36212752.421569228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-4337366.9988234108</v>
      </c>
      <c r="R1110" s="25">
        <f t="array" aca="1" ref="R1110" ca="1">INDEX('Lorri 401b'!L:L,MATCH('Retirement Calculator'!A1110,'Lorri 401b'!N:N,0),0)</f>
        <v>-32056448.036635276</v>
      </c>
      <c r="S1110" s="25">
        <f t="shared" ca="1" si="1047"/>
        <v>-36393815.035458684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-4363869.9728388693</v>
      </c>
      <c r="R1111" s="25">
        <f t="array" aca="1" ref="R1111" ca="1">INDEX('Lorri 401b'!L:L,MATCH('Retirement Calculator'!A1111,'Lorri 401b'!N:N,0),0)</f>
        <v>-32211762.104067143</v>
      </c>
      <c r="S1111" s="25">
        <f t="shared" ca="1" si="1047"/>
        <v>-36575632.076906011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-4390483.3759127259</v>
      </c>
      <c r="R1112" s="25">
        <f t="array" aca="1" ref="R1112" ca="1">INDEX('Lorri 401b'!L:L,MATCH('Retirement Calculator'!A1112,'Lorri 401b'!N:N,0),0)</f>
        <v>-32367723.313446645</v>
      </c>
      <c r="S1112" s="25">
        <f t="shared" ca="1" si="1047"/>
        <v>-36758206.689359367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-4417207.6681660572</v>
      </c>
      <c r="R1113" s="25">
        <f t="array" aca="1" ref="R1113" ca="1">INDEX('Lorri 401b'!L:L,MATCH('Retirement Calculator'!A1113,'Lorri 401b'!N:N,0),0)</f>
        <v>-32524334.361198559</v>
      </c>
      <c r="S1113" s="25">
        <f t="shared" ca="1" si="1047"/>
        <v>-36941542.029364616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-4444043.3116371101</v>
      </c>
      <c r="R1114" s="25">
        <f t="array" aca="1" ref="R1114" ca="1">INDEX('Lorri 401b'!L:L,MATCH('Retirement Calculator'!A1114,'Lorri 401b'!N:N,0),0)</f>
        <v>-32681597.954982776</v>
      </c>
      <c r="S1114" s="25">
        <f t="shared" ca="1" si="1047"/>
        <v>-37125641.266619883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-4470990.7702892926</v>
      </c>
      <c r="R1115" s="25">
        <f t="array" aca="1" ref="R1115" ca="1">INDEX('Lorri 401b'!L:L,MATCH('Retirement Calculator'!A1115,'Lorri 401b'!N:N,0),0)</f>
        <v>-32839516.813741092</v>
      </c>
      <c r="S1115" s="25">
        <f t="shared" ca="1" si="1047"/>
        <v>-37310507.584030382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-4498050.5100191925</v>
      </c>
      <c r="R1116" s="25">
        <f t="array" aca="1" ref="R1116" ca="1">INDEX('Lorri 401b'!L:L,MATCH('Retirement Calculator'!A1116,'Lorri 401b'!N:N,0),0)</f>
        <v>-32998093.667744234</v>
      </c>
      <c r="S1116" s="25">
        <f t="shared" ca="1" si="1047"/>
        <v>-37496144.177763425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-4525222.9986646334</v>
      </c>
      <c r="R1117" s="25">
        <f t="array" aca="1" ref="R1117" ca="1">INDEX('Lorri 401b'!L:L,MATCH('Retirement Calculator'!A1117,'Lorri 401b'!N:N,0),0)</f>
        <v>-33157331.258639056</v>
      </c>
      <c r="S1117" s="25">
        <f t="shared" ca="1" si="1047"/>
        <v>-37682554.257303692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-4552508.706012764</v>
      </c>
      <c r="R1118" s="25">
        <f t="array" aca="1" ref="R1118" ca="1">INDEX('Lorri 401b'!L:L,MATCH('Retirement Calculator'!A1118,'Lorri 401b'!N:N,0),0)</f>
        <v>-33317232.339495942</v>
      </c>
      <c r="S1118" s="25">
        <f t="shared" ca="1" si="1047"/>
        <v>-37869741.045508705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-4579908.1038081786</v>
      </c>
      <c r="R1119" s="25">
        <f t="array" aca="1" ref="R1119" ca="1">INDEX('Lorri 401b'!L:L,MATCH('Retirement Calculator'!A1119,'Lorri 401b'!N:N,0),0)</f>
        <v>-33477799.674856398</v>
      </c>
      <c r="S1119" s="25">
        <f t="shared" ca="1" si="1047"/>
        <v>-38057707.778664574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-4607421.6657610741</v>
      </c>
      <c r="R1120" s="25">
        <f t="array" aca="1" ref="R1120" ca="1">INDEX('Lorri 401b'!L:L,MATCH('Retirement Calculator'!A1120,'Lorri 401b'!N:N,0),0)</f>
        <v>-33639036.040780857</v>
      </c>
      <c r="S1120" s="25">
        <f t="shared" ca="1" si="1047"/>
        <v>-38246457.706541933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-4635049.8675554395</v>
      </c>
      <c r="R1121" s="25">
        <f t="array" aca="1" ref="R1121" ca="1">INDEX('Lorri 401b'!L:L,MATCH('Retirement Calculator'!A1121,'Lorri 401b'!N:N,0),0)</f>
        <v>-33800944.224896662</v>
      </c>
      <c r="S1121" s="25">
        <f t="shared" ca="1" si="1047"/>
        <v>-38435994.092452101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-4662793.1868572822</v>
      </c>
      <c r="R1122" s="25">
        <f t="array" aca="1" ref="R1122" ca="1">INDEX('Lorri 401b'!L:L,MATCH('Retirement Calculator'!A1122,'Lorri 401b'!N:N,0),0)</f>
        <v>-33963527.026446283</v>
      </c>
      <c r="S1122" s="25">
        <f t="shared" ca="1" si="1047"/>
        <v>-38626320.213303566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-4690652.1033228822</v>
      </c>
      <c r="R1123" s="25">
        <f t="array" aca="1" ref="R1123" ca="1">INDEX('Lorri 401b'!L:L,MATCH('Retirement Calculator'!A1123,'Lorri 401b'!N:N,0),0)</f>
        <v>-34126787.256335698</v>
      </c>
      <c r="S1123" s="25">
        <f t="shared" ca="1" si="1047"/>
        <v>-38817439.359658584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-4718627.0986070884</v>
      </c>
      <c r="R1124" s="25">
        <f t="array" aca="1" ref="R1124" ca="1">INDEX('Lorri 401b'!L:L,MATCH('Retirement Calculator'!A1124,'Lorri 401b'!N:N,0),0)</f>
        <v>-34290727.737182982</v>
      </c>
      <c r="S1124" s="25">
        <f t="shared" ca="1" si="1047"/>
        <v>-39009354.835790068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-4746718.6563716456</v>
      </c>
      <c r="R1125" s="25">
        <f t="array" aca="1" ref="R1125" ca="1">INDEX('Lorri 401b'!L:L,MATCH('Retirement Calculator'!A1125,'Lorri 401b'!N:N,0),0)</f>
        <v>-34455351.30336713</v>
      </c>
      <c r="S1125" s="25">
        <f t="shared" ca="1" si="1047"/>
        <v>-39202069.959738776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-4774927.2622935558</v>
      </c>
      <c r="R1126" s="25">
        <f t="array" aca="1" ref="R1126" ca="1">INDEX('Lorri 401b'!L:L,MATCH('Retirement Calculator'!A1126,'Lorri 401b'!N:N,0),0)</f>
        <v>-34620660.801077046</v>
      </c>
      <c r="S1126" s="25">
        <f t="shared" ca="1" si="1047"/>
        <v>-39395588.0633706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-4803253.404073474</v>
      </c>
      <c r="R1127" s="25">
        <f t="array" aca="1" ref="R1127" ca="1">INDEX('Lorri 401b'!L:L,MATCH('Retirement Calculator'!A1127,'Lorri 401b'!N:N,0),0)</f>
        <v>-34786659.088360757</v>
      </c>
      <c r="S1127" s="25">
        <f t="shared" ca="1" si="1047"/>
        <v>-39589912.492434233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-4831697.5714441417</v>
      </c>
      <c r="R1128" s="25">
        <f t="array" aca="1" ref="R1128" ca="1">INDEX('Lorri 401b'!L:L,MATCH('Retirement Calculator'!A1128,'Lorri 401b'!N:N,0),0)</f>
        <v>-34953349.035174817</v>
      </c>
      <c r="S1128" s="25">
        <f t="shared" ca="1" si="1047"/>
        <v>-39785046.606618956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-4860260.256178854</v>
      </c>
      <c r="R1129" s="25">
        <f t="array" aca="1" ref="R1129" ca="1">INDEX('Lorri 401b'!L:L,MATCH('Retirement Calculator'!A1129,'Lorri 401b'!N:N,0),0)</f>
        <v>-35120733.523433931</v>
      </c>
      <c r="S1129" s="25">
        <f t="shared" ca="1" si="1047"/>
        <v>-39980993.779612787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-4888941.9520999603</v>
      </c>
      <c r="R1130" s="25">
        <f t="array" aca="1" ref="R1130" ca="1">INDEX('Lorri 401b'!L:L,MATCH('Retirement Calculator'!A1130,'Lorri 401b'!N:N,0),0)</f>
        <v>-35288815.447060794</v>
      </c>
      <c r="S1130" s="25">
        <f t="shared" ca="1" si="1047"/>
        <v>-40177757.399160758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-4917743.1550874049</v>
      </c>
      <c r="R1131" s="25">
        <f t="array" aca="1" ref="R1131" ca="1">INDEX('Lorri 401b'!L:L,MATCH('Retirement Calculator'!A1131,'Lorri 401b'!N:N,0),0)</f>
        <v>-35457597.712036103</v>
      </c>
      <c r="S1131" s="25">
        <f t="shared" ca="1" si="1047"/>
        <v>-40375340.867123507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-4946664.3630872974</v>
      </c>
      <c r="R1132" s="25">
        <f t="array" aca="1" ref="R1132" ca="1">INDEX('Lorri 401b'!L:L,MATCH('Retirement Calculator'!A1132,'Lorri 401b'!N:N,0),0)</f>
        <v>-35627083.23644881</v>
      </c>
      <c r="S1132" s="25">
        <f t="shared" ca="1" si="1047"/>
        <v>-40573747.599536106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-4975706.0761205228</v>
      </c>
      <c r="R1133" s="25">
        <f t="array" aca="1" ref="R1133" ca="1">INDEX('Lorri 401b'!L:L,MATCH('Retirement Calculator'!A1133,'Lorri 401b'!N:N,0),0)</f>
        <v>-35797274.95054657</v>
      </c>
      <c r="S1133" s="25">
        <f t="shared" ca="1" si="1047"/>
        <v>-40772981.026667096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-5004868.7962913867</v>
      </c>
      <c r="R1134" s="25">
        <f t="array" aca="1" ref="R1134" ca="1">INDEX('Lorri 401b'!L:L,MATCH('Retirement Calculator'!A1134,'Lorri 401b'!N:N,0),0)</f>
        <v>-35968175.796786405</v>
      </c>
      <c r="S1134" s="25">
        <f t="shared" ca="1" si="1047"/>
        <v>-40973044.593077794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-5034153.0277962955</v>
      </c>
      <c r="R1135" s="25">
        <f t="array" aca="1" ref="R1135" ca="1">INDEX('Lorri 401b'!L:L,MATCH('Retirement Calculator'!A1135,'Lorri 401b'!N:N,0),0)</f>
        <v>-36139788.729885571</v>
      </c>
      <c r="S1135" s="25">
        <f t="shared" ca="1" si="1047"/>
        <v>-41173941.757681869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-5063559.2769324752</v>
      </c>
      <c r="R1136" s="25">
        <f t="array" aca="1" ref="R1136" ca="1">INDEX('Lorri 401b'!L:L,MATCH('Retirement Calculator'!A1136,'Lorri 401b'!N:N,0),0)</f>
        <v>-36312116.716872647</v>
      </c>
      <c r="S1136" s="25">
        <f t="shared" ca="1" si="1047"/>
        <v>-41375675.993805125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-5093088.0521067223</v>
      </c>
      <c r="R1137" s="25">
        <f t="array" aca="1" ref="R1137" ca="1">INDEX('Lorri 401b'!L:L,MATCH('Retirement Calculator'!A1137,'Lorri 401b'!N:N,0),0)</f>
        <v>-36485162.737138838</v>
      </c>
      <c r="S1137" s="25">
        <f t="shared" ca="1" si="1047"/>
        <v>-41578250.789245561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-5122739.8638441954</v>
      </c>
      <c r="R1138" s="25">
        <f t="array" aca="1" ref="R1138" ca="1">INDEX('Lorri 401b'!L:L,MATCH('Retirement Calculator'!A1138,'Lorri 401b'!N:N,0),0)</f>
        <v>-36658929.782489471</v>
      </c>
      <c r="S1138" s="25">
        <f t="shared" ca="1" si="1047"/>
        <v>-41781669.646333665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-5152515.2247972405</v>
      </c>
      <c r="R1139" s="25">
        <f t="array" aca="1" ref="R1139" ca="1">INDEX('Lorri 401b'!L:L,MATCH('Retirement Calculator'!A1139,'Lorri 401b'!N:N,0),0)</f>
        <v>-36833420.857195735</v>
      </c>
      <c r="S1139" s="25">
        <f t="shared" ca="1" si="1047"/>
        <v>-41985936.081992976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-5182414.6497542569</v>
      </c>
      <c r="R1140" s="25">
        <f t="array" aca="1" ref="R1140" ca="1">INDEX('Lorri 401b'!L:L,MATCH('Retirement Calculator'!A1140,'Lorri 401b'!N:N,0),0)</f>
        <v>-37008638.978046604</v>
      </c>
      <c r="S1140" s="25">
        <f t="shared" ca="1" si="1047"/>
        <v>-42191053.62780086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-5212438.6556485947</v>
      </c>
      <c r="R1141" s="25">
        <f t="array" aca="1" ref="R1141" ca="1">INDEX('Lorri 401b'!L:L,MATCH('Retirement Calculator'!A1141,'Lorri 401b'!N:N,0),0)</f>
        <v>-37184587.174401022</v>
      </c>
      <c r="S1141" s="25">
        <f t="shared" ca="1" si="1047"/>
        <v>-42397025.830049619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-5242587.761567492</v>
      </c>
      <c r="R1142" s="25">
        <f t="array" aca="1" ref="R1142" ca="1">INDEX('Lorri 401b'!L:L,MATCH('Retirement Calculator'!A1142,'Lorri 401b'!N:N,0),0)</f>
        <v>-37361268.488240249</v>
      </c>
      <c r="S1142" s="25">
        <f t="shared" ca="1" si="1047"/>
        <v>-42603856.249807745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-5272862.4887610516</v>
      </c>
      <c r="R1143" s="25">
        <f t="array" aca="1" ref="R1143" ca="1">INDEX('Lorri 401b'!L:L,MATCH('Retirement Calculator'!A1143,'Lorri 401b'!N:N,0),0)</f>
        <v>-37538685.97422047</v>
      </c>
      <c r="S1143" s="25">
        <f t="shared" ca="1" si="1047"/>
        <v>-42811548.462981522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-5303263.3606512509</v>
      </c>
      <c r="R1144" s="25">
        <f t="array" aca="1" ref="R1144" ca="1">INDEX('Lorri 401b'!L:L,MATCH('Retirement Calculator'!A1144,'Lorri 401b'!N:N,0),0)</f>
        <v>-37716842.699725613</v>
      </c>
      <c r="S1144" s="25">
        <f t="shared" ca="1" si="1047"/>
        <v>-43020106.060376868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-5333790.9028409924</v>
      </c>
      <c r="R1145" s="25">
        <f t="array" aca="1" ref="R1145" ca="1">INDEX('Lorri 401b'!L:L,MATCH('Retirement Calculator'!A1145,'Lorri 401b'!N:N,0),0)</f>
        <v>-37895741.744920358</v>
      </c>
      <c r="S1145" s="25">
        <f t="shared" ca="1" si="1047"/>
        <v>-43229532.647761352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-5364445.6431231909</v>
      </c>
      <c r="R1146" s="25">
        <f t="array" aca="1" ref="R1146" ca="1">INDEX('Lorri 401b'!L:L,MATCH('Retirement Calculator'!A1146,'Lorri 401b'!N:N,0),0)</f>
        <v>-38075386.202803418</v>
      </c>
      <c r="S1146" s="25">
        <f t="shared" ca="1" si="1047"/>
        <v>-43439831.845926613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-5395228.1114898985</v>
      </c>
      <c r="R1147" s="25">
        <f t="array" aca="1" ref="R1147" ca="1">INDEX('Lorri 401b'!L:L,MATCH('Retirement Calculator'!A1147,'Lorri 401b'!N:N,0),0)</f>
        <v>-38255779.179260984</v>
      </c>
      <c r="S1147" s="25">
        <f t="shared" ca="1" si="1047"/>
        <v>-43651007.290750884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-5426138.8401414678</v>
      </c>
      <c r="R1148" s="25">
        <f t="array" aca="1" ref="R1148" ca="1">INDEX('Lorri 401b'!L:L,MATCH('Retirement Calculator'!A1148,'Lorri 401b'!N:N,0),0)</f>
        <v>-38436923.793120459</v>
      </c>
      <c r="S1148" s="25">
        <f t="shared" ca="1" si="1047"/>
        <v>-43863062.633261926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-5457178.3634957522</v>
      </c>
      <c r="R1149" s="25">
        <f t="array" aca="1" ref="R1149" ca="1">INDEX('Lorri 401b'!L:L,MATCH('Retirement Calculator'!A1149,'Lorri 401b'!N:N,0),0)</f>
        <v>-38618823.176204346</v>
      </c>
      <c r="S1149" s="25">
        <f t="shared" ca="1" si="1047"/>
        <v>-44076001.539700098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-5488347.2181973457</v>
      </c>
      <c r="R1150" s="25">
        <f t="array" aca="1" ref="R1150" ca="1">INDEX('Lorri 401b'!L:L,MATCH('Retirement Calculator'!A1150,'Lorri 401b'!N:N,0),0)</f>
        <v>-38801480.473384418</v>
      </c>
      <c r="S1150" s="25">
        <f t="shared" ca="1" si="1047"/>
        <v>-44289827.691581763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-5519645.9431268629</v>
      </c>
      <c r="R1151" s="25">
        <f t="array" aca="1" ref="R1151" ca="1">INDEX('Lorri 401b'!L:L,MATCH('Retirement Calculator'!A1151,'Lorri 401b'!N:N,0),0)</f>
        <v>-38984898.842636071</v>
      </c>
      <c r="S1151" s="25">
        <f t="shared" ca="1" si="1047"/>
        <v>-44504544.785762936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-5551075.0794102531</v>
      </c>
      <c r="R1152" s="25">
        <f t="array" aca="1" ref="R1152" ca="1">INDEX('Lorri 401b'!L:L,MATCH('Retirement Calculator'!A1152,'Lorri 401b'!N:N,0),0)</f>
        <v>-39169081.455092944</v>
      </c>
      <c r="S1152" s="25">
        <f t="shared" ca="1" si="1047"/>
        <v>-44720156.534503199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-5582635.1704281569</v>
      </c>
      <c r="R1153" s="25">
        <f t="array" aca="1" ref="R1153" ca="1">INDEX('Lorri 401b'!L:L,MATCH('Retirement Calculator'!A1153,'Lorri 401b'!N:N,0),0)</f>
        <v>-39354031.49510172</v>
      </c>
      <c r="S1153" s="25">
        <f t="shared" ca="1" si="1047"/>
        <v>-44936666.665529877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-5614326.7618253026</v>
      </c>
      <c r="R1154" s="25">
        <f t="array" aca="1" ref="R1154" ca="1">INDEX('Lorri 401b'!L:L,MATCH('Retirement Calculator'!A1154,'Lorri 401b'!N:N,0),0)</f>
        <v>-39539752.160277195</v>
      </c>
      <c r="S1154" s="25">
        <f t="shared" ca="1" si="1047"/>
        <v>-45154078.922102496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-5646150.4015199356</v>
      </c>
      <c r="R1155" s="25">
        <f t="array" aca="1" ref="R1155" ca="1">INDEX('Lorri 401b'!L:L,MATCH('Retirement Calculator'!A1155,'Lorri 401b'!N:N,0),0)</f>
        <v>-39726246.66155757</v>
      </c>
      <c r="S1155" s="25">
        <f t="shared" ca="1" si="1047"/>
        <v>-45372397.063077509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-5678106.6397132967</v>
      </c>
      <c r="R1156" s="25">
        <f t="array" aca="1" ref="R1156" ca="1">INDEX('Lorri 401b'!L:L,MATCH('Retirement Calculator'!A1156,'Lorri 401b'!N:N,0),0)</f>
        <v>-39913518.223259948</v>
      </c>
      <c r="S1156" s="25">
        <f t="shared" ca="1" si="1047"/>
        <v>-45591624.862973243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-5710196.0288991304</v>
      </c>
      <c r="R1157" s="25">
        <f t="array" aca="1" ref="R1157" ca="1">INDEX('Lorri 401b'!L:L,MATCH('Retirement Calculator'!A1157,'Lorri 401b'!N:N,0),0)</f>
        <v>-40101570.083136089</v>
      </c>
      <c r="S1157" s="25">
        <f t="shared" ca="1" si="1047"/>
        <v>-45811766.112035222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-5742419.1238732385</v>
      </c>
      <c r="R1158" s="25">
        <f t="array" aca="1" ref="R1158" ca="1">INDEX('Lorri 401b'!L:L,MATCH('Retirement Calculator'!A1158,'Lorri 401b'!N:N,0),0)</f>
        <v>-40290405.492428377</v>
      </c>
      <c r="S1158" s="25">
        <f t="shared" ca="1" si="1047"/>
        <v>-46032824.616301619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-5774776.4817430712</v>
      </c>
      <c r="R1159" s="25">
        <f t="array" aca="1" ref="R1159" ca="1">INDEX('Lorri 401b'!L:L,MATCH('Retirement Calculator'!A1159,'Lorri 401b'!N:N,0),0)</f>
        <v>-40480027.715926051</v>
      </c>
      <c r="S1159" s="25">
        <f t="shared" ca="1" si="1047"/>
        <v>-46254804.197669119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-5807268.6619373616</v>
      </c>
      <c r="R1160" s="25">
        <f t="array" aca="1" ref="R1160" ca="1">INDEX('Lorri 401b'!L:L,MATCH('Retirement Calculator'!A1160,'Lorri 401b'!N:N,0),0)</f>
        <v>-40670440.032021634</v>
      </c>
      <c r="S1160" s="25">
        <f t="shared" ca="1" si="1047"/>
        <v>-46477708.693958998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-5839896.2262157956</v>
      </c>
      <c r="R1161" s="25">
        <f t="array" aca="1" ref="R1161" ca="1">INDEX('Lorri 401b'!L:L,MATCH('Retirement Calculator'!A1161,'Lorri 401b'!N:N,0),0)</f>
        <v>-40861645.732767612</v>
      </c>
      <c r="S1161" s="25">
        <f t="shared" ca="1" si="1047"/>
        <v>-46701541.958983406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-5872659.7386787226</v>
      </c>
      <c r="R1162" s="25">
        <f t="array" aca="1" ref="R1162" ca="1">INDEX('Lorri 401b'!L:L,MATCH('Retirement Calculator'!A1162,'Lorri 401b'!N:N,0),0)</f>
        <v>-41053648.123933367</v>
      </c>
      <c r="S1162" s="25">
        <f t="shared" ca="1" si="1047"/>
        <v>-46926307.862612091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-5905559.7657769118</v>
      </c>
      <c r="R1163" s="25">
        <f t="array" aca="1" ref="R1163" ca="1">INDEX('Lorri 401b'!L:L,MATCH('Retirement Calculator'!A1163,'Lorri 401b'!N:N,0),0)</f>
        <v>-41246450.525062308</v>
      </c>
      <c r="S1163" s="25">
        <f t="shared" ca="1" si="1047"/>
        <v>-47152010.290839218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-5938596.8763213437</v>
      </c>
      <c r="R1164" s="25">
        <f t="array" aca="1" ref="R1164" ca="1">INDEX('Lorri 401b'!L:L,MATCH('Retirement Calculator'!A1164,'Lorri 401b'!N:N,0),0)</f>
        <v>-41440056.26952929</v>
      </c>
      <c r="S1164" s="25">
        <f t="shared" ca="1" si="1047"/>
        <v>-47378653.145850636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-5971771.6414930439</v>
      </c>
      <c r="R1165" s="25">
        <f t="array" aca="1" ref="R1165" ca="1">INDEX('Lorri 401b'!L:L,MATCH('Retirement Calculator'!A1165,'Lorri 401b'!N:N,0),0)</f>
        <v>-41634468.704598218</v>
      </c>
      <c r="S1165" s="25">
        <f t="shared" ca="1" si="1047"/>
        <v>-47606240.346091263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-6005084.6348529598</v>
      </c>
      <c r="R1166" s="25">
        <f t="array" aca="1" ref="R1166" ca="1">INDEX('Lorri 401b'!L:L,MATCH('Retirement Calculator'!A1166,'Lorri 401b'!N:N,0),0)</f>
        <v>-41829691.191479929</v>
      </c>
      <c r="S1166" s="25">
        <f t="shared" ca="1" si="1047"/>
        <v>-47834775.826332889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-6038536.4323518751</v>
      </c>
      <c r="R1167" s="25">
        <f t="array" aca="1" ref="R1167" ca="1">INDEX('Lorri 401b'!L:L,MATCH('Retirement Calculator'!A1167,'Lorri 401b'!N:N,0),0)</f>
        <v>-42025727.105390318</v>
      </c>
      <c r="S1167" s="25">
        <f t="shared" ca="1" si="1047"/>
        <v>-48064263.53774219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-6072127.6123403693</v>
      </c>
      <c r="R1168" s="25">
        <f t="array" aca="1" ref="R1168" ca="1">INDEX('Lorri 401b'!L:L,MATCH('Retirement Calculator'!A1168,'Lorri 401b'!N:N,0),0)</f>
        <v>-42222579.835608669</v>
      </c>
      <c r="S1168" s="25">
        <f t="shared" ca="1" si="1047"/>
        <v>-48294707.447949037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-6105858.755578815</v>
      </c>
      <c r="R1169" s="25">
        <f t="array" aca="1" ref="R1169" ca="1">INDEX('Lorri 401b'!L:L,MATCH('Retirement Calculator'!A1169,'Lorri 401b'!N:N,0),0)</f>
        <v>-42420252.785536259</v>
      </c>
      <c r="S1169" s="25">
        <f t="shared" ca="1" si="1047"/>
        <v>-48526111.541115075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-6139730.445247421</v>
      </c>
      <c r="R1170" s="25">
        <f t="array" aca="1" ref="R1170" ca="1">INDEX('Lorri 401b'!L:L,MATCH('Retirement Calculator'!A1170,'Lorri 401b'!N:N,0),0)</f>
        <v>-42618749.372755215</v>
      </c>
      <c r="S1170" s="25">
        <f t="shared" ca="1" si="1047"/>
        <v>-48758479.818002634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-6173743.2669563135</v>
      </c>
      <c r="R1171" s="25">
        <f t="array" aca="1" ref="R1171" ca="1">INDEX('Lorri 401b'!L:L,MATCH('Retirement Calculator'!A1171,'Lorri 401b'!N:N,0),0)</f>
        <v>-42818073.029087581</v>
      </c>
      <c r="S1171" s="25">
        <f t="shared" ca="1" si="1047"/>
        <v>-48991816.296043895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3" sqref="C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16.13150684931507</v>
      </c>
      <c r="R1" s="400"/>
      <c r="S1" s="400"/>
      <c r="T1" s="400"/>
      <c r="U1" s="400"/>
      <c r="V1" s="401">
        <f ca="1">(TODAY()-B16)/365</f>
        <v>16.627397260273973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18.882191780821916</v>
      </c>
      <c r="B2" s="338">
        <v>39356</v>
      </c>
      <c r="C2" s="338">
        <f ca="1">TODAY()</f>
        <v>46248</v>
      </c>
      <c r="D2" s="399">
        <f>-(SUM(D7:D82))</f>
        <v>-449565.82000000007</v>
      </c>
      <c r="E2" s="399">
        <f>(H83+L83+Q83+V83)*-1</f>
        <v>1148947.48</v>
      </c>
      <c r="F2" s="285">
        <f ca="1">D4</f>
        <v>0.11612213253974918</v>
      </c>
      <c r="G2" s="402">
        <f ca="1">(72/(F2*100))</f>
        <v>6.2003683901821249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0.11612213253974918</v>
      </c>
      <c r="E4" s="400"/>
      <c r="F4" s="296"/>
      <c r="G4" s="296"/>
      <c r="H4" s="296"/>
      <c r="I4" s="400"/>
      <c r="J4" s="296">
        <f ca="1">XIRR(H8:H83,B8:B83)</f>
        <v>0.11783555150032043</v>
      </c>
      <c r="K4" s="296"/>
      <c r="L4" s="296"/>
      <c r="M4" s="296"/>
      <c r="N4" s="400"/>
      <c r="O4" s="296">
        <f ca="1">XIRR(L7:L83,B7:B83)</f>
        <v>0.11497508883476257</v>
      </c>
      <c r="P4" s="296"/>
      <c r="Q4" s="296"/>
      <c r="R4" s="400"/>
      <c r="S4" s="400"/>
      <c r="T4" s="296">
        <f ca="1">XIRR(Q18:Q83,B18:B83)</f>
        <v>0.11495388150215152</v>
      </c>
      <c r="U4" s="296"/>
      <c r="V4" s="296"/>
      <c r="W4" s="296"/>
      <c r="X4" s="400"/>
      <c r="Y4" s="296">
        <f ca="1">XIRR(V16:V83,B16:B83)</f>
        <v>0.11456391215324402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44</v>
      </c>
      <c r="B82" s="411">
        <v>46204</v>
      </c>
      <c r="C82" s="411">
        <v>46246</v>
      </c>
      <c r="D82" s="399">
        <f t="shared" si="0"/>
        <v>5109.75</v>
      </c>
      <c r="E82" s="341">
        <f t="shared" si="87"/>
        <v>20545.439999999999</v>
      </c>
      <c r="F82" s="341">
        <f t="shared" si="87"/>
        <v>1148947.48</v>
      </c>
      <c r="G82" s="285">
        <f t="shared" si="4"/>
        <v>1.8248717300083664E-2</v>
      </c>
      <c r="H82" s="408">
        <v>1202.8800000000001</v>
      </c>
      <c r="I82" s="408">
        <v>9079.9599999999991</v>
      </c>
      <c r="J82" s="408">
        <f t="shared" si="9"/>
        <v>450877.45</v>
      </c>
      <c r="K82" s="412">
        <f t="shared" si="5"/>
        <v>2.0580329311651813E-2</v>
      </c>
      <c r="L82" s="409">
        <v>580.29</v>
      </c>
      <c r="M82" s="409"/>
      <c r="N82" s="409">
        <v>2097.9</v>
      </c>
      <c r="O82" s="409">
        <f t="shared" si="82"/>
        <v>145822.67999999996</v>
      </c>
      <c r="P82" s="413">
        <f t="shared" si="7"/>
        <v>1.4626174494047416E-2</v>
      </c>
      <c r="Q82" s="408">
        <v>2217.7199999999998</v>
      </c>
      <c r="R82" s="408">
        <v>-4.75</v>
      </c>
      <c r="S82" s="408">
        <v>7487.08</v>
      </c>
      <c r="T82" s="408">
        <f t="shared" si="21"/>
        <v>423084.23999999993</v>
      </c>
      <c r="U82" s="412">
        <f t="shared" si="22"/>
        <v>1.806322204919962E-2</v>
      </c>
      <c r="V82" s="409">
        <v>1108.8599999999999</v>
      </c>
      <c r="W82" s="409">
        <v>-4.75</v>
      </c>
      <c r="X82" s="409">
        <v>1880.5</v>
      </c>
      <c r="Y82" s="409">
        <f t="shared" si="17"/>
        <v>129163.11000000006</v>
      </c>
      <c r="Z82" s="413">
        <f t="shared" si="18"/>
        <v>1.4838290253369817E-2</v>
      </c>
    </row>
    <row r="83" spans="1:26" ht="11.25" customHeight="1" x14ac:dyDescent="0.3">
      <c r="A83" s="424"/>
      <c r="B83" s="411">
        <f ca="1">TODAY()</f>
        <v>46248</v>
      </c>
      <c r="C83" s="425"/>
      <c r="D83" s="426">
        <f>-F82</f>
        <v>-1148947.48</v>
      </c>
      <c r="E83" s="426"/>
      <c r="F83" s="426"/>
      <c r="G83" s="426"/>
      <c r="H83" s="426">
        <f>-J82</f>
        <v>-450877.45</v>
      </c>
      <c r="I83" s="427"/>
      <c r="J83" s="426"/>
      <c r="K83" s="426"/>
      <c r="L83" s="426">
        <f>-O82</f>
        <v>-145822.67999999996</v>
      </c>
      <c r="M83" s="426"/>
      <c r="N83" s="427"/>
      <c r="O83" s="426"/>
      <c r="P83" s="426"/>
      <c r="Q83" s="426">
        <f>-T82</f>
        <v>-423084.23999999993</v>
      </c>
      <c r="R83" s="426"/>
      <c r="S83" s="426"/>
      <c r="T83" s="426"/>
      <c r="U83" s="426"/>
      <c r="V83" s="426">
        <f>-Y82</f>
        <v>-129163.11000000006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5.6627407549361658E-2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2.2854233299887405E-2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46248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13.798767967145791</v>
      </c>
      <c r="D3" s="429" t="s">
        <v>633</v>
      </c>
      <c r="E3" s="441">
        <f ca="1">'TSP-401K'!J4</f>
        <v>0.11783555150032043</v>
      </c>
      <c r="F3" s="429" t="s">
        <v>633</v>
      </c>
      <c r="G3" s="441">
        <f ca="1">'TSP-401K'!O4</f>
        <v>0.11497508883476257</v>
      </c>
      <c r="H3" s="429" t="s">
        <v>633</v>
      </c>
      <c r="I3" s="441">
        <f ca="1">'TSP-401K'!T4</f>
        <v>0.11495388150215152</v>
      </c>
      <c r="J3" s="429" t="s">
        <v>633</v>
      </c>
      <c r="K3" s="441">
        <f ca="1">'TSP-401K'!Y4</f>
        <v>0.11456391215324402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13.798767967145791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1148947.48</v>
      </c>
      <c r="D6" s="429" t="s">
        <v>637</v>
      </c>
      <c r="E6" s="445">
        <f>'TSP-401K'!H83*-1</f>
        <v>450877.45</v>
      </c>
      <c r="F6" s="429" t="s">
        <v>637</v>
      </c>
      <c r="G6" s="445">
        <f>'TSP-401K'!L83*-1</f>
        <v>145822.67999999996</v>
      </c>
      <c r="H6" s="429" t="s">
        <v>637</v>
      </c>
      <c r="I6" s="445">
        <f>'TSP-401K'!Q83*-1</f>
        <v>423084.23999999993</v>
      </c>
      <c r="J6" s="429" t="s">
        <v>637</v>
      </c>
      <c r="K6" s="445">
        <f>'TSP-401K'!V83*-1</f>
        <v>129163.11000000006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7015554.8082152298</v>
      </c>
      <c r="D8" s="429" t="s">
        <v>639</v>
      </c>
      <c r="E8" s="445">
        <f ca="1">FV(E3/26,C3*26,-(E2*0.1)/26,-E6,1)</f>
        <v>2644841.0445911423</v>
      </c>
      <c r="F8" s="429" t="s">
        <v>639</v>
      </c>
      <c r="G8" s="445">
        <f ca="1">FV(G3/12,12*C3,-(G2*0.1)/12,-G6,1)</f>
        <v>768078.62077487621</v>
      </c>
      <c r="H8" s="429" t="s">
        <v>639</v>
      </c>
      <c r="I8" s="445">
        <f ca="1">FV(I3/24,C5*24,-(I2*0.1)/24,-I6,1)</f>
        <v>2652234.0661986726</v>
      </c>
      <c r="J8" s="429" t="s">
        <v>639</v>
      </c>
      <c r="K8" s="445">
        <f ca="1">FV(K3/24,C5*24,-(K2*0.055)/24,-K6,1)</f>
        <v>950401.07665053848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3412919.6653660187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68.75</v>
      </c>
      <c r="C4" s="463">
        <f ca="1">(SUMIFS(H:H,I:I,"&gt;0",L:L,"&lt;0"))</f>
        <v>825</v>
      </c>
      <c r="D4" s="456">
        <f t="array" aca="1" ref="D4" ca="1">INDEX(N:N,MATCH(C4,H:H,0),0)</f>
        <v>76369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3412919.6653660187</v>
      </c>
      <c r="C8" s="447">
        <f t="shared" ref="C8:C136" si="0">SUMIF(G:G,A8,J:J)</f>
        <v>398963.19893278764</v>
      </c>
      <c r="D8" s="447">
        <f ca="1">SUMIF(G:G,1,K:K)</f>
        <v>163639.3812798945</v>
      </c>
      <c r="E8" s="447">
        <f t="shared" ref="E8:E136" ca="1" si="1">B8-C8+D8</f>
        <v>3177595.8477131254</v>
      </c>
      <c r="F8" s="431"/>
      <c r="G8" s="459">
        <v>1</v>
      </c>
      <c r="H8" s="459">
        <v>1</v>
      </c>
      <c r="I8" s="444">
        <f ca="1">B1</f>
        <v>3412919.6653660187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14081.969717173415</v>
      </c>
      <c r="L8" s="444">
        <f t="shared" ref="L8:L262" ca="1" si="3">I8-J8+K8</f>
        <v>3393754.7018387932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3177595.8477131254</v>
      </c>
      <c r="C9" s="447">
        <f t="shared" si="0"/>
        <v>398963.19893278764</v>
      </c>
      <c r="D9" s="447">
        <f ca="1">SUMIF(G:G,2,K:K)</f>
        <v>151599.76815199765</v>
      </c>
      <c r="E9" s="447">
        <f t="shared" ca="1" si="1"/>
        <v>2930232.4169323351</v>
      </c>
      <c r="F9" s="431"/>
      <c r="G9" s="459">
        <v>1</v>
      </c>
      <c r="H9" s="459">
        <v>2</v>
      </c>
      <c r="I9" s="444">
        <f t="shared" ref="I9:I263" ca="1" si="5">L8</f>
        <v>3393754.7018387932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14002.115702476643</v>
      </c>
      <c r="L9" s="444">
        <f t="shared" ca="1" si="3"/>
        <v>3374509.8842968713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2930232.4169323351</v>
      </c>
      <c r="C10" s="447">
        <f t="shared" si="0"/>
        <v>398963.19893278764</v>
      </c>
      <c r="D10" s="447">
        <f ca="1">SUMIF(G:G,3,K:K)</f>
        <v>138944.18556671578</v>
      </c>
      <c r="E10" s="447">
        <f t="shared" ca="1" si="1"/>
        <v>2670213.4035662636</v>
      </c>
      <c r="F10" s="431"/>
      <c r="G10" s="459">
        <v>1</v>
      </c>
      <c r="H10" s="459">
        <v>3</v>
      </c>
      <c r="I10" s="444">
        <f t="shared" ca="1" si="5"/>
        <v>3374509.8842968713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13921.928962718634</v>
      </c>
      <c r="L10" s="444">
        <f t="shared" ca="1" si="3"/>
        <v>3355184.8800151912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2670213.4035662636</v>
      </c>
      <c r="C11" s="447">
        <f t="shared" si="0"/>
        <v>394307.19893278764</v>
      </c>
      <c r="D11" s="447">
        <f ca="1">SUMIF(G:G,4,K:K)</f>
        <v>125709.49285496735</v>
      </c>
      <c r="E11" s="447">
        <f t="shared" ca="1" si="1"/>
        <v>2401615.6974884435</v>
      </c>
      <c r="F11" s="431"/>
      <c r="G11" s="459">
        <v>1</v>
      </c>
      <c r="H11" s="459">
        <v>4</v>
      </c>
      <c r="I11" s="444">
        <f t="shared" ca="1" si="5"/>
        <v>3355184.8800151912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13841.408111544968</v>
      </c>
      <c r="L11" s="444">
        <f t="shared" ca="1" si="3"/>
        <v>3335779.3548823372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2401615.6974884435</v>
      </c>
      <c r="C12" s="447">
        <f t="shared" si="0"/>
        <v>389651.19893278764</v>
      </c>
      <c r="D12" s="447">
        <f ca="1">SUMIF(G:G,5,K:K)</f>
        <v>112155.244442201</v>
      </c>
      <c r="E12" s="447">
        <f t="shared" ca="1" si="1"/>
        <v>2124119.7429978568</v>
      </c>
      <c r="F12" s="431"/>
      <c r="G12" s="459">
        <v>1</v>
      </c>
      <c r="H12" s="459">
        <v>5</v>
      </c>
      <c r="I12" s="444">
        <f t="shared" ca="1" si="5"/>
        <v>3335779.3548823372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13760.551756824741</v>
      </c>
      <c r="L12" s="444">
        <f t="shared" ca="1" si="3"/>
        <v>3316292.9733947632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2124119.7429978568</v>
      </c>
      <c r="C13" s="447">
        <f t="shared" si="0"/>
        <v>272655.17935989378</v>
      </c>
      <c r="D13" s="447">
        <f ca="1">SUMIF(G:G,6,K:K)</f>
        <v>99428.625156309019</v>
      </c>
      <c r="E13" s="447">
        <f t="shared" ca="1" si="1"/>
        <v>1950893.188794272</v>
      </c>
      <c r="F13" s="431"/>
      <c r="G13" s="459">
        <v>1</v>
      </c>
      <c r="H13" s="459">
        <v>6</v>
      </c>
      <c r="I13" s="444">
        <f t="shared" ca="1" si="5"/>
        <v>3316292.9733947632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13679.358500626518</v>
      </c>
      <c r="L13" s="444">
        <f t="shared" ca="1" si="3"/>
        <v>3296725.3986509908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1950893.188794272</v>
      </c>
      <c r="C14" s="447">
        <f t="shared" si="0"/>
        <v>108860.75195784221</v>
      </c>
      <c r="D14" s="447">
        <f ca="1">SUMIF(G:G,7,K:K)</f>
        <v>96817.569671604826</v>
      </c>
      <c r="E14" s="447">
        <f t="shared" ca="1" si="1"/>
        <v>1938850.0065080347</v>
      </c>
      <c r="F14" s="431"/>
      <c r="G14" s="459">
        <v>1</v>
      </c>
      <c r="H14" s="459">
        <v>7</v>
      </c>
      <c r="I14" s="444">
        <f t="shared" ca="1" si="5"/>
        <v>3296725.3986509908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13597.826939194134</v>
      </c>
      <c r="L14" s="444">
        <f t="shared" ca="1" si="3"/>
        <v>3277076.292345786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1938850.0065080347</v>
      </c>
      <c r="C15" s="447">
        <f t="shared" si="0"/>
        <v>108860.75195784221</v>
      </c>
      <c r="D15" s="447">
        <f ca="1">SUMIF(G:G,8,K:K)</f>
        <v>96201.417609305194</v>
      </c>
      <c r="E15" s="447">
        <f t="shared" ca="1" si="1"/>
        <v>1926190.6721594976</v>
      </c>
      <c r="F15" s="431"/>
      <c r="G15" s="459">
        <v>1</v>
      </c>
      <c r="H15" s="459">
        <v>8</v>
      </c>
      <c r="I15" s="444">
        <f t="shared" ca="1" si="5"/>
        <v>3277076.292345786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13515.955662922446</v>
      </c>
      <c r="L15" s="444">
        <f t="shared" ca="1" si="3"/>
        <v>3257345.3147643097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1926190.6721594976</v>
      </c>
      <c r="C16" s="447">
        <f t="shared" si="0"/>
        <v>101423.65635784219</v>
      </c>
      <c r="D16" s="447">
        <f ca="1">SUMIF(G:G,9,K:K)</f>
        <v>95742.276124453972</v>
      </c>
      <c r="E16" s="447">
        <f t="shared" ca="1" si="1"/>
        <v>1920509.2919261092</v>
      </c>
      <c r="F16" s="431"/>
      <c r="G16" s="459">
        <v>1</v>
      </c>
      <c r="H16" s="459">
        <v>9</v>
      </c>
      <c r="I16" s="444">
        <f t="shared" ca="1" si="5"/>
        <v>3257345.3147643097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13433.743256332962</v>
      </c>
      <c r="L16" s="444">
        <f t="shared" ca="1" si="3"/>
        <v>3237532.1247762437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1920509.2919261092</v>
      </c>
      <c r="C17" s="447">
        <f t="shared" si="0"/>
        <v>100747.55675784221</v>
      </c>
      <c r="D17" s="447">
        <f ca="1">SUMIF(G:G,10,K:K)</f>
        <v>95486.196467819158</v>
      </c>
      <c r="E17" s="447">
        <f t="shared" ca="1" si="1"/>
        <v>1915247.9316360862</v>
      </c>
      <c r="F17" s="431"/>
      <c r="G17" s="459">
        <v>1</v>
      </c>
      <c r="H17" s="459">
        <v>10</v>
      </c>
      <c r="I17" s="444">
        <f t="shared" ca="1" si="5"/>
        <v>3237532.1247762437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13351.188298049354</v>
      </c>
      <c r="L17" s="444">
        <f t="shared" ca="1" si="3"/>
        <v>3217636.3798298943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1915247.9316360862</v>
      </c>
      <c r="C18" s="447">
        <f t="shared" si="0"/>
        <v>100747.55675784221</v>
      </c>
      <c r="D18" s="447">
        <f ca="1">SUMIF(G:G,11,K:K)</f>
        <v>95217.015289941977</v>
      </c>
      <c r="E18" s="447">
        <f t="shared" ca="1" si="1"/>
        <v>1909717.390168186</v>
      </c>
      <c r="F18" s="431"/>
      <c r="G18" s="459">
        <v>1</v>
      </c>
      <c r="H18" s="459">
        <v>11</v>
      </c>
      <c r="I18" s="444">
        <f t="shared" ca="1" si="5"/>
        <v>3217636.3798298943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13268.289360772898</v>
      </c>
      <c r="L18" s="444">
        <f t="shared" ca="1" si="3"/>
        <v>3197657.7359462683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1909717.390168186</v>
      </c>
      <c r="C19" s="447">
        <f t="shared" si="0"/>
        <v>100747.55675784221</v>
      </c>
      <c r="D19" s="447">
        <f ca="1">SUMIF(G:G,12,K:K)</f>
        <v>94934.062292130577</v>
      </c>
      <c r="E19" s="447">
        <f t="shared" ca="1" si="1"/>
        <v>1903903.8957024745</v>
      </c>
      <c r="F19" s="431"/>
      <c r="G19" s="459">
        <v>1</v>
      </c>
      <c r="H19" s="459">
        <v>12</v>
      </c>
      <c r="I19" s="444">
        <f t="shared" ca="1" si="5"/>
        <v>3197657.7359462683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13185.045011257789</v>
      </c>
      <c r="L19" s="444">
        <f t="shared" ca="1" si="3"/>
        <v>3177595.8477131273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1903903.8957024745</v>
      </c>
      <c r="C20" s="447">
        <f t="shared" si="0"/>
        <v>100747.55675784221</v>
      </c>
      <c r="D20" s="447">
        <f ca="1">SUMIF(G:G,13,K:K)</f>
        <v>94636.632881939804</v>
      </c>
      <c r="E20" s="447">
        <f t="shared" ca="1" si="1"/>
        <v>1897792.9718265722</v>
      </c>
      <c r="F20" s="431"/>
      <c r="G20" s="459">
        <v>2</v>
      </c>
      <c r="H20" s="459">
        <v>13</v>
      </c>
      <c r="I20" s="444">
        <f t="shared" ca="1" si="5"/>
        <v>3177595.8477131273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13101.453810286368</v>
      </c>
      <c r="L20" s="444">
        <f t="shared" ca="1" si="3"/>
        <v>3157450.3682790147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1897792.9718265722</v>
      </c>
      <c r="C21" s="447">
        <f t="shared" si="0"/>
        <v>100747.55675784221</v>
      </c>
      <c r="D21" s="447">
        <f ca="1">SUMIF(G:G,14,K:K)</f>
        <v>94323.986418637825</v>
      </c>
      <c r="E21" s="447">
        <f t="shared" ca="1" si="1"/>
        <v>1891369.4014873679</v>
      </c>
      <c r="F21" s="431"/>
      <c r="G21" s="459">
        <v>2</v>
      </c>
      <c r="H21" s="459">
        <v>14</v>
      </c>
      <c r="I21" s="444">
        <f t="shared" ca="1" si="5"/>
        <v>3157450.3682790147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13017.514312644233</v>
      </c>
      <c r="L21" s="444">
        <f t="shared" ca="1" si="3"/>
        <v>3137220.9493472599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1891369.4014873679</v>
      </c>
      <c r="C22" s="447">
        <f t="shared" si="0"/>
        <v>100747.55675784221</v>
      </c>
      <c r="D22" s="447">
        <f ca="1">SUMIF(G:G,15,K:K)</f>
        <v>93995.344368907347</v>
      </c>
      <c r="E22" s="447">
        <f t="shared" ca="1" si="1"/>
        <v>1884617.1890984331</v>
      </c>
      <c r="F22" s="431"/>
      <c r="G22" s="459">
        <v>2</v>
      </c>
      <c r="H22" s="459">
        <v>15</v>
      </c>
      <c r="I22" s="444">
        <f t="shared" ca="1" si="5"/>
        <v>3137220.9493472599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12933.225067095254</v>
      </c>
      <c r="L22" s="444">
        <f t="shared" ca="1" si="3"/>
        <v>3116907.2411699565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1884617.1890984331</v>
      </c>
      <c r="C23" s="447">
        <f t="shared" si="0"/>
        <v>100747.55675784221</v>
      </c>
      <c r="D23" s="447">
        <f ca="1">SUMIF(G:G,16,K:K)</f>
        <v>93649.888368188898</v>
      </c>
      <c r="E23" s="447">
        <f t="shared" ca="1" si="1"/>
        <v>1877519.5207087798</v>
      </c>
      <c r="F23" s="431"/>
      <c r="G23" s="459">
        <v>2</v>
      </c>
      <c r="H23" s="459">
        <v>16</v>
      </c>
      <c r="I23" s="444">
        <f t="shared" ca="1" si="5"/>
        <v>3116907.2411699565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12848.584616356491</v>
      </c>
      <c r="L23" s="444">
        <f t="shared" ca="1" si="3"/>
        <v>3096508.8925419142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1877519.5207087798</v>
      </c>
      <c r="C24" s="447">
        <f t="shared" si="0"/>
        <v>100747.55675784221</v>
      </c>
      <c r="D24" s="447">
        <f ca="1">SUMIF(G:G,17,K:K)</f>
        <v>93286.758182839083</v>
      </c>
      <c r="E24" s="447">
        <f t="shared" ca="1" si="1"/>
        <v>1870058.7221337766</v>
      </c>
      <c r="F24" s="431"/>
      <c r="G24" s="459">
        <v>2</v>
      </c>
      <c r="H24" s="459">
        <v>17</v>
      </c>
      <c r="I24" s="444">
        <f t="shared" ca="1" si="5"/>
        <v>3096508.8925419142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12763.591497072981</v>
      </c>
      <c r="L24" s="444">
        <f t="shared" ca="1" si="3"/>
        <v>3076025.5507945884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1870058.7221337766</v>
      </c>
      <c r="C25" s="447">
        <f t="shared" si="0"/>
        <v>100747.55675784221</v>
      </c>
      <c r="D25" s="447">
        <f ca="1">SUMIF(G:G,18,K:K)</f>
        <v>92905.049568028568</v>
      </c>
      <c r="E25" s="447">
        <f t="shared" ca="1" si="1"/>
        <v>1862216.2149439631</v>
      </c>
      <c r="F25" s="431"/>
      <c r="G25" s="459">
        <v>2</v>
      </c>
      <c r="H25" s="459">
        <v>18</v>
      </c>
      <c r="I25" s="444">
        <f t="shared" ca="1" si="5"/>
        <v>3076025.5507945884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12678.244239792457</v>
      </c>
      <c r="L25" s="444">
        <f t="shared" ca="1" si="3"/>
        <v>3055456.8617899818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1862216.2149439631</v>
      </c>
      <c r="C26" s="447">
        <f t="shared" si="0"/>
        <v>100747.55675784221</v>
      </c>
      <c r="D26" s="447">
        <f ca="1">SUMIF(G:G,19,K:K)</f>
        <v>92503.812016046548</v>
      </c>
      <c r="E26" s="447">
        <f t="shared" ca="1" si="1"/>
        <v>1853972.4702021675</v>
      </c>
      <c r="F26" s="431"/>
      <c r="G26" s="459">
        <v>2</v>
      </c>
      <c r="H26" s="459">
        <v>19</v>
      </c>
      <c r="I26" s="444">
        <f t="shared" ca="1" si="5"/>
        <v>3055456.8617899818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12592.541368939928</v>
      </c>
      <c r="L26" s="444">
        <f t="shared" ca="1" si="3"/>
        <v>3034802.469914523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1853972.4702021675</v>
      </c>
      <c r="C27" s="447">
        <f t="shared" si="0"/>
        <v>100747.55675784221</v>
      </c>
      <c r="D27" s="447">
        <f ca="1">SUMIF(G:G,20,K:K)</f>
        <v>92082.046389403709</v>
      </c>
      <c r="E27" s="447">
        <f t="shared" ca="1" si="1"/>
        <v>1845306.9598337291</v>
      </c>
      <c r="F27" s="431"/>
      <c r="G27" s="459">
        <v>2</v>
      </c>
      <c r="H27" s="459">
        <v>20</v>
      </c>
      <c r="I27" s="444">
        <f t="shared" ca="1" si="5"/>
        <v>3034802.469914523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12506.481402792184</v>
      </c>
      <c r="L27" s="444">
        <f t="shared" ca="1" si="3"/>
        <v>3014062.0180729162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1845306.9598337291</v>
      </c>
      <c r="C28" s="447">
        <f t="shared" si="0"/>
        <v>100747.55675784221</v>
      </c>
      <c r="D28" s="447">
        <f ca="1">SUMIF(G:G,21,K:K)</f>
        <v>91638.702432840539</v>
      </c>
      <c r="E28" s="447">
        <f t="shared" ca="1" si="1"/>
        <v>1836198.1055087275</v>
      </c>
      <c r="F28" s="431"/>
      <c r="G28" s="459">
        <v>2</v>
      </c>
      <c r="H28" s="459">
        <v>21</v>
      </c>
      <c r="I28" s="444">
        <f t="shared" ca="1" si="5"/>
        <v>3014062.0180729162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12420.062853452157</v>
      </c>
      <c r="L28" s="444">
        <f t="shared" ca="1" si="3"/>
        <v>2993235.1476819697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1836198.1055087275</v>
      </c>
      <c r="C29" s="447">
        <f t="shared" si="0"/>
        <v>100747.55675784221</v>
      </c>
      <c r="D29" s="447">
        <f ca="1">SUMIF(G:G,22,K:K)</f>
        <v>91172.676158045229</v>
      </c>
      <c r="E29" s="447">
        <f t="shared" ca="1" si="1"/>
        <v>1826623.2249089305</v>
      </c>
      <c r="F29" s="431"/>
      <c r="G29" s="459">
        <v>2</v>
      </c>
      <c r="H29" s="459">
        <v>22</v>
      </c>
      <c r="I29" s="444">
        <f t="shared" ca="1" si="5"/>
        <v>2993235.1476819697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12333.284226823213</v>
      </c>
      <c r="L29" s="444">
        <f t="shared" ca="1" si="3"/>
        <v>2972321.498664394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1826623.2249089305</v>
      </c>
      <c r="C30" s="447">
        <f t="shared" si="0"/>
        <v>100747.55675784221</v>
      </c>
      <c r="D30" s="447">
        <f ca="1">SUMIF(G:G,23,K:K)</f>
        <v>90682.807094568663</v>
      </c>
      <c r="E30" s="447">
        <f t="shared" ca="1" si="1"/>
        <v>1816558.4752456569</v>
      </c>
      <c r="F30" s="431"/>
      <c r="G30" s="459">
        <v>2</v>
      </c>
      <c r="H30" s="459">
        <v>23</v>
      </c>
      <c r="I30" s="444">
        <f t="shared" ca="1" si="5"/>
        <v>2972321.498664394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12246.144022583314</v>
      </c>
      <c r="L30" s="444">
        <f t="shared" ca="1" si="3"/>
        <v>2951320.7094425787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1816558.4752456569</v>
      </c>
      <c r="C31" s="447">
        <f t="shared" si="0"/>
        <v>100747.55675784221</v>
      </c>
      <c r="D31" s="447">
        <f ca="1">SUMIF(G:G,24,K:K)</f>
        <v>90167.875400091027</v>
      </c>
      <c r="E31" s="447">
        <f t="shared" ca="1" si="1"/>
        <v>1805978.7938879058</v>
      </c>
      <c r="F31" s="431"/>
      <c r="G31" s="459">
        <v>2</v>
      </c>
      <c r="H31" s="459">
        <v>24</v>
      </c>
      <c r="I31" s="444">
        <f t="shared" ca="1" si="5"/>
        <v>2951320.7094425787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12158.640734159082</v>
      </c>
      <c r="L31" s="444">
        <f t="shared" ca="1" si="3"/>
        <v>2930232.4169323388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1805978.7938879058</v>
      </c>
      <c r="C32" s="447">
        <f t="shared" si="0"/>
        <v>100747.55675784221</v>
      </c>
      <c r="D32" s="447">
        <f ca="1">SUMIF(G:G,25,K:K)</f>
        <v>89626.59882284452</v>
      </c>
      <c r="E32" s="447">
        <f t="shared" ca="1" si="1"/>
        <v>1794857.835952908</v>
      </c>
      <c r="F32" s="431"/>
      <c r="G32" s="459">
        <v>3</v>
      </c>
      <c r="H32" s="459">
        <v>25</v>
      </c>
      <c r="I32" s="444">
        <f t="shared" ca="1" si="5"/>
        <v>2930232.4169323388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12070.772848699749</v>
      </c>
      <c r="L32" s="444">
        <f t="shared" ca="1" si="3"/>
        <v>2909056.2565366398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1794857.835952908</v>
      </c>
      <c r="C33" s="447">
        <f t="shared" si="0"/>
        <v>100747.55675784221</v>
      </c>
      <c r="D33" s="447">
        <f ca="1">SUMIF(G:G,26,K:K)</f>
        <v>89057.629508627084</v>
      </c>
      <c r="E33" s="447">
        <f t="shared" ca="1" si="1"/>
        <v>1783167.908703693</v>
      </c>
      <c r="F33" s="431"/>
      <c r="G33" s="459">
        <v>3</v>
      </c>
      <c r="H33" s="459">
        <v>26</v>
      </c>
      <c r="I33" s="444">
        <f t="shared" ca="1" si="5"/>
        <v>2909056.2565366398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11982.538847051004</v>
      </c>
      <c r="L33" s="444">
        <f t="shared" ca="1" si="3"/>
        <v>2887791.8621392921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1783167.908703693</v>
      </c>
      <c r="C34" s="447">
        <f t="shared" si="0"/>
        <v>100747.55675784221</v>
      </c>
      <c r="D34" s="447">
        <f ca="1">SUMIF(G:G,27,K:K)</f>
        <v>88459.550644457835</v>
      </c>
      <c r="E34" s="447">
        <f t="shared" ca="1" si="1"/>
        <v>1770879.9025903086</v>
      </c>
      <c r="F34" s="431"/>
      <c r="G34" s="459">
        <v>3</v>
      </c>
      <c r="H34" s="459">
        <v>27</v>
      </c>
      <c r="I34" s="444">
        <f t="shared" ca="1" si="5"/>
        <v>2887791.8621392921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11893.937203728721</v>
      </c>
      <c r="L34" s="444">
        <f t="shared" ca="1" si="3"/>
        <v>2866438.8660986219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1770879.9025903086</v>
      </c>
      <c r="C35" s="447">
        <f t="shared" si="0"/>
        <v>100747.55675784221</v>
      </c>
      <c r="D35" s="447">
        <f ca="1">SUMIF(G:G,28,K:K)</f>
        <v>87830.872930514772</v>
      </c>
      <c r="E35" s="447">
        <f t="shared" ca="1" si="1"/>
        <v>1757963.2187629812</v>
      </c>
      <c r="F35" s="431"/>
      <c r="G35" s="459">
        <v>3</v>
      </c>
      <c r="H35" s="459">
        <v>28</v>
      </c>
      <c r="I35" s="444">
        <f t="shared" ca="1" si="5"/>
        <v>2866438.8660986219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11804.966386892596</v>
      </c>
      <c r="L35" s="444">
        <f t="shared" ca="1" si="3"/>
        <v>2844996.8992411154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1757963.2187629812</v>
      </c>
      <c r="C36" s="447">
        <f t="shared" si="0"/>
        <v>100747.55675784221</v>
      </c>
      <c r="D36" s="447">
        <f ca="1">SUMIF(G:G,29,K:K)</f>
        <v>87170.030871570401</v>
      </c>
      <c r="E36" s="447">
        <f t="shared" ca="1" si="1"/>
        <v>1744385.6928767094</v>
      </c>
      <c r="F36" s="431"/>
      <c r="G36" s="459">
        <v>3</v>
      </c>
      <c r="H36" s="459">
        <v>29</v>
      </c>
      <c r="I36" s="444">
        <f t="shared" ca="1" si="5"/>
        <v>2844996.8992411154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11715.624858319652</v>
      </c>
      <c r="L36" s="444">
        <f t="shared" ca="1" si="3"/>
        <v>2823465.5908550364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1744385.6928767094</v>
      </c>
      <c r="C37" s="447">
        <f t="shared" si="0"/>
        <v>100747.55675784221</v>
      </c>
      <c r="D37" s="447">
        <f ca="1">SUMIF(G:G,30,K:K)</f>
        <v>86475.378878690375</v>
      </c>
      <c r="E37" s="447">
        <f t="shared" ca="1" si="1"/>
        <v>1730113.5149975575</v>
      </c>
      <c r="F37" s="431"/>
      <c r="G37" s="459">
        <v>3</v>
      </c>
      <c r="H37" s="459">
        <v>30</v>
      </c>
      <c r="I37" s="444">
        <f t="shared" ca="1" si="5"/>
        <v>2823465.5908550364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11625.911073377656</v>
      </c>
      <c r="L37" s="444">
        <f t="shared" ca="1" si="3"/>
        <v>2801844.5686840154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1730113.5149975575</v>
      </c>
      <c r="C38" s="447">
        <f t="shared" si="0"/>
        <v>100747.55675784221</v>
      </c>
      <c r="D38" s="447">
        <f ca="1">SUMIF(G:G,31,K:K)</f>
        <v>85745.187171487269</v>
      </c>
      <c r="E38" s="447">
        <f t="shared" ca="1" si="1"/>
        <v>1715111.1454112027</v>
      </c>
      <c r="F38" s="431"/>
      <c r="G38" s="459">
        <v>3</v>
      </c>
      <c r="H38" s="459">
        <v>31</v>
      </c>
      <c r="I38" s="444">
        <f t="shared" ca="1" si="5"/>
        <v>2801844.5686840154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11535.823480998402</v>
      </c>
      <c r="L38" s="444">
        <f t="shared" ca="1" si="3"/>
        <v>2780133.4589206153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1715111.1454112027</v>
      </c>
      <c r="C39" s="447">
        <f t="shared" si="0"/>
        <v>100747.55675784221</v>
      </c>
      <c r="D39" s="447">
        <f ca="1">SUMIF(G:G,32,K:K)</f>
        <v>84977.637470726171</v>
      </c>
      <c r="E39" s="447">
        <f t="shared" ca="1" si="1"/>
        <v>1699341.2261240867</v>
      </c>
      <c r="F39" s="431"/>
      <c r="G39" s="459">
        <v>3</v>
      </c>
      <c r="H39" s="459">
        <v>32</v>
      </c>
      <c r="I39" s="444">
        <f t="shared" ca="1" si="5"/>
        <v>2780133.4589206153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11445.360523650901</v>
      </c>
      <c r="L39" s="444">
        <f t="shared" ca="1" si="3"/>
        <v>2758331.8861998674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1699341.2261240867</v>
      </c>
      <c r="C40" s="447">
        <f t="shared" si="0"/>
        <v>100747.55675784221</v>
      </c>
      <c r="D40" s="447">
        <f ca="1">SUMIF(G:G,33,K:K)</f>
        <v>84170.818470555561</v>
      </c>
      <c r="E40" s="447">
        <f t="shared" ca="1" si="1"/>
        <v>1682764.4878368</v>
      </c>
      <c r="F40" s="431"/>
      <c r="G40" s="459">
        <v>3</v>
      </c>
      <c r="H40" s="459">
        <v>33</v>
      </c>
      <c r="I40" s="444">
        <f t="shared" ca="1" si="5"/>
        <v>2758331.8861998674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11354.520637314452</v>
      </c>
      <c r="L40" s="444">
        <f t="shared" ca="1" si="3"/>
        <v>2736439.4735927829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1682764.4878368</v>
      </c>
      <c r="C41" s="447">
        <f t="shared" si="0"/>
        <v>100747.55675784221</v>
      </c>
      <c r="D41" s="447">
        <f ca="1">SUMIF(G:G,34,K:K)</f>
        <v>83322.721079089199</v>
      </c>
      <c r="E41" s="447">
        <f t="shared" ca="1" si="1"/>
        <v>1665339.6521580471</v>
      </c>
      <c r="F41" s="431"/>
      <c r="G41" s="459">
        <v>3</v>
      </c>
      <c r="H41" s="459">
        <v>34</v>
      </c>
      <c r="I41" s="444">
        <f t="shared" ca="1" si="5"/>
        <v>2736439.4735927829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11263.3022514516</v>
      </c>
      <c r="L41" s="444">
        <f t="shared" ca="1" si="3"/>
        <v>2714455.8425998357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1665339.6521580471</v>
      </c>
      <c r="C42" s="447">
        <f t="shared" si="0"/>
        <v>100747.55675784221</v>
      </c>
      <c r="D42" s="447">
        <f ca="1">SUMIF(G:G,35,K:K)</f>
        <v>82431.233415486844</v>
      </c>
      <c r="E42" s="447">
        <f t="shared" ca="1" si="1"/>
        <v>1647023.3288156916</v>
      </c>
      <c r="F42" s="431"/>
      <c r="G42" s="459">
        <v>3</v>
      </c>
      <c r="H42" s="459">
        <v>35</v>
      </c>
      <c r="I42" s="444">
        <f t="shared" ca="1" si="5"/>
        <v>2714455.8425998357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11171.703788980987</v>
      </c>
      <c r="L42" s="444">
        <f t="shared" ca="1" si="3"/>
        <v>2692380.6131444178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1647023.3288156916</v>
      </c>
      <c r="C43" s="447">
        <f t="shared" si="0"/>
        <v>100747.55675784221</v>
      </c>
      <c r="D43" s="447">
        <f ca="1">SUMIF(G:G,36,K:K)</f>
        <v>81494.135551076441</v>
      </c>
      <c r="E43" s="447">
        <f t="shared" ca="1" si="1"/>
        <v>1627769.9076089258</v>
      </c>
      <c r="F43" s="431"/>
      <c r="G43" s="459">
        <v>3</v>
      </c>
      <c r="H43" s="459">
        <v>36</v>
      </c>
      <c r="I43" s="444">
        <f t="shared" ca="1" si="5"/>
        <v>2692380.6131444178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11079.723666250078</v>
      </c>
      <c r="L43" s="444">
        <f t="shared" ca="1" si="3"/>
        <v>2670213.4035662692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1627769.9076089258</v>
      </c>
      <c r="C44" s="447">
        <f t="shared" si="0"/>
        <v>100747.55675784221</v>
      </c>
      <c r="D44" s="447">
        <f ca="1">SUMIF(G:G,37,K:K)</f>
        <v>80509.093981421916</v>
      </c>
      <c r="E44" s="447">
        <f t="shared" ca="1" si="1"/>
        <v>1607531.4448325057</v>
      </c>
      <c r="F44" s="431"/>
      <c r="G44" s="459">
        <v>4</v>
      </c>
      <c r="H44" s="459">
        <v>37</v>
      </c>
      <c r="I44" s="444">
        <f t="shared" ca="1" si="5"/>
        <v>2670213.4035662692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10987.360293007794</v>
      </c>
      <c r="L44" s="444">
        <f t="shared" ca="1" si="3"/>
        <v>2647953.8306148783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1607531.4448325057</v>
      </c>
      <c r="C45" s="447">
        <f t="shared" si="0"/>
        <v>100747.55675784221</v>
      </c>
      <c r="D45" s="447">
        <f ca="1">SUMIF(G:G,38,K:K)</f>
        <v>79473.655815571474</v>
      </c>
      <c r="E45" s="447">
        <f t="shared" ca="1" si="1"/>
        <v>1586257.543890235</v>
      </c>
      <c r="F45" s="431"/>
      <c r="G45" s="459">
        <v>4</v>
      </c>
      <c r="H45" s="459">
        <v>38</v>
      </c>
      <c r="I45" s="444">
        <f t="shared" ca="1" si="5"/>
        <v>2647953.8306148783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10894.612072376998</v>
      </c>
      <c r="L45" s="444">
        <f t="shared" ca="1" si="3"/>
        <v>2625601.5094428565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1586257.543890235</v>
      </c>
      <c r="C46" s="447">
        <f t="shared" si="0"/>
        <v>100747.55675784221</v>
      </c>
      <c r="D46" s="447">
        <f ca="1">SUMIF(G:G,39,K:K)</f>
        <v>78385.24266801693</v>
      </c>
      <c r="E46" s="447">
        <f t="shared" ca="1" si="1"/>
        <v>1563895.2298004096</v>
      </c>
      <c r="F46" s="431"/>
      <c r="G46" s="459">
        <v>4</v>
      </c>
      <c r="H46" s="459">
        <v>39</v>
      </c>
      <c r="I46" s="444">
        <f t="shared" ca="1" si="5"/>
        <v>2625601.5094428565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10801.477400826907</v>
      </c>
      <c r="L46" s="444">
        <f t="shared" ca="1" si="3"/>
        <v>2603156.0535992845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1563895.2298004096</v>
      </c>
      <c r="C47" s="447">
        <f t="shared" si="0"/>
        <v>100747.55675784221</v>
      </c>
      <c r="D47" s="447">
        <f ca="1">SUMIF(G:G,40,K:K)</f>
        <v>77241.14423815404</v>
      </c>
      <c r="E47" s="447">
        <f t="shared" ca="1" si="1"/>
        <v>1540388.8172807214</v>
      </c>
      <c r="F47" s="431"/>
      <c r="G47" s="459">
        <v>4</v>
      </c>
      <c r="H47" s="459">
        <v>40</v>
      </c>
      <c r="I47" s="444">
        <f t="shared" ca="1" si="5"/>
        <v>2603156.0535992845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10707.954668145358</v>
      </c>
      <c r="L47" s="444">
        <f t="shared" ca="1" si="3"/>
        <v>2580617.0750230309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1540388.8172807214</v>
      </c>
      <c r="C48" s="447">
        <f t="shared" si="0"/>
        <v>100747.55675784221</v>
      </c>
      <c r="D48" s="447">
        <f ca="1">SUMIF(G:G,41,K:K)</f>
        <v>76038.511561255844</v>
      </c>
      <c r="E48" s="447">
        <f t="shared" ca="1" si="1"/>
        <v>1515679.7720841351</v>
      </c>
      <c r="F48" s="431"/>
      <c r="G48" s="459">
        <v>4</v>
      </c>
      <c r="H48" s="459">
        <v>41</v>
      </c>
      <c r="I48" s="444">
        <f t="shared" ca="1" si="5"/>
        <v>2580617.0750230309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10614.042257410967</v>
      </c>
      <c r="L48" s="444">
        <f t="shared" ca="1" si="3"/>
        <v>2557984.184036043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1515679.7720841351</v>
      </c>
      <c r="C49" s="447">
        <f t="shared" si="0"/>
        <v>100747.55675784221</v>
      </c>
      <c r="D49" s="447">
        <f ca="1">SUMIF(G:G,42,K:K)</f>
        <v>74774.349914152976</v>
      </c>
      <c r="E49" s="447">
        <f t="shared" ca="1" si="1"/>
        <v>1489706.5652404458</v>
      </c>
      <c r="F49" s="431"/>
      <c r="G49" s="459">
        <v>4</v>
      </c>
      <c r="H49" s="459">
        <v>42</v>
      </c>
      <c r="I49" s="444">
        <f t="shared" ca="1" si="5"/>
        <v>2557984.184036043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10519.738544965185</v>
      </c>
      <c r="L49" s="444">
        <f t="shared" ca="1" si="3"/>
        <v>2535256.9893366094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1489706.5652404458</v>
      </c>
      <c r="C50" s="447">
        <f t="shared" si="0"/>
        <v>100747.55675784221</v>
      </c>
      <c r="D50" s="447">
        <f ca="1">SUMIF(G:G,43,K:K)</f>
        <v>73445.511357955009</v>
      </c>
      <c r="E50" s="447">
        <f t="shared" ca="1" si="1"/>
        <v>1462404.5198405585</v>
      </c>
      <c r="F50" s="431"/>
      <c r="G50" s="459">
        <v>4</v>
      </c>
      <c r="H50" s="459">
        <v>43</v>
      </c>
      <c r="I50" s="444">
        <f t="shared" ca="1" si="5"/>
        <v>2535256.9893366094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10428.275233717544</v>
      </c>
      <c r="L50" s="444">
        <f t="shared" ca="1" si="3"/>
        <v>2513214.3313259282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1462404.5198405585</v>
      </c>
      <c r="C51" s="447">
        <f t="shared" si="0"/>
        <v>100747.55675784221</v>
      </c>
      <c r="D51" s="447">
        <f ca="1">SUMIF(G:G,44,K:K)</f>
        <v>72048.686899243519</v>
      </c>
      <c r="E51" s="447">
        <f t="shared" ca="1" si="1"/>
        <v>1433705.64998196</v>
      </c>
      <c r="F51" s="431"/>
      <c r="G51" s="459">
        <v>4</v>
      </c>
      <c r="H51" s="459">
        <v>44</v>
      </c>
      <c r="I51" s="444">
        <f t="shared" ca="1" si="5"/>
        <v>2513214.3313259282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10336.430825339707</v>
      </c>
      <c r="L51" s="444">
        <f t="shared" ca="1" si="3"/>
        <v>2491079.8289068691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1433705.64998196</v>
      </c>
      <c r="C52" s="447">
        <f t="shared" si="0"/>
        <v>100747.55675784221</v>
      </c>
      <c r="D52" s="447">
        <f ca="1">SUMIF(G:G,45,K:K)</f>
        <v>70580.398250216691</v>
      </c>
      <c r="E52" s="447">
        <f t="shared" ca="1" si="1"/>
        <v>1403538.4914743344</v>
      </c>
      <c r="F52" s="431"/>
      <c r="G52" s="459">
        <v>4</v>
      </c>
      <c r="H52" s="459">
        <v>45</v>
      </c>
      <c r="I52" s="444">
        <f t="shared" ca="1" si="5"/>
        <v>2491079.8289068691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10244.203731926958</v>
      </c>
      <c r="L52" s="444">
        <f t="shared" ca="1" si="3"/>
        <v>2468853.0993943973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1403538.4914743344</v>
      </c>
      <c r="C53" s="447">
        <f t="shared" si="0"/>
        <v>100747.55675784221</v>
      </c>
      <c r="D53" s="447">
        <f ca="1">SUMIF(G:G,46,K:K)</f>
        <v>69036.989167267486</v>
      </c>
      <c r="E53" s="447">
        <f t="shared" ca="1" si="1"/>
        <v>1371827.9238837596</v>
      </c>
      <c r="F53" s="431"/>
      <c r="G53" s="459">
        <v>4</v>
      </c>
      <c r="H53" s="459">
        <v>46</v>
      </c>
      <c r="I53" s="444">
        <f t="shared" ca="1" si="5"/>
        <v>2468853.0993943973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10151.592358958327</v>
      </c>
      <c r="L53" s="444">
        <f t="shared" ca="1" si="3"/>
        <v>2446533.758508957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1371827.9238837596</v>
      </c>
      <c r="C54" s="447">
        <f t="shared" si="0"/>
        <v>100747.55675784221</v>
      </c>
      <c r="D54" s="447">
        <f ca="1">SUMIF(G:G,47,K:K)</f>
        <v>67414.616346426687</v>
      </c>
      <c r="E54" s="447">
        <f t="shared" ca="1" si="1"/>
        <v>1338494.9834723442</v>
      </c>
      <c r="F54" s="431"/>
      <c r="G54" s="459">
        <v>4</v>
      </c>
      <c r="H54" s="459">
        <v>47</v>
      </c>
      <c r="I54" s="444">
        <f t="shared" ca="1" si="5"/>
        <v>2446533.758508957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10058.595105268992</v>
      </c>
      <c r="L54" s="444">
        <f t="shared" ca="1" si="3"/>
        <v>2424121.4203698272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1338494.9834723442</v>
      </c>
      <c r="C55" s="447">
        <f t="shared" si="0"/>
        <v>100747.55675784221</v>
      </c>
      <c r="D55" s="447">
        <f ca="1">SUMIF(G:G,48,K:K)</f>
        <v>65709.239852999963</v>
      </c>
      <c r="E55" s="447">
        <f t="shared" ca="1" si="1"/>
        <v>1303456.6665675021</v>
      </c>
      <c r="F55" s="431"/>
      <c r="G55" s="459">
        <v>4</v>
      </c>
      <c r="H55" s="459">
        <v>48</v>
      </c>
      <c r="I55" s="444">
        <f t="shared" ca="1" si="5"/>
        <v>2424121.4203698272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9965.2103630226175</v>
      </c>
      <c r="L55" s="444">
        <f t="shared" ca="1" si="3"/>
        <v>2401615.6974884509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1303456.6665675021</v>
      </c>
      <c r="C56" s="447">
        <f t="shared" si="0"/>
        <v>100747.55675784221</v>
      </c>
      <c r="D56" s="447">
        <f ca="1">SUMIF(G:G,49,K:K)</f>
        <v>63916.613061566619</v>
      </c>
      <c r="E56" s="447">
        <f t="shared" ca="1" si="1"/>
        <v>1266625.7228712265</v>
      </c>
      <c r="F56" s="431"/>
      <c r="G56" s="459">
        <f>G55+1</f>
        <v>5</v>
      </c>
      <c r="H56" s="459">
        <v>49</v>
      </c>
      <c r="I56" s="444">
        <f t="shared" ca="1" si="5"/>
        <v>2401615.6974884509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9871.4365176835508</v>
      </c>
      <c r="L56" s="444">
        <f t="shared" ca="1" si="3"/>
        <v>2379016.2007617354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1266625.7228712265</v>
      </c>
      <c r="C57" s="447">
        <f t="shared" si="0"/>
        <v>100747.55675784221</v>
      </c>
      <c r="D57" s="447">
        <f ca="1">SUMIF(G:G,50,K:K)</f>
        <v>62032.272081289913</v>
      </c>
      <c r="E57" s="447">
        <f t="shared" ca="1" si="1"/>
        <v>1227910.4381946742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2379016.2007617354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9777.271947988902</v>
      </c>
      <c r="L57" s="444">
        <f t="shared" ca="1" si="3"/>
        <v>2356322.5394653254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1227910.4381946742</v>
      </c>
      <c r="C58" s="447">
        <f t="shared" si="0"/>
        <v>100747.55675784221</v>
      </c>
      <c r="D58" s="447">
        <f ca="1">SUMIF(G:G,51,K:K)</f>
        <v>60051.524640205927</v>
      </c>
      <c r="E58" s="447">
        <f t="shared" ca="1" si="1"/>
        <v>1187214.406077038</v>
      </c>
      <c r="F58" s="431"/>
      <c r="G58" s="459">
        <f t="shared" si="8"/>
        <v>5</v>
      </c>
      <c r="H58" s="459">
        <v>51</v>
      </c>
      <c r="I58" s="444">
        <f t="shared" ca="1" si="5"/>
        <v>2356322.5394653254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9682.7150259205282</v>
      </c>
      <c r="L58" s="444">
        <f t="shared" ca="1" si="3"/>
        <v>2333534.321246847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1187214.406077038</v>
      </c>
      <c r="C59" s="447">
        <f t="shared" si="0"/>
        <v>100747.55675784221</v>
      </c>
      <c r="D59" s="447">
        <f ca="1">SUMIF(G:G,52,K:K)</f>
        <v>57969.438400811705</v>
      </c>
      <c r="E59" s="447">
        <f t="shared" ca="1" si="1"/>
        <v>1144436.2877200076</v>
      </c>
      <c r="F59" s="431"/>
      <c r="G59" s="459">
        <f t="shared" si="8"/>
        <v>5</v>
      </c>
      <c r="H59" s="459">
        <v>52</v>
      </c>
      <c r="I59" s="444">
        <f t="shared" ca="1" si="5"/>
        <v>2333534.321246847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9587.7641166768681</v>
      </c>
      <c r="L59" s="444">
        <f t="shared" ca="1" si="3"/>
        <v>2310651.1521191252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1144436.2877200076</v>
      </c>
      <c r="C60" s="447">
        <f t="shared" si="0"/>
        <v>100747.55675784221</v>
      </c>
      <c r="D60" s="447">
        <f ca="1">SUMIF(G:G,53,K:K)</f>
        <v>55780.828677856611</v>
      </c>
      <c r="E60" s="447">
        <f t="shared" ca="1" si="1"/>
        <v>1099469.559640022</v>
      </c>
      <c r="F60" s="431"/>
      <c r="G60" s="459">
        <f t="shared" si="8"/>
        <v>5</v>
      </c>
      <c r="H60" s="459">
        <v>53</v>
      </c>
      <c r="I60" s="444">
        <f t="shared" ca="1" si="5"/>
        <v>2310651.1521191252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9492.417578644694</v>
      </c>
      <c r="L60" s="444">
        <f t="shared" ca="1" si="3"/>
        <v>2287672.636453371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1099469.559640022</v>
      </c>
      <c r="C61" s="447">
        <f t="shared" si="0"/>
        <v>100747.55675784221</v>
      </c>
      <c r="D61" s="447">
        <f ca="1">SUMIF(G:G,54,K:K)</f>
        <v>53480.245527752719</v>
      </c>
      <c r="E61" s="447">
        <f t="shared" ca="1" si="1"/>
        <v>1052202.2484099325</v>
      </c>
      <c r="F61" s="431"/>
      <c r="G61" s="459">
        <f t="shared" si="8"/>
        <v>5</v>
      </c>
      <c r="H61" s="459">
        <v>54</v>
      </c>
      <c r="I61" s="444">
        <f t="shared" ca="1" si="5"/>
        <v>2287672.636453371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9396.673763370718</v>
      </c>
      <c r="L61" s="444">
        <f t="shared" ca="1" si="3"/>
        <v>2264598.3769723428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1052202.2484099325</v>
      </c>
      <c r="C62" s="447">
        <f t="shared" si="0"/>
        <v>100747.55675784221</v>
      </c>
      <c r="D62" s="447">
        <f ca="1">SUMIF(G:G,55,K:K)</f>
        <v>51061.960177454792</v>
      </c>
      <c r="E62" s="447">
        <f t="shared" ca="1" si="1"/>
        <v>1002516.651829545</v>
      </c>
      <c r="F62" s="431"/>
      <c r="G62" s="459">
        <f t="shared" si="8"/>
        <v>5</v>
      </c>
      <c r="H62" s="459">
        <v>55</v>
      </c>
      <c r="I62" s="444">
        <f t="shared" ca="1" si="5"/>
        <v>2264598.3769723428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9300.5310155331008</v>
      </c>
      <c r="L62" s="444">
        <f t="shared" ca="1" si="3"/>
        <v>2241427.9747434771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1002516.651829545</v>
      </c>
      <c r="C63" s="447">
        <f t="shared" si="0"/>
        <v>100747.55675784221</v>
      </c>
      <c r="D63" s="447">
        <f ca="1">SUMIF(G:G,56,K:K)</f>
        <v>48519.950759016021</v>
      </c>
      <c r="E63" s="447">
        <f t="shared" ca="1" si="1"/>
        <v>950289.04583071882</v>
      </c>
      <c r="F63" s="431"/>
      <c r="G63" s="459">
        <f t="shared" si="8"/>
        <v>5</v>
      </c>
      <c r="H63" s="459">
        <v>56</v>
      </c>
      <c r="I63" s="444">
        <f t="shared" ca="1" si="5"/>
        <v>2241427.9747434771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9203.9876729128264</v>
      </c>
      <c r="L63" s="444">
        <f t="shared" ca="1" si="3"/>
        <v>2218161.0291719912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950289.04583071882</v>
      </c>
      <c r="C64" s="447">
        <f t="shared" si="0"/>
        <v>100747.55675784221</v>
      </c>
      <c r="D64" s="447">
        <f ca="1">SUMIF(G:G,57,K:K)</f>
        <v>45847.887314296677</v>
      </c>
      <c r="E64" s="447">
        <f t="shared" ca="1" si="1"/>
        <v>895389.37638717331</v>
      </c>
      <c r="F64" s="431"/>
      <c r="G64" s="459">
        <f t="shared" si="8"/>
        <v>5</v>
      </c>
      <c r="H64" s="459">
        <v>57</v>
      </c>
      <c r="I64" s="444">
        <f t="shared" ca="1" si="5"/>
        <v>2218161.0291719912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9107.0420663649675</v>
      </c>
      <c r="L64" s="444">
        <f t="shared" ca="1" si="3"/>
        <v>2194797.1379939574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895389.37638717331</v>
      </c>
      <c r="C65" s="447">
        <f t="shared" si="0"/>
        <v>100747.55675784221</v>
      </c>
      <c r="D65" s="447">
        <f ca="1">SUMIF(G:G,58,K:K)</f>
        <v>43039.116032485093</v>
      </c>
      <c r="E65" s="447">
        <f t="shared" ca="1" si="1"/>
        <v>837680.93566181627</v>
      </c>
      <c r="F65" s="431"/>
      <c r="G65" s="459">
        <f t="shared" si="8"/>
        <v>5</v>
      </c>
      <c r="H65" s="459">
        <v>58</v>
      </c>
      <c r="I65" s="444">
        <f t="shared" ca="1" si="5"/>
        <v>2194797.1379939574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9009.6925197898272</v>
      </c>
      <c r="L65" s="444">
        <f t="shared" ca="1" si="3"/>
        <v>2171335.8972693486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837680.93566181627</v>
      </c>
      <c r="C66" s="447">
        <f t="shared" si="0"/>
        <v>100747.55675784221</v>
      </c>
      <c r="D66" s="447">
        <f ca="1">SUMIF(G:G,59,K:K)</f>
        <v>40086.642681180318</v>
      </c>
      <c r="E66" s="447">
        <f t="shared" ca="1" si="1"/>
        <v>777020.02158515435</v>
      </c>
      <c r="F66" s="431"/>
      <c r="G66" s="459">
        <f t="shared" si="8"/>
        <v>5</v>
      </c>
      <c r="H66" s="459">
        <v>59</v>
      </c>
      <c r="I66" s="444">
        <f t="shared" ca="1" si="5"/>
        <v>2171335.8972693486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8911.9373501039572</v>
      </c>
      <c r="L66" s="444">
        <f t="shared" ca="1" si="3"/>
        <v>2147776.9013750539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777020.02158515435</v>
      </c>
      <c r="C67" s="447">
        <f t="shared" si="0"/>
        <v>100747.55675784221</v>
      </c>
      <c r="D67" s="447">
        <f t="shared" ref="D67:D136" ca="1" si="9">SUMIF(G:G,60,K:K)</f>
        <v>36983.115189777556</v>
      </c>
      <c r="E67" s="447">
        <f t="shared" ca="1" si="1"/>
        <v>713255.58001708973</v>
      </c>
      <c r="F67" s="431"/>
      <c r="G67" s="459">
        <f t="shared" si="8"/>
        <v>5</v>
      </c>
      <c r="H67" s="459">
        <v>60</v>
      </c>
      <c r="I67" s="444">
        <f t="shared" ca="1" si="5"/>
        <v>2147776.9013750539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8813.7748672110629</v>
      </c>
      <c r="L67" s="444">
        <f t="shared" ca="1" si="3"/>
        <v>2124119.7429978661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713255.58001708973</v>
      </c>
      <c r="C68" s="447">
        <f t="shared" si="0"/>
        <v>100747.55675784221</v>
      </c>
      <c r="D68" s="447">
        <f t="shared" ca="1" si="9"/>
        <v>36983.115189777556</v>
      </c>
      <c r="E68" s="447">
        <f t="shared" ca="1" si="1"/>
        <v>649491.13844902511</v>
      </c>
      <c r="F68" s="431"/>
      <c r="G68" s="459">
        <f>G67+1</f>
        <v>6</v>
      </c>
      <c r="H68" s="459">
        <v>61</v>
      </c>
      <c r="I68" s="444">
        <f t="shared" ca="1" si="5"/>
        <v>2124119.7429978661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8715.2033739727794</v>
      </c>
      <c r="L68" s="444">
        <f t="shared" ca="1" si="3"/>
        <v>2100364.0131274397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649491.13844902511</v>
      </c>
      <c r="C69" s="447">
        <f t="shared" si="0"/>
        <v>100747.55675784221</v>
      </c>
      <c r="D69" s="447">
        <f t="shared" ca="1" si="9"/>
        <v>36983.115189777556</v>
      </c>
      <c r="E69" s="447">
        <f t="shared" ca="1" si="1"/>
        <v>585726.69688096049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2100364.0131274397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8616.2211661793353</v>
      </c>
      <c r="L69" s="444">
        <f t="shared" ca="1" si="3"/>
        <v>2076509.3010492199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585726.69688096049</v>
      </c>
      <c r="C70" s="447">
        <f t="shared" si="0"/>
        <v>100747.55675784221</v>
      </c>
      <c r="D70" s="447">
        <f t="shared" ca="1" si="9"/>
        <v>36983.115189777556</v>
      </c>
      <c r="E70" s="447">
        <f t="shared" ca="1" si="1"/>
        <v>521962.25531289587</v>
      </c>
      <c r="F70" s="431"/>
      <c r="G70" s="459">
        <f t="shared" si="10"/>
        <v>6</v>
      </c>
      <c r="H70" s="459">
        <v>63</v>
      </c>
      <c r="I70" s="444">
        <f t="shared" ca="1" si="5"/>
        <v>2076509.3010492199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8516.8265325200864</v>
      </c>
      <c r="L70" s="444">
        <f t="shared" ca="1" si="3"/>
        <v>2052555.194337341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521962.25531289587</v>
      </c>
      <c r="C71" s="447">
        <f t="shared" si="0"/>
        <v>100747.55675784221</v>
      </c>
      <c r="D71" s="447">
        <f t="shared" ca="1" si="9"/>
        <v>36983.115189777556</v>
      </c>
      <c r="E71" s="447">
        <f t="shared" ca="1" si="1"/>
        <v>458197.81374483125</v>
      </c>
      <c r="F71" s="431"/>
      <c r="G71" s="459">
        <f t="shared" si="10"/>
        <v>6</v>
      </c>
      <c r="H71" s="459">
        <v>64</v>
      </c>
      <c r="I71" s="444">
        <f t="shared" ca="1" si="5"/>
        <v>2052555.194337341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8417.0177545539245</v>
      </c>
      <c r="L71" s="444">
        <f t="shared" ca="1" si="3"/>
        <v>2028501.2788474958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458197.81374483125</v>
      </c>
      <c r="C72" s="447">
        <f t="shared" si="0"/>
        <v>100747.55675784221</v>
      </c>
      <c r="D72" s="447">
        <f t="shared" ca="1" si="9"/>
        <v>36983.115189777556</v>
      </c>
      <c r="E72" s="447">
        <f t="shared" ca="1" si="1"/>
        <v>394433.37217676663</v>
      </c>
      <c r="F72" s="431"/>
      <c r="G72" s="459">
        <f t="shared" si="10"/>
        <v>6</v>
      </c>
      <c r="H72" s="459">
        <v>65</v>
      </c>
      <c r="I72" s="444">
        <f t="shared" ca="1" si="5"/>
        <v>2028501.2788474958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8316.7931066795682</v>
      </c>
      <c r="L72" s="444">
        <f t="shared" ca="1" si="3"/>
        <v>2004347.1387097763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394433.37217676663</v>
      </c>
      <c r="C73" s="447">
        <f t="shared" si="0"/>
        <v>100747.55675784221</v>
      </c>
      <c r="D73" s="447">
        <f t="shared" ca="1" si="9"/>
        <v>36983.115189777556</v>
      </c>
      <c r="E73" s="447">
        <f t="shared" ca="1" si="1"/>
        <v>330668.93060870201</v>
      </c>
      <c r="F73" s="431"/>
      <c r="G73" s="459">
        <f t="shared" si="10"/>
        <v>6</v>
      </c>
      <c r="H73" s="459">
        <v>66</v>
      </c>
      <c r="I73" s="444">
        <f t="shared" ca="1" si="5"/>
        <v>2004347.1387097763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8216.1508561057381</v>
      </c>
      <c r="L73" s="444">
        <f t="shared" ca="1" si="3"/>
        <v>1980092.3563214832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330668.93060870201</v>
      </c>
      <c r="C74" s="447">
        <f t="shared" si="0"/>
        <v>100747.55675784221</v>
      </c>
      <c r="D74" s="447">
        <f t="shared" ca="1" si="9"/>
        <v>36983.115189777556</v>
      </c>
      <c r="E74" s="447">
        <f t="shared" ca="1" si="1"/>
        <v>266904.48904063739</v>
      </c>
      <c r="F74" s="431"/>
      <c r="G74" s="459">
        <f t="shared" si="10"/>
        <v>6</v>
      </c>
      <c r="H74" s="459">
        <v>67</v>
      </c>
      <c r="I74" s="444">
        <f t="shared" ca="1" si="5"/>
        <v>1980092.3563214832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8115.0892628211841</v>
      </c>
      <c r="L74" s="444">
        <f t="shared" ca="1" si="3"/>
        <v>1955736.5123399054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266904.48904063739</v>
      </c>
      <c r="C75" s="447">
        <f t="shared" si="0"/>
        <v>100747.55675784221</v>
      </c>
      <c r="D75" s="447">
        <f t="shared" ca="1" si="9"/>
        <v>36983.115189777556</v>
      </c>
      <c r="E75" s="447">
        <f t="shared" ca="1" si="1"/>
        <v>203140.04747257277</v>
      </c>
      <c r="F75" s="431"/>
      <c r="G75" s="459">
        <f t="shared" si="10"/>
        <v>6</v>
      </c>
      <c r="H75" s="459">
        <v>68</v>
      </c>
      <c r="I75" s="444">
        <f t="shared" ca="1" si="5"/>
        <v>1955736.5123399054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8111.1032625420221</v>
      </c>
      <c r="L75" s="444">
        <f t="shared" ca="1" si="3"/>
        <v>1954775.8862726272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203140.04747257277</v>
      </c>
      <c r="C76" s="447">
        <f t="shared" si="0"/>
        <v>100747.55675784221</v>
      </c>
      <c r="D76" s="447">
        <f t="shared" ca="1" si="9"/>
        <v>36983.115189777556</v>
      </c>
      <c r="E76" s="447">
        <f t="shared" ca="1" si="1"/>
        <v>139375.60590450812</v>
      </c>
      <c r="F76" s="431"/>
      <c r="G76" s="459">
        <f t="shared" si="10"/>
        <v>6</v>
      </c>
      <c r="H76" s="459">
        <v>69</v>
      </c>
      <c r="I76" s="444">
        <f t="shared" ca="1" si="5"/>
        <v>1954775.8862726272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8107.1006539283617</v>
      </c>
      <c r="L76" s="444">
        <f t="shared" ca="1" si="3"/>
        <v>1953811.2575967354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139375.60590450812</v>
      </c>
      <c r="C77" s="447">
        <f t="shared" si="0"/>
        <v>100747.55675784221</v>
      </c>
      <c r="D77" s="447">
        <f t="shared" ca="1" si="9"/>
        <v>36983.115189777556</v>
      </c>
      <c r="E77" s="447">
        <f t="shared" ca="1" si="1"/>
        <v>75611.164336443471</v>
      </c>
      <c r="F77" s="431"/>
      <c r="G77" s="459">
        <f t="shared" si="10"/>
        <v>6</v>
      </c>
      <c r="H77" s="459">
        <v>70</v>
      </c>
      <c r="I77" s="444">
        <f t="shared" ca="1" si="5"/>
        <v>1953811.2575967354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8103.0813677788119</v>
      </c>
      <c r="L77" s="444">
        <f t="shared" ca="1" si="3"/>
        <v>1952842.6096346939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75611.164336443471</v>
      </c>
      <c r="C78" s="447">
        <f t="shared" si="0"/>
        <v>100747.55675784221</v>
      </c>
      <c r="D78" s="447">
        <f t="shared" ca="1" si="9"/>
        <v>36983.115189777556</v>
      </c>
      <c r="E78" s="447">
        <f t="shared" ca="1" si="1"/>
        <v>11846.722768378822</v>
      </c>
      <c r="F78" s="431"/>
      <c r="G78" s="459">
        <f t="shared" si="10"/>
        <v>6</v>
      </c>
      <c r="H78" s="459">
        <v>71</v>
      </c>
      <c r="I78" s="444">
        <f t="shared" ca="1" si="5"/>
        <v>1952842.6096346939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8099.0453346036393</v>
      </c>
      <c r="L78" s="444">
        <f t="shared" ca="1" si="3"/>
        <v>1951869.9256394773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11846.722768378822</v>
      </c>
      <c r="C79" s="447">
        <f t="shared" si="0"/>
        <v>100747.55675784221</v>
      </c>
      <c r="D79" s="447">
        <f t="shared" ca="1" si="9"/>
        <v>36983.115189777556</v>
      </c>
      <c r="E79" s="447">
        <f t="shared" ca="1" si="1"/>
        <v>-51917.718799685827</v>
      </c>
      <c r="F79" s="431"/>
      <c r="G79" s="459">
        <f t="shared" si="10"/>
        <v>6</v>
      </c>
      <c r="H79" s="459">
        <v>72</v>
      </c>
      <c r="I79" s="444">
        <f t="shared" ca="1" si="5"/>
        <v>1951869.9256394773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8094.9924846235699</v>
      </c>
      <c r="L79" s="444">
        <f t="shared" ca="1" si="3"/>
        <v>1950893.1887942806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-51917.718799685827</v>
      </c>
      <c r="C80" s="447">
        <f t="shared" si="0"/>
        <v>100747.55675784221</v>
      </c>
      <c r="D80" s="447">
        <f t="shared" ca="1" si="9"/>
        <v>36983.115189777556</v>
      </c>
      <c r="E80" s="447">
        <f t="shared" ca="1" si="1"/>
        <v>-115682.16036775046</v>
      </c>
      <c r="F80" s="431"/>
      <c r="G80" s="459">
        <f>G79+1</f>
        <v>7</v>
      </c>
      <c r="H80" s="459">
        <v>73</v>
      </c>
      <c r="I80" s="444">
        <f t="shared" ca="1" si="5"/>
        <v>1950893.1887942806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8090.9227477685845</v>
      </c>
      <c r="L80" s="444">
        <f t="shared" ca="1" si="3"/>
        <v>1949912.3822122291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-115682.16036775046</v>
      </c>
      <c r="C81" s="447">
        <f t="shared" si="0"/>
        <v>100747.55675784221</v>
      </c>
      <c r="D81" s="447">
        <f t="shared" ca="1" si="9"/>
        <v>36983.115189777556</v>
      </c>
      <c r="E81" s="447">
        <f t="shared" ca="1" si="1"/>
        <v>-179446.60193581512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1949912.3822122291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8086.8360536767032</v>
      </c>
      <c r="L81" s="444">
        <f t="shared" ca="1" si="3"/>
        <v>1948927.4889360855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-179446.60193581512</v>
      </c>
      <c r="C82" s="447">
        <f t="shared" si="0"/>
        <v>100747.55675784221</v>
      </c>
      <c r="D82" s="447">
        <f t="shared" ca="1" si="9"/>
        <v>36983.115189777556</v>
      </c>
      <c r="E82" s="447">
        <f t="shared" ca="1" si="1"/>
        <v>-243211.04350387974</v>
      </c>
      <c r="F82" s="431"/>
      <c r="G82" s="459">
        <f t="shared" si="11"/>
        <v>7</v>
      </c>
      <c r="H82" s="459">
        <v>75</v>
      </c>
      <c r="I82" s="444">
        <f t="shared" ca="1" si="5"/>
        <v>1948927.4889360855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8082.7323316927714</v>
      </c>
      <c r="L82" s="444">
        <f t="shared" ca="1" si="3"/>
        <v>1947938.4919379579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-243211.04350387974</v>
      </c>
      <c r="C83" s="447">
        <f t="shared" si="0"/>
        <v>100747.55675784221</v>
      </c>
      <c r="D83" s="447">
        <f t="shared" ca="1" si="9"/>
        <v>36983.115189777556</v>
      </c>
      <c r="E83" s="447">
        <f t="shared" ca="1" si="1"/>
        <v>-306975.48507194436</v>
      </c>
      <c r="F83" s="431"/>
      <c r="G83" s="459">
        <f t="shared" si="11"/>
        <v>7</v>
      </c>
      <c r="H83" s="459">
        <v>76</v>
      </c>
      <c r="I83" s="444">
        <f t="shared" ca="1" si="5"/>
        <v>1947938.4919379579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8078.6115108672393</v>
      </c>
      <c r="L83" s="444">
        <f t="shared" ca="1" si="3"/>
        <v>1946945.3741190049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-306975.48507194436</v>
      </c>
      <c r="C84" s="447">
        <f t="shared" si="0"/>
        <v>100747.55675784221</v>
      </c>
      <c r="D84" s="447">
        <f t="shared" ca="1" si="9"/>
        <v>36983.115189777556</v>
      </c>
      <c r="E84" s="447">
        <f t="shared" ca="1" si="1"/>
        <v>-370739.92664000898</v>
      </c>
      <c r="F84" s="431"/>
      <c r="G84" s="459">
        <f t="shared" si="11"/>
        <v>7</v>
      </c>
      <c r="H84" s="459">
        <v>77</v>
      </c>
      <c r="I84" s="444">
        <f t="shared" ca="1" si="5"/>
        <v>1946945.3741190049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8074.4735199549368</v>
      </c>
      <c r="L84" s="444">
        <f t="shared" ca="1" si="3"/>
        <v>1945948.1183091395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-370739.92664000898</v>
      </c>
      <c r="C85" s="447">
        <f t="shared" si="0"/>
        <v>100747.55675784221</v>
      </c>
      <c r="D85" s="447">
        <f t="shared" ca="1" si="9"/>
        <v>36983.115189777556</v>
      </c>
      <c r="E85" s="447">
        <f t="shared" ca="1" si="1"/>
        <v>-434504.3682080736</v>
      </c>
      <c r="F85" s="431"/>
      <c r="G85" s="459">
        <f t="shared" si="11"/>
        <v>7</v>
      </c>
      <c r="H85" s="459">
        <v>78</v>
      </c>
      <c r="I85" s="444">
        <f t="shared" ca="1" si="5"/>
        <v>1945948.1183091395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8070.3182874138301</v>
      </c>
      <c r="L85" s="444">
        <f t="shared" ca="1" si="3"/>
        <v>1944946.7072667331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-434504.3682080736</v>
      </c>
      <c r="C86" s="447">
        <f t="shared" si="0"/>
        <v>100747.55675784221</v>
      </c>
      <c r="D86" s="447">
        <f t="shared" ca="1" si="9"/>
        <v>36983.115189777556</v>
      </c>
      <c r="E86" s="447">
        <f t="shared" ca="1" si="1"/>
        <v>-498268.80977613828</v>
      </c>
      <c r="F86" s="431"/>
      <c r="G86" s="459">
        <f t="shared" si="11"/>
        <v>7</v>
      </c>
      <c r="H86" s="459">
        <v>79</v>
      </c>
      <c r="I86" s="444">
        <f t="shared" ca="1" si="5"/>
        <v>1944946.7072667331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8066.1457414038032</v>
      </c>
      <c r="L86" s="444">
        <f t="shared" ca="1" si="3"/>
        <v>1943941.1236783166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-498268.80977613828</v>
      </c>
      <c r="C87" s="447">
        <f t="shared" si="0"/>
        <v>100747.55675784221</v>
      </c>
      <c r="D87" s="447">
        <f t="shared" ca="1" si="9"/>
        <v>36983.115189777556</v>
      </c>
      <c r="E87" s="447">
        <f t="shared" ca="1" si="1"/>
        <v>-562033.2513442029</v>
      </c>
      <c r="F87" s="431"/>
      <c r="G87" s="459">
        <f t="shared" si="11"/>
        <v>7</v>
      </c>
      <c r="H87" s="459">
        <v>80</v>
      </c>
      <c r="I87" s="444">
        <f t="shared" ca="1" si="5"/>
        <v>1943941.1236783166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8061.9558097854015</v>
      </c>
      <c r="L87" s="444">
        <f t="shared" ca="1" si="3"/>
        <v>1942931.3501582816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-562033.2513442029</v>
      </c>
      <c r="C88" s="447">
        <f t="shared" si="0"/>
        <v>100747.55675784221</v>
      </c>
      <c r="D88" s="447">
        <f t="shared" ca="1" si="9"/>
        <v>36983.115189777556</v>
      </c>
      <c r="E88" s="447">
        <f t="shared" ca="1" si="1"/>
        <v>-625797.69291226752</v>
      </c>
      <c r="F88" s="431"/>
      <c r="G88" s="459">
        <f t="shared" si="11"/>
        <v>7</v>
      </c>
      <c r="H88" s="459">
        <v>81</v>
      </c>
      <c r="I88" s="444">
        <f t="shared" ca="1" si="5"/>
        <v>1942931.3501582816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8057.748420118588</v>
      </c>
      <c r="L88" s="444">
        <f t="shared" ca="1" si="3"/>
        <v>1941917.36924858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-625797.69291226752</v>
      </c>
      <c r="C89" s="447">
        <f t="shared" si="0"/>
        <v>100747.55675784221</v>
      </c>
      <c r="D89" s="447">
        <f t="shared" ca="1" si="9"/>
        <v>36983.115189777556</v>
      </c>
      <c r="E89" s="447">
        <f t="shared" ca="1" si="1"/>
        <v>-689562.13448033214</v>
      </c>
      <c r="F89" s="431"/>
      <c r="G89" s="459">
        <f t="shared" si="11"/>
        <v>7</v>
      </c>
      <c r="H89" s="459">
        <v>82</v>
      </c>
      <c r="I89" s="444">
        <f t="shared" ca="1" si="5"/>
        <v>1941917.36924858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8053.523499661499</v>
      </c>
      <c r="L89" s="444">
        <f t="shared" ca="1" si="3"/>
        <v>1940899.1634184213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-689562.13448033214</v>
      </c>
      <c r="C90" s="447">
        <f t="shared" si="0"/>
        <v>100747.55675784221</v>
      </c>
      <c r="D90" s="447">
        <f t="shared" ca="1" si="9"/>
        <v>36983.115189777556</v>
      </c>
      <c r="E90" s="447">
        <f t="shared" ca="1" si="1"/>
        <v>-753326.57604839676</v>
      </c>
      <c r="F90" s="431"/>
      <c r="G90" s="459">
        <f t="shared" si="11"/>
        <v>7</v>
      </c>
      <c r="H90" s="459">
        <v>83</v>
      </c>
      <c r="I90" s="444">
        <f t="shared" ca="1" si="5"/>
        <v>1940899.1634184213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8049.2809753691708</v>
      </c>
      <c r="L90" s="444">
        <f t="shared" ca="1" si="3"/>
        <v>1939876.7150639703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-753326.57604839676</v>
      </c>
      <c r="C91" s="447">
        <f t="shared" si="0"/>
        <v>100747.55675784221</v>
      </c>
      <c r="D91" s="447">
        <f t="shared" ca="1" si="9"/>
        <v>36983.115189777556</v>
      </c>
      <c r="E91" s="447">
        <f t="shared" ca="1" si="1"/>
        <v>-817091.01761646138</v>
      </c>
      <c r="F91" s="431"/>
      <c r="G91" s="459">
        <f t="shared" si="11"/>
        <v>7</v>
      </c>
      <c r="H91" s="459">
        <v>84</v>
      </c>
      <c r="I91" s="444">
        <f t="shared" ca="1" si="5"/>
        <v>1939876.7150639703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8045.0207738922909</v>
      </c>
      <c r="L91" s="444">
        <f t="shared" ca="1" si="3"/>
        <v>1938850.0065080423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-817091.01761646138</v>
      </c>
      <c r="C92" s="447">
        <f t="shared" si="0"/>
        <v>100747.55675784221</v>
      </c>
      <c r="D92" s="447">
        <f t="shared" ca="1" si="9"/>
        <v>36983.115189777556</v>
      </c>
      <c r="E92" s="447">
        <f t="shared" ca="1" si="1"/>
        <v>-880855.459184526</v>
      </c>
      <c r="F92" s="431"/>
      <c r="G92" s="459">
        <f>G91+1</f>
        <v>8</v>
      </c>
      <c r="H92" s="459">
        <v>85</v>
      </c>
      <c r="I92" s="444">
        <f t="shared" ca="1" si="5"/>
        <v>1938850.0065080423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8040.7428215759246</v>
      </c>
      <c r="L92" s="444">
        <f t="shared" ca="1" si="3"/>
        <v>1937819.0199997979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-880855.459184526</v>
      </c>
      <c r="C93" s="447">
        <f t="shared" si="0"/>
        <v>100747.55675784221</v>
      </c>
      <c r="D93" s="447">
        <f t="shared" ca="1" si="9"/>
        <v>36983.115189777556</v>
      </c>
      <c r="E93" s="447">
        <f t="shared" ca="1" si="1"/>
        <v>-944619.90075259062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1937819.0199997979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8036.4470444582403</v>
      </c>
      <c r="L93" s="444">
        <f t="shared" ca="1" si="3"/>
        <v>1936783.7377144359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-944619.90075259062</v>
      </c>
      <c r="C94" s="447">
        <f t="shared" si="0"/>
        <v>100747.55675784221</v>
      </c>
      <c r="D94" s="447">
        <f t="shared" ca="1" si="9"/>
        <v>36983.115189777556</v>
      </c>
      <c r="E94" s="447">
        <f t="shared" ca="1" si="1"/>
        <v>-1008384.3423206552</v>
      </c>
      <c r="F94" s="431"/>
      <c r="G94" s="459">
        <f t="shared" si="12"/>
        <v>8</v>
      </c>
      <c r="H94" s="459">
        <v>87</v>
      </c>
      <c r="I94" s="444">
        <f t="shared" ca="1" si="5"/>
        <v>1936783.7377144359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8032.1333682692321</v>
      </c>
      <c r="L94" s="444">
        <f t="shared" ca="1" si="3"/>
        <v>1935744.141752885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-1008384.3423206552</v>
      </c>
      <c r="C95" s="447">
        <f t="shared" si="0"/>
        <v>100747.55675784221</v>
      </c>
      <c r="D95" s="447">
        <f t="shared" ca="1" si="9"/>
        <v>36983.115189777556</v>
      </c>
      <c r="E95" s="447">
        <f t="shared" ca="1" si="1"/>
        <v>-1072148.78388872</v>
      </c>
      <c r="F95" s="431"/>
      <c r="G95" s="459">
        <f t="shared" si="12"/>
        <v>8</v>
      </c>
      <c r="H95" s="459">
        <v>88</v>
      </c>
      <c r="I95" s="444">
        <f t="shared" ca="1" si="5"/>
        <v>1935744.141752885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8027.8017184294358</v>
      </c>
      <c r="L95" s="444">
        <f t="shared" ca="1" si="3"/>
        <v>1934700.2141414941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-1072148.78388872</v>
      </c>
      <c r="C96" s="447">
        <f t="shared" si="0"/>
        <v>100747.55675784221</v>
      </c>
      <c r="D96" s="447">
        <f t="shared" ca="1" si="9"/>
        <v>36983.115189777556</v>
      </c>
      <c r="E96" s="447">
        <f t="shared" ca="1" si="1"/>
        <v>-1135913.2254567847</v>
      </c>
      <c r="F96" s="431"/>
      <c r="G96" s="459">
        <f t="shared" si="12"/>
        <v>8</v>
      </c>
      <c r="H96" s="459">
        <v>89</v>
      </c>
      <c r="I96" s="444">
        <f t="shared" ca="1" si="5"/>
        <v>1934700.2141414941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8023.4520200486422</v>
      </c>
      <c r="L96" s="444">
        <f t="shared" ca="1" si="3"/>
        <v>1933651.9368317225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-1135913.2254567847</v>
      </c>
      <c r="C97" s="447">
        <f t="shared" si="0"/>
        <v>100747.55675784221</v>
      </c>
      <c r="D97" s="447">
        <f t="shared" ca="1" si="9"/>
        <v>36983.115189777556</v>
      </c>
      <c r="E97" s="447">
        <f t="shared" ca="1" si="1"/>
        <v>-1199677.6670248494</v>
      </c>
      <c r="F97" s="431"/>
      <c r="G97" s="459">
        <f t="shared" si="12"/>
        <v>8</v>
      </c>
      <c r="H97" s="459">
        <v>90</v>
      </c>
      <c r="I97" s="444">
        <f t="shared" ca="1" si="5"/>
        <v>1933651.9368317225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8019.0841979245924</v>
      </c>
      <c r="L97" s="444">
        <f t="shared" ca="1" si="3"/>
        <v>1932599.291699827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-1199677.6670248494</v>
      </c>
      <c r="C98" s="447">
        <f t="shared" si="0"/>
        <v>100747.55675784221</v>
      </c>
      <c r="D98" s="447">
        <f t="shared" ca="1" si="9"/>
        <v>36983.115189777556</v>
      </c>
      <c r="E98" s="447">
        <f t="shared" ca="1" si="1"/>
        <v>-1263442.1085929142</v>
      </c>
      <c r="F98" s="431"/>
      <c r="G98" s="459">
        <f t="shared" si="12"/>
        <v>8</v>
      </c>
      <c r="H98" s="459">
        <v>91</v>
      </c>
      <c r="I98" s="444">
        <f t="shared" ca="1" si="5"/>
        <v>1932599.291699827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8014.698176541694</v>
      </c>
      <c r="L98" s="444">
        <f t="shared" ca="1" si="3"/>
        <v>1931542.2605465483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-1263442.1085929142</v>
      </c>
      <c r="C99" s="447">
        <f t="shared" si="0"/>
        <v>100747.55675784221</v>
      </c>
      <c r="D99" s="447">
        <f t="shared" ca="1" si="9"/>
        <v>36983.115189777556</v>
      </c>
      <c r="E99" s="447">
        <f t="shared" ca="1" si="1"/>
        <v>-1327206.5501609789</v>
      </c>
      <c r="F99" s="431"/>
      <c r="G99" s="459">
        <f t="shared" si="12"/>
        <v>8</v>
      </c>
      <c r="H99" s="459">
        <v>92</v>
      </c>
      <c r="I99" s="444">
        <f t="shared" ca="1" si="5"/>
        <v>1931542.2605465483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8010.2938800697002</v>
      </c>
      <c r="L99" s="444">
        <f t="shared" ca="1" si="3"/>
        <v>1930480.8250967977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-1327206.5501609789</v>
      </c>
      <c r="C100" s="447">
        <f t="shared" si="0"/>
        <v>100747.55675784221</v>
      </c>
      <c r="D100" s="447">
        <f t="shared" ca="1" si="9"/>
        <v>36983.115189777556</v>
      </c>
      <c r="E100" s="447">
        <f t="shared" ca="1" si="1"/>
        <v>-1390970.9917290437</v>
      </c>
      <c r="F100" s="431"/>
      <c r="G100" s="459">
        <f t="shared" si="12"/>
        <v>8</v>
      </c>
      <c r="H100" s="459">
        <v>93</v>
      </c>
      <c r="I100" s="444">
        <f t="shared" ca="1" si="5"/>
        <v>1930480.8250967977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8005.8712323624059</v>
      </c>
      <c r="L100" s="444">
        <f t="shared" ca="1" si="3"/>
        <v>1929414.9669993399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-1390970.9917290437</v>
      </c>
      <c r="C101" s="447">
        <f t="shared" si="0"/>
        <v>100747.55675784221</v>
      </c>
      <c r="D101" s="447">
        <f t="shared" ca="1" si="9"/>
        <v>36983.115189777556</v>
      </c>
      <c r="E101" s="447">
        <f t="shared" ca="1" si="1"/>
        <v>-1454735.4332971084</v>
      </c>
      <c r="F101" s="431"/>
      <c r="G101" s="459">
        <f t="shared" si="12"/>
        <v>8</v>
      </c>
      <c r="H101" s="459">
        <v>94</v>
      </c>
      <c r="I101" s="444">
        <f t="shared" ca="1" si="5"/>
        <v>1929414.9669993399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8001.4301569563313</v>
      </c>
      <c r="L101" s="444">
        <f t="shared" ca="1" si="3"/>
        <v>1928344.667826476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-1454735.4332971084</v>
      </c>
      <c r="C102" s="447">
        <f t="shared" si="0"/>
        <v>100747.55675784221</v>
      </c>
      <c r="D102" s="447">
        <f t="shared" ca="1" si="9"/>
        <v>36983.115189777556</v>
      </c>
      <c r="E102" s="447">
        <f t="shared" ca="1" si="1"/>
        <v>-1518499.8748651731</v>
      </c>
      <c r="F102" s="431"/>
      <c r="G102" s="459">
        <f t="shared" si="12"/>
        <v>8</v>
      </c>
      <c r="H102" s="459">
        <v>95</v>
      </c>
      <c r="I102" s="444">
        <f t="shared" ca="1" si="5"/>
        <v>1928344.667826476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7996.970577069399</v>
      </c>
      <c r="L102" s="444">
        <f t="shared" ca="1" si="3"/>
        <v>1927269.9090737251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-1518499.8748651731</v>
      </c>
      <c r="C103" s="447">
        <f t="shared" si="0"/>
        <v>100747.55675784221</v>
      </c>
      <c r="D103" s="447">
        <f t="shared" ca="1" si="9"/>
        <v>36983.115189777556</v>
      </c>
      <c r="E103" s="447">
        <f t="shared" ca="1" si="1"/>
        <v>-1582264.3164332379</v>
      </c>
      <c r="F103" s="431"/>
      <c r="G103" s="459">
        <f t="shared" si="12"/>
        <v>8</v>
      </c>
      <c r="H103" s="459">
        <v>96</v>
      </c>
      <c r="I103" s="444">
        <f t="shared" ca="1" si="5"/>
        <v>1927269.9090737251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7992.4924155996032</v>
      </c>
      <c r="L103" s="444">
        <f t="shared" ca="1" si="3"/>
        <v>1926190.6721595044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-1582264.3164332379</v>
      </c>
      <c r="C104" s="447">
        <f t="shared" si="0"/>
        <v>75560.667568381657</v>
      </c>
      <c r="D104" s="447">
        <f t="shared" ca="1" si="9"/>
        <v>36983.115189777556</v>
      </c>
      <c r="E104" s="447">
        <f t="shared" ca="1" si="1"/>
        <v>-1620841.8688118421</v>
      </c>
      <c r="F104" s="431"/>
      <c r="G104" s="459">
        <f>G103+1</f>
        <v>9</v>
      </c>
      <c r="H104" s="459">
        <v>97</v>
      </c>
      <c r="I104" s="444">
        <f t="shared" ca="1" si="5"/>
        <v>1926190.6721595044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7987.9955951236834</v>
      </c>
      <c r="L104" s="444">
        <f t="shared" ca="1" si="3"/>
        <v>1925106.9384248077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-1620841.8688118421</v>
      </c>
      <c r="C105" s="447">
        <f t="shared" si="0"/>
        <v>0</v>
      </c>
      <c r="D105" s="447">
        <f t="shared" ca="1" si="9"/>
        <v>36983.115189777556</v>
      </c>
      <c r="E105" s="447">
        <f t="shared" ca="1" si="1"/>
        <v>-1583858.7536220646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1925106.9384248077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7986.2971195624468</v>
      </c>
      <c r="L105" s="444">
        <f t="shared" ca="1" si="3"/>
        <v>1924697.6058145501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-1583858.7536220646</v>
      </c>
      <c r="C106" s="447">
        <f t="shared" si="0"/>
        <v>0</v>
      </c>
      <c r="D106" s="447">
        <f t="shared" ca="1" si="9"/>
        <v>36983.115189777556</v>
      </c>
      <c r="E106" s="447">
        <f t="shared" ca="1" si="1"/>
        <v>-1546875.6384322871</v>
      </c>
      <c r="F106" s="431"/>
      <c r="G106" s="459">
        <f t="shared" si="13"/>
        <v>9</v>
      </c>
      <c r="H106" s="459">
        <v>99</v>
      </c>
      <c r="I106" s="444">
        <f t="shared" ca="1" si="5"/>
        <v>1924697.6058145501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7984.5915670197073</v>
      </c>
      <c r="L106" s="444">
        <f t="shared" ca="1" si="3"/>
        <v>1924286.5676517496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-1546875.6384322871</v>
      </c>
      <c r="C107" s="447">
        <f t="shared" si="0"/>
        <v>0</v>
      </c>
      <c r="D107" s="447">
        <f t="shared" ca="1" si="9"/>
        <v>36983.115189777556</v>
      </c>
      <c r="E107" s="447">
        <f t="shared" ca="1" si="1"/>
        <v>-1509892.5232425097</v>
      </c>
      <c r="F107" s="431"/>
      <c r="G107" s="459">
        <f t="shared" si="13"/>
        <v>9</v>
      </c>
      <c r="H107" s="459">
        <v>100</v>
      </c>
      <c r="I107" s="444">
        <f t="shared" ca="1" si="5"/>
        <v>1924286.5676517496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7982.8789080080396</v>
      </c>
      <c r="L107" s="444">
        <f t="shared" ca="1" si="3"/>
        <v>1923873.8168299375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-1509892.5232425097</v>
      </c>
      <c r="C108" s="447">
        <f t="shared" si="0"/>
        <v>0</v>
      </c>
      <c r="D108" s="447">
        <f t="shared" ca="1" si="9"/>
        <v>36983.115189777556</v>
      </c>
      <c r="E108" s="447">
        <f t="shared" ca="1" si="1"/>
        <v>-1472909.4080527322</v>
      </c>
      <c r="F108" s="431"/>
      <c r="G108" s="459">
        <f t="shared" si="13"/>
        <v>9</v>
      </c>
      <c r="H108" s="459">
        <v>101</v>
      </c>
      <c r="I108" s="444">
        <f t="shared" ca="1" si="5"/>
        <v>1923873.8168299375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7981.1591129171566</v>
      </c>
      <c r="L108" s="444">
        <f t="shared" ca="1" si="3"/>
        <v>1923459.3462130346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-1472909.4080527322</v>
      </c>
      <c r="C109" s="447">
        <f t="shared" si="0"/>
        <v>0</v>
      </c>
      <c r="D109" s="447">
        <f t="shared" ca="1" si="9"/>
        <v>36983.115189777556</v>
      </c>
      <c r="E109" s="447">
        <f t="shared" ca="1" si="1"/>
        <v>-1435926.2928629548</v>
      </c>
      <c r="F109" s="431"/>
      <c r="G109" s="459">
        <f t="shared" si="13"/>
        <v>9</v>
      </c>
      <c r="H109" s="459">
        <v>102</v>
      </c>
      <c r="I109" s="444">
        <f t="shared" ca="1" si="5"/>
        <v>1923459.3462130346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7979.4321520133935</v>
      </c>
      <c r="L109" s="444">
        <f t="shared" ca="1" si="3"/>
        <v>1923043.1486352277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-1435926.2928629548</v>
      </c>
      <c r="C110" s="447">
        <f t="shared" si="0"/>
        <v>0</v>
      </c>
      <c r="D110" s="447">
        <f t="shared" ca="1" si="9"/>
        <v>36983.115189777556</v>
      </c>
      <c r="E110" s="447">
        <f t="shared" ca="1" si="1"/>
        <v>-1398943.1776731773</v>
      </c>
      <c r="F110" s="431"/>
      <c r="G110" s="459">
        <f t="shared" si="13"/>
        <v>9</v>
      </c>
      <c r="H110" s="459">
        <v>103</v>
      </c>
      <c r="I110" s="444">
        <f t="shared" ca="1" si="5"/>
        <v>1923043.1486352277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7977.6979954391982</v>
      </c>
      <c r="L110" s="444">
        <f t="shared" ca="1" si="3"/>
        <v>1922625.2169008467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-1398943.1776731773</v>
      </c>
      <c r="C111" s="447">
        <f t="shared" si="0"/>
        <v>0</v>
      </c>
      <c r="D111" s="447">
        <f t="shared" ca="1" si="9"/>
        <v>36983.115189777556</v>
      </c>
      <c r="E111" s="447">
        <f t="shared" ca="1" si="1"/>
        <v>-1361960.0624833999</v>
      </c>
      <c r="F111" s="431"/>
      <c r="G111" s="459">
        <f t="shared" si="13"/>
        <v>9</v>
      </c>
      <c r="H111" s="459">
        <v>104</v>
      </c>
      <c r="I111" s="444">
        <f t="shared" ca="1" si="5"/>
        <v>1922625.2169008467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7975.9566132126101</v>
      </c>
      <c r="L111" s="444">
        <f t="shared" ca="1" si="3"/>
        <v>1922205.5437842391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-1361960.0624833999</v>
      </c>
      <c r="C112" s="447">
        <f t="shared" si="0"/>
        <v>0</v>
      </c>
      <c r="D112" s="447">
        <f t="shared" ca="1" si="9"/>
        <v>36983.115189777556</v>
      </c>
      <c r="E112" s="447">
        <f t="shared" ca="1" si="1"/>
        <v>-1324976.9472936224</v>
      </c>
      <c r="F112" s="431"/>
      <c r="G112" s="459">
        <f t="shared" si="13"/>
        <v>9</v>
      </c>
      <c r="H112" s="459">
        <v>105</v>
      </c>
      <c r="I112" s="444">
        <f t="shared" ca="1" si="5"/>
        <v>1922205.5437842391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7974.2079752267455</v>
      </c>
      <c r="L112" s="444">
        <f t="shared" ca="1" si="3"/>
        <v>1921784.1220296456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-1324976.9472936224</v>
      </c>
      <c r="C113" s="447">
        <f t="shared" si="0"/>
        <v>0</v>
      </c>
      <c r="D113" s="447">
        <f t="shared" ca="1" si="9"/>
        <v>36983.115189777556</v>
      </c>
      <c r="E113" s="447">
        <f t="shared" ca="1" si="1"/>
        <v>-1287993.832103845</v>
      </c>
      <c r="F113" s="431"/>
      <c r="G113" s="459">
        <f t="shared" si="13"/>
        <v>9</v>
      </c>
      <c r="H113" s="459">
        <v>106</v>
      </c>
      <c r="I113" s="444">
        <f t="shared" ca="1" si="5"/>
        <v>1921784.1220296456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7972.4520512492727</v>
      </c>
      <c r="L113" s="444">
        <f t="shared" ca="1" si="3"/>
        <v>1921360.9443510748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-1287993.832103845</v>
      </c>
      <c r="C114" s="447">
        <f t="shared" si="0"/>
        <v>0</v>
      </c>
      <c r="D114" s="447">
        <f t="shared" ca="1" si="9"/>
        <v>36983.115189777556</v>
      </c>
      <c r="E114" s="447">
        <f t="shared" ca="1" si="1"/>
        <v>-1251010.7169140675</v>
      </c>
      <c r="F114" s="431"/>
      <c r="G114" s="459">
        <f t="shared" si="13"/>
        <v>9</v>
      </c>
      <c r="H114" s="459">
        <v>107</v>
      </c>
      <c r="I114" s="444">
        <f t="shared" ca="1" si="5"/>
        <v>1921360.9443510748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7970.6888109218926</v>
      </c>
      <c r="L114" s="444">
        <f t="shared" ca="1" si="3"/>
        <v>1920936.0034321765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-1251010.7169140675</v>
      </c>
      <c r="C115" s="447">
        <f t="shared" si="0"/>
        <v>0</v>
      </c>
      <c r="D115" s="447">
        <f t="shared" ca="1" si="9"/>
        <v>36983.115189777556</v>
      </c>
      <c r="E115" s="447">
        <f t="shared" ca="1" si="1"/>
        <v>-1214027.6017242901</v>
      </c>
      <c r="F115" s="431"/>
      <c r="G115" s="459">
        <f t="shared" si="13"/>
        <v>9</v>
      </c>
      <c r="H115" s="459">
        <v>108</v>
      </c>
      <c r="I115" s="444">
        <f t="shared" ca="1" si="5"/>
        <v>1920936.0034321765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7968.9182237598179</v>
      </c>
      <c r="L115" s="444">
        <f t="shared" ca="1" si="3"/>
        <v>1920509.2919261162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-1214027.6017242901</v>
      </c>
      <c r="C116" s="447">
        <f t="shared" si="0"/>
        <v>0</v>
      </c>
      <c r="D116" s="447">
        <f t="shared" ca="1" si="9"/>
        <v>36983.115189777556</v>
      </c>
      <c r="E116" s="447">
        <f t="shared" ca="1" si="1"/>
        <v>-1177044.4865345126</v>
      </c>
      <c r="F116" s="431"/>
      <c r="G116" s="459">
        <f>G115+1</f>
        <v>10</v>
      </c>
      <c r="H116" s="459">
        <v>109</v>
      </c>
      <c r="I116" s="444">
        <f t="shared" ca="1" si="5"/>
        <v>1920509.2919261162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7967.1402591512324</v>
      </c>
      <c r="L116" s="444">
        <f t="shared" ca="1" si="3"/>
        <v>1920080.8024554474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-1177044.4865345126</v>
      </c>
      <c r="C117" s="447">
        <f t="shared" si="0"/>
        <v>0</v>
      </c>
      <c r="D117" s="447">
        <f t="shared" ca="1" si="9"/>
        <v>36983.115189777556</v>
      </c>
      <c r="E117" s="447">
        <f t="shared" ca="1" si="1"/>
        <v>-1140061.3713447351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1920080.8024554474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7965.3548863567803</v>
      </c>
      <c r="L117" s="444">
        <f t="shared" ca="1" si="3"/>
        <v>1919650.5276119839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-1140061.3713447351</v>
      </c>
      <c r="C118" s="447">
        <f t="shared" si="0"/>
        <v>0</v>
      </c>
      <c r="D118" s="447">
        <f t="shared" ca="1" si="9"/>
        <v>36983.115189777556</v>
      </c>
      <c r="E118" s="447">
        <f t="shared" ca="1" si="1"/>
        <v>-1103078.2561549577</v>
      </c>
      <c r="F118" s="431"/>
      <c r="G118" s="459">
        <f t="shared" si="14"/>
        <v>10</v>
      </c>
      <c r="H118" s="459">
        <v>111</v>
      </c>
      <c r="I118" s="444">
        <f t="shared" ca="1" si="5"/>
        <v>1919650.5276119839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7963.5620745090155</v>
      </c>
      <c r="L118" s="444">
        <f t="shared" ca="1" si="3"/>
        <v>1919218.4599566727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-1103078.2561549577</v>
      </c>
      <c r="C119" s="447">
        <f t="shared" si="0"/>
        <v>0</v>
      </c>
      <c r="D119" s="447">
        <f t="shared" ca="1" si="9"/>
        <v>36983.115189777556</v>
      </c>
      <c r="E119" s="447">
        <f t="shared" ca="1" si="1"/>
        <v>-1066095.1409651802</v>
      </c>
      <c r="F119" s="431"/>
      <c r="G119" s="459">
        <f t="shared" si="14"/>
        <v>10</v>
      </c>
      <c r="H119" s="459">
        <v>112</v>
      </c>
      <c r="I119" s="444">
        <f t="shared" ca="1" si="5"/>
        <v>1919218.4599566727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7961.7617926118864</v>
      </c>
      <c r="L119" s="444">
        <f t="shared" ca="1" si="3"/>
        <v>1918784.5920194644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-1066095.1409651802</v>
      </c>
      <c r="C120" s="447">
        <f t="shared" si="0"/>
        <v>0</v>
      </c>
      <c r="D120" s="447">
        <f t="shared" ca="1" si="9"/>
        <v>36983.115189777556</v>
      </c>
      <c r="E120" s="447">
        <f t="shared" ca="1" si="1"/>
        <v>-1029112.0257754027</v>
      </c>
      <c r="F120" s="431"/>
      <c r="G120" s="459">
        <f t="shared" si="14"/>
        <v>10</v>
      </c>
      <c r="H120" s="459">
        <v>113</v>
      </c>
      <c r="I120" s="444">
        <f t="shared" ca="1" si="5"/>
        <v>1918784.5920194644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7959.9540095401835</v>
      </c>
      <c r="L120" s="444">
        <f t="shared" ca="1" si="3"/>
        <v>1918348.9162991843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-1029112.0257754027</v>
      </c>
      <c r="C121" s="447">
        <f t="shared" si="0"/>
        <v>0</v>
      </c>
      <c r="D121" s="447">
        <f t="shared" ca="1" si="9"/>
        <v>36983.115189777556</v>
      </c>
      <c r="E121" s="447">
        <f t="shared" ca="1" si="1"/>
        <v>-992128.9105856251</v>
      </c>
      <c r="F121" s="431"/>
      <c r="G121" s="459">
        <f t="shared" si="14"/>
        <v>10</v>
      </c>
      <c r="H121" s="459">
        <v>114</v>
      </c>
      <c r="I121" s="444">
        <f t="shared" ca="1" si="5"/>
        <v>1918348.9162991843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7958.1386940390175</v>
      </c>
      <c r="L121" s="444">
        <f t="shared" ca="1" si="3"/>
        <v>1917911.4252634032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-992128.9105856251</v>
      </c>
      <c r="C122" s="447">
        <f t="shared" si="0"/>
        <v>0</v>
      </c>
      <c r="D122" s="447">
        <f t="shared" ca="1" si="9"/>
        <v>36983.115189777556</v>
      </c>
      <c r="E122" s="447">
        <f t="shared" ca="1" si="1"/>
        <v>-955145.79539584753</v>
      </c>
      <c r="F122" s="431"/>
      <c r="G122" s="459">
        <f t="shared" si="14"/>
        <v>10</v>
      </c>
      <c r="H122" s="459">
        <v>115</v>
      </c>
      <c r="I122" s="444">
        <f t="shared" ca="1" si="5"/>
        <v>1917911.4252634032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7956.3158147232625</v>
      </c>
      <c r="L122" s="444">
        <f t="shared" ca="1" si="3"/>
        <v>1917472.1113483063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-955145.79539584753</v>
      </c>
      <c r="C123" s="447">
        <f t="shared" si="0"/>
        <v>0</v>
      </c>
      <c r="D123" s="447">
        <f t="shared" ca="1" si="9"/>
        <v>36983.115189777556</v>
      </c>
      <c r="E123" s="447">
        <f t="shared" ca="1" si="1"/>
        <v>-918162.68020606996</v>
      </c>
      <c r="F123" s="431"/>
      <c r="G123" s="459">
        <f t="shared" si="14"/>
        <v>10</v>
      </c>
      <c r="H123" s="459">
        <v>116</v>
      </c>
      <c r="I123" s="444">
        <f t="shared" ca="1" si="5"/>
        <v>1917472.1113483063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7954.4853400770244</v>
      </c>
      <c r="L123" s="444">
        <f t="shared" ca="1" si="3"/>
        <v>1917030.9669585631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-918162.68020606996</v>
      </c>
      <c r="C124" s="447">
        <f t="shared" si="0"/>
        <v>0</v>
      </c>
      <c r="D124" s="447">
        <f t="shared" ca="1" si="9"/>
        <v>36983.115189777556</v>
      </c>
      <c r="E124" s="447">
        <f t="shared" ca="1" si="1"/>
        <v>-881179.56501629238</v>
      </c>
      <c r="F124" s="431"/>
      <c r="G124" s="459">
        <f t="shared" si="14"/>
        <v>10</v>
      </c>
      <c r="H124" s="459">
        <v>117</v>
      </c>
      <c r="I124" s="444">
        <f t="shared" ca="1" si="5"/>
        <v>1917030.9669585631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7952.6472384530944</v>
      </c>
      <c r="L124" s="444">
        <f t="shared" ca="1" si="3"/>
        <v>1916587.984467196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-881179.56501629238</v>
      </c>
      <c r="C125" s="447">
        <f t="shared" si="0"/>
        <v>0</v>
      </c>
      <c r="D125" s="447">
        <f t="shared" ca="1" si="9"/>
        <v>36983.115189777556</v>
      </c>
      <c r="E125" s="447">
        <f t="shared" ca="1" si="1"/>
        <v>-844196.44982651481</v>
      </c>
      <c r="F125" s="431"/>
      <c r="G125" s="459">
        <f t="shared" si="14"/>
        <v>10</v>
      </c>
      <c r="H125" s="459">
        <v>118</v>
      </c>
      <c r="I125" s="444">
        <f t="shared" ca="1" si="5"/>
        <v>1916587.984467196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7950.8014780724006</v>
      </c>
      <c r="L125" s="444">
        <f t="shared" ca="1" si="3"/>
        <v>1916143.1562154482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-844196.44982651481</v>
      </c>
      <c r="C126" s="447">
        <f t="shared" si="0"/>
        <v>0</v>
      </c>
      <c r="D126" s="447">
        <f t="shared" ca="1" si="9"/>
        <v>36983.115189777556</v>
      </c>
      <c r="E126" s="447">
        <f t="shared" ca="1" si="1"/>
        <v>-807213.33463673724</v>
      </c>
      <c r="F126" s="431"/>
      <c r="G126" s="459">
        <f t="shared" si="14"/>
        <v>10</v>
      </c>
      <c r="H126" s="459">
        <v>119</v>
      </c>
      <c r="I126" s="444">
        <f t="shared" ca="1" si="5"/>
        <v>1916143.1562154482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7948.9480270234499</v>
      </c>
      <c r="L126" s="444">
        <f t="shared" ca="1" si="3"/>
        <v>1915696.4745126513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-807213.33463673724</v>
      </c>
      <c r="C127" s="447">
        <f t="shared" si="0"/>
        <v>0</v>
      </c>
      <c r="D127" s="447">
        <f t="shared" ca="1" si="9"/>
        <v>36983.115189777556</v>
      </c>
      <c r="E127" s="447">
        <f t="shared" ca="1" si="1"/>
        <v>-770230.21944695967</v>
      </c>
      <c r="F127" s="431"/>
      <c r="G127" s="459">
        <f t="shared" si="14"/>
        <v>10</v>
      </c>
      <c r="H127" s="459">
        <v>120</v>
      </c>
      <c r="I127" s="444">
        <f t="shared" ca="1" si="5"/>
        <v>1915696.4745126513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7947.0868532617969</v>
      </c>
      <c r="L127" s="444">
        <f t="shared" ca="1" si="3"/>
        <v>1915247.931636093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-770230.21944695967</v>
      </c>
      <c r="C128" s="447">
        <f t="shared" si="0"/>
        <v>0</v>
      </c>
      <c r="D128" s="447">
        <f t="shared" ca="1" si="9"/>
        <v>36983.115189777556</v>
      </c>
      <c r="E128" s="447">
        <f t="shared" ca="1" si="1"/>
        <v>-733247.1042571821</v>
      </c>
      <c r="F128" s="431"/>
      <c r="G128" s="459">
        <f>G127+1</f>
        <v>11</v>
      </c>
      <c r="H128" s="459">
        <v>121</v>
      </c>
      <c r="I128" s="444">
        <f t="shared" ca="1" si="5"/>
        <v>1915247.931636093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7945.2179246094684</v>
      </c>
      <c r="L128" s="444">
        <f t="shared" ca="1" si="3"/>
        <v>1914797.5198308823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-733247.1042571821</v>
      </c>
      <c r="C129" s="447">
        <f t="shared" si="0"/>
        <v>0</v>
      </c>
      <c r="D129" s="447">
        <f t="shared" ca="1" si="9"/>
        <v>36983.115189777556</v>
      </c>
      <c r="E129" s="447">
        <f t="shared" ca="1" si="1"/>
        <v>-696263.98906740453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1914797.5198308823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7943.3412087544257</v>
      </c>
      <c r="L129" s="444">
        <f t="shared" ca="1" si="3"/>
        <v>1914345.2313098165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-696263.98906740453</v>
      </c>
      <c r="C130" s="447">
        <f t="shared" si="0"/>
        <v>0</v>
      </c>
      <c r="D130" s="447">
        <f t="shared" ca="1" si="9"/>
        <v>36983.115189777556</v>
      </c>
      <c r="E130" s="447">
        <f t="shared" ca="1" si="1"/>
        <v>-659280.87387762696</v>
      </c>
      <c r="F130" s="431"/>
      <c r="G130" s="459">
        <f t="shared" si="15"/>
        <v>11</v>
      </c>
      <c r="H130" s="459">
        <v>123</v>
      </c>
      <c r="I130" s="444">
        <f t="shared" ca="1" si="5"/>
        <v>1914345.2313098165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7941.4566732499843</v>
      </c>
      <c r="L130" s="444">
        <f t="shared" ca="1" si="3"/>
        <v>1913891.0582532464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-659280.87387762696</v>
      </c>
      <c r="C131" s="447">
        <f t="shared" si="0"/>
        <v>0</v>
      </c>
      <c r="D131" s="447">
        <f t="shared" ca="1" si="9"/>
        <v>36983.115189777556</v>
      </c>
      <c r="E131" s="447">
        <f t="shared" ca="1" si="1"/>
        <v>-622297.75868784939</v>
      </c>
      <c r="F131" s="431"/>
      <c r="G131" s="459">
        <f t="shared" si="15"/>
        <v>11</v>
      </c>
      <c r="H131" s="459">
        <v>124</v>
      </c>
      <c r="I131" s="444">
        <f t="shared" ca="1" si="5"/>
        <v>1913891.0582532464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7939.564285514276</v>
      </c>
      <c r="L131" s="444">
        <f t="shared" ca="1" si="3"/>
        <v>1913434.9928089404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-622297.75868784939</v>
      </c>
      <c r="C132" s="447">
        <f t="shared" si="0"/>
        <v>0</v>
      </c>
      <c r="D132" s="447">
        <f t="shared" ca="1" si="9"/>
        <v>36983.115189777556</v>
      </c>
      <c r="E132" s="447">
        <f t="shared" ca="1" si="1"/>
        <v>-585314.64349807182</v>
      </c>
      <c r="F132" s="431"/>
      <c r="G132" s="459">
        <f t="shared" si="15"/>
        <v>11</v>
      </c>
      <c r="H132" s="459">
        <v>125</v>
      </c>
      <c r="I132" s="444">
        <f t="shared" ca="1" si="5"/>
        <v>1913434.9928089404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7937.6640128296685</v>
      </c>
      <c r="L132" s="444">
        <f t="shared" ca="1" si="3"/>
        <v>1912977.0270919499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-585314.64349807182</v>
      </c>
      <c r="C133" s="447">
        <f t="shared" si="0"/>
        <v>0</v>
      </c>
      <c r="D133" s="447">
        <f t="shared" ca="1" si="9"/>
        <v>36983.115189777556</v>
      </c>
      <c r="E133" s="447">
        <f t="shared" ca="1" si="1"/>
        <v>-548331.52830829425</v>
      </c>
      <c r="F133" s="431"/>
      <c r="G133" s="459">
        <f t="shared" si="15"/>
        <v>11</v>
      </c>
      <c r="H133" s="459">
        <v>126</v>
      </c>
      <c r="I133" s="444">
        <f t="shared" ca="1" si="5"/>
        <v>1912977.0270919499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7935.7558223422075</v>
      </c>
      <c r="L133" s="444">
        <f t="shared" ca="1" si="3"/>
        <v>1912517.1531844719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-548331.52830829425</v>
      </c>
      <c r="C134" s="447">
        <f t="shared" si="0"/>
        <v>0</v>
      </c>
      <c r="D134" s="447">
        <f t="shared" ca="1" si="9"/>
        <v>36983.115189777556</v>
      </c>
      <c r="E134" s="447">
        <f t="shared" ca="1" si="1"/>
        <v>-511348.41311851668</v>
      </c>
      <c r="F134" s="431"/>
      <c r="G134" s="459">
        <f t="shared" si="15"/>
        <v>11</v>
      </c>
      <c r="H134" s="459">
        <v>127</v>
      </c>
      <c r="I134" s="444">
        <f t="shared" ca="1" si="5"/>
        <v>1912517.1531844719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7933.8396810610484</v>
      </c>
      <c r="L134" s="444">
        <f t="shared" ca="1" si="3"/>
        <v>1912055.3631357127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-511348.41311851668</v>
      </c>
      <c r="C135" s="447">
        <f t="shared" si="0"/>
        <v>0</v>
      </c>
      <c r="D135" s="447">
        <f t="shared" ca="1" si="9"/>
        <v>36983.115189777556</v>
      </c>
      <c r="E135" s="447">
        <f t="shared" ca="1" si="1"/>
        <v>-474365.29792873911</v>
      </c>
      <c r="F135" s="431"/>
      <c r="G135" s="459">
        <f t="shared" si="15"/>
        <v>11</v>
      </c>
      <c r="H135" s="459">
        <v>128</v>
      </c>
      <c r="I135" s="444">
        <f t="shared" ca="1" si="5"/>
        <v>1912055.3631357127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7931.915555857885</v>
      </c>
      <c r="L135" s="444">
        <f t="shared" ca="1" si="3"/>
        <v>1911591.6489617503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-474365.29792873911</v>
      </c>
      <c r="C136" s="447">
        <f t="shared" si="0"/>
        <v>0</v>
      </c>
      <c r="D136" s="447">
        <f t="shared" ca="1" si="9"/>
        <v>36983.115189777556</v>
      </c>
      <c r="E136" s="447">
        <f t="shared" ca="1" si="1"/>
        <v>-437382.18273896154</v>
      </c>
      <c r="F136" s="431"/>
      <c r="G136" s="459">
        <f t="shared" si="15"/>
        <v>11</v>
      </c>
      <c r="H136" s="459">
        <v>129</v>
      </c>
      <c r="I136" s="444">
        <f t="shared" ca="1" si="5"/>
        <v>1911591.6489617503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7929.9834134663752</v>
      </c>
      <c r="L136" s="444">
        <f t="shared" ca="1" si="3"/>
        <v>1911126.0026453966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1911126.0026453966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7928.0432204815688</v>
      </c>
      <c r="L137" s="444">
        <f t="shared" ca="1" si="3"/>
        <v>1910658.416136058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1910658.416136058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7926.094943359325</v>
      </c>
      <c r="L138" s="444">
        <f t="shared" ca="1" si="3"/>
        <v>1910188.8813495971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1910188.8813495971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7924.1385484157381</v>
      </c>
      <c r="L139" s="444">
        <f t="shared" ca="1" si="3"/>
        <v>1909717.3901681928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1909717.3901681928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7922.1740018265527</v>
      </c>
      <c r="L140" s="444">
        <f t="shared" ca="1" si="3"/>
        <v>1909243.9344401991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1909243.9344401991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7920.2012696265783</v>
      </c>
      <c r="L141" s="444">
        <f t="shared" ca="1" si="3"/>
        <v>1908768.5059800055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1908768.5059800055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7918.2203177091042</v>
      </c>
      <c r="L142" s="444">
        <f t="shared" ca="1" si="3"/>
        <v>1908291.0965678943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1908291.0965678943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7916.2311118253092</v>
      </c>
      <c r="L143" s="444">
        <f t="shared" ca="1" si="3"/>
        <v>1907811.6979498994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1907811.6979498994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7914.2336175836645</v>
      </c>
      <c r="L144" s="444">
        <f t="shared" ca="1" si="3"/>
        <v>1907330.3018376629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1907330.3018376629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7912.2278004493455</v>
      </c>
      <c r="L145" s="444">
        <f t="shared" ca="1" si="3"/>
        <v>1906846.8999082921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1906846.8999082921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7910.2136257436332</v>
      </c>
      <c r="L146" s="444">
        <f t="shared" ca="1" si="3"/>
        <v>1906361.4838042154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1906361.4838042154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7908.1910586433132</v>
      </c>
      <c r="L147" s="444">
        <f t="shared" ca="1" si="3"/>
        <v>1905874.0451330387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1905874.0451330387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7906.1600641800769</v>
      </c>
      <c r="L148" s="444">
        <f t="shared" ca="1" si="3"/>
        <v>1905384.5754673986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1905384.5754673986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7904.1206072399091</v>
      </c>
      <c r="L149" s="444">
        <f t="shared" ca="1" si="3"/>
        <v>1904893.0663448183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1904893.0663448183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7902.0726525624923</v>
      </c>
      <c r="L150" s="444">
        <f t="shared" ca="1" si="3"/>
        <v>1904399.5092675607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1904399.5092675607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7900.0161647405839</v>
      </c>
      <c r="L151" s="444">
        <f t="shared" ca="1" si="3"/>
        <v>1903903.895702481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1903903.895702481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7897.9511082194203</v>
      </c>
      <c r="L152" s="444">
        <f t="shared" ca="1" si="3"/>
        <v>1903406.2170808802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1903406.2170808802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7895.8774472960831</v>
      </c>
      <c r="L153" s="444">
        <f t="shared" ca="1" si="3"/>
        <v>1902906.4647983562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1902906.4647983562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7893.7951461188986</v>
      </c>
      <c r="L154" s="444">
        <f t="shared" ca="1" si="3"/>
        <v>1902404.6302146548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1902404.6302146548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7891.7041686868106</v>
      </c>
      <c r="L155" s="444">
        <f t="shared" ca="1" si="3"/>
        <v>1901900.7046535215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1901900.7046535215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7889.6044788487543</v>
      </c>
      <c r="L156" s="444">
        <f t="shared" ca="1" si="3"/>
        <v>1901394.6794025502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1901394.6794025502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7887.4960403030409</v>
      </c>
      <c r="L157" s="444">
        <f t="shared" ca="1" si="3"/>
        <v>1900886.5457130331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1900886.5457130331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7885.3788165967189</v>
      </c>
      <c r="L158" s="444">
        <f t="shared" ca="1" si="3"/>
        <v>1900376.2947998096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1900376.2947998096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7883.2527711249559</v>
      </c>
      <c r="L159" s="444">
        <f t="shared" ca="1" si="3"/>
        <v>1899863.9178411143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1899863.9178411143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7881.1178671303924</v>
      </c>
      <c r="L160" s="444">
        <f t="shared" ca="1" si="3"/>
        <v>1899349.4059784245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1899349.4059784245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7878.9740677025175</v>
      </c>
      <c r="L161" s="444">
        <f t="shared" ca="1" si="3"/>
        <v>1898832.7503163067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1898832.7503163067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7876.8213357770264</v>
      </c>
      <c r="L162" s="444">
        <f t="shared" ca="1" si="3"/>
        <v>1898313.9419222635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1898313.9419222635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7874.6596341351806</v>
      </c>
      <c r="L163" s="444">
        <f t="shared" ca="1" si="3"/>
        <v>1897792.9718265785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1897792.9718265785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7872.4889254031596</v>
      </c>
      <c r="L164" s="444">
        <f t="shared" ca="1" si="3"/>
        <v>1897269.8310221615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1897269.8310221615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7870.3091720514221</v>
      </c>
      <c r="L165" s="444">
        <f t="shared" ca="1" si="3"/>
        <v>1896744.5104643928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1896744.5104643928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7868.1203363940522</v>
      </c>
      <c r="L166" s="444">
        <f t="shared" ca="1" si="3"/>
        <v>1896217.0010709667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1896217.0010709667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7865.9223805881102</v>
      </c>
      <c r="L167" s="444">
        <f t="shared" ca="1" si="3"/>
        <v>1895687.2937217345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1895687.2937217345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7863.7152666329766</v>
      </c>
      <c r="L168" s="444">
        <f t="shared" ca="1" si="3"/>
        <v>1895155.3792585474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1895155.3792585474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7861.4989563696954</v>
      </c>
      <c r="L169" s="444">
        <f t="shared" ca="1" si="3"/>
        <v>1894621.248485097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1894621.248485097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7859.2734114803197</v>
      </c>
      <c r="L170" s="444">
        <f t="shared" ca="1" si="3"/>
        <v>1894084.892166757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1894084.892166757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7857.0385934872365</v>
      </c>
      <c r="L171" s="444">
        <f t="shared" ca="1" si="3"/>
        <v>1893546.3010304242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1893546.3010304242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7854.794463752517</v>
      </c>
      <c r="L172" s="444">
        <f t="shared" ca="1" si="3"/>
        <v>1893005.4657643565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1893005.4657643565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7852.5409834772336</v>
      </c>
      <c r="L173" s="444">
        <f t="shared" ca="1" si="3"/>
        <v>1892462.3770180135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1892462.3770180135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7850.2781137008042</v>
      </c>
      <c r="L174" s="444">
        <f t="shared" ca="1" si="3"/>
        <v>1891917.0254018942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1891917.0254018942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7848.0058153003083</v>
      </c>
      <c r="L175" s="444">
        <f t="shared" ca="1" si="3"/>
        <v>1891369.4014873744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1891369.4014873744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7845.7240489898104</v>
      </c>
      <c r="L176" s="444">
        <f t="shared" ca="1" si="3"/>
        <v>1890819.4958065441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1890819.4958065441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7843.432775319684</v>
      </c>
      <c r="L177" s="444">
        <f t="shared" ca="1" si="3"/>
        <v>1890267.2988520437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1890267.2988520437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7841.1319546759314</v>
      </c>
      <c r="L178" s="444">
        <f t="shared" ca="1" si="3"/>
        <v>1889712.8010768995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1889712.8010768995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7838.8215472794964</v>
      </c>
      <c r="L179" s="444">
        <f t="shared" ca="1" si="3"/>
        <v>1889155.9928943589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1889155.9928943589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7836.501513185578</v>
      </c>
      <c r="L180" s="444">
        <f t="shared" ca="1" si="3"/>
        <v>1888596.8646777244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1888596.8646777244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7834.1718122829343</v>
      </c>
      <c r="L181" s="444">
        <f t="shared" ca="1" si="3"/>
        <v>1888035.4067601871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1888035.4067601871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7831.8324042931954</v>
      </c>
      <c r="L182" s="444">
        <f t="shared" ca="1" si="3"/>
        <v>1887471.6094346601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1887471.6094346601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7829.483248770166</v>
      </c>
      <c r="L183" s="444">
        <f t="shared" ca="1" si="3"/>
        <v>1886905.4629536101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1886905.4629536101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7827.1243050991243</v>
      </c>
      <c r="L184" s="444">
        <f t="shared" ca="1" si="3"/>
        <v>1886336.9575288889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1886336.9575288889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7824.7555324961195</v>
      </c>
      <c r="L185" s="444">
        <f t="shared" ca="1" si="3"/>
        <v>1885766.0833315649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1885766.0833315649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7822.3768900072691</v>
      </c>
      <c r="L186" s="444">
        <f t="shared" ca="1" si="3"/>
        <v>1885192.8304917519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1885192.8304917519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7819.9883365080486</v>
      </c>
      <c r="L187" s="444">
        <f t="shared" ca="1" si="3"/>
        <v>1884617.1890984399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1884617.1890984399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7817.5898307025818</v>
      </c>
      <c r="L188" s="444">
        <f t="shared" ca="1" si="3"/>
        <v>1884039.1491993223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1884039.1491993223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7815.1813311229253</v>
      </c>
      <c r="L189" s="444">
        <f t="shared" ca="1" si="3"/>
        <v>1883458.7008006251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1883458.7008006251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7812.7627961283542</v>
      </c>
      <c r="L190" s="444">
        <f t="shared" ca="1" si="3"/>
        <v>1882875.8338669334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1882875.8338669334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7810.3341839046379</v>
      </c>
      <c r="L191" s="444">
        <f t="shared" ca="1" si="3"/>
        <v>1882290.5383210178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1882290.5383210178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7807.8954524633227</v>
      </c>
      <c r="L192" s="444">
        <f t="shared" ca="1" si="3"/>
        <v>1881702.8040436609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1881702.8040436609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7805.4465596410028</v>
      </c>
      <c r="L193" s="444">
        <f t="shared" ca="1" si="3"/>
        <v>1881112.6208734817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1881112.6208734817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7802.9874630985896</v>
      </c>
      <c r="L194" s="444">
        <f t="shared" ca="1" si="3"/>
        <v>1880519.97860676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1880519.97860676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7800.5181203205839</v>
      </c>
      <c r="L195" s="444">
        <f t="shared" ca="1" si="3"/>
        <v>1879924.8669972604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1879924.8669972604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7798.0384886143338</v>
      </c>
      <c r="L196" s="444">
        <f t="shared" ca="1" si="3"/>
        <v>1879327.2757560546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1879327.2757560546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7795.5485251093096</v>
      </c>
      <c r="L197" s="444">
        <f t="shared" ca="1" si="3"/>
        <v>1878727.1945513438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1878727.1945513438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7793.0481867563485</v>
      </c>
      <c r="L198" s="444">
        <f t="shared" ca="1" si="3"/>
        <v>1878124.6130082801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1878124.6130082801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7790.5374303269155</v>
      </c>
      <c r="L199" s="444">
        <f t="shared" ca="1" si="3"/>
        <v>1877519.5207087868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1877519.5207087868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7788.0162124123608</v>
      </c>
      <c r="L200" s="444">
        <f t="shared" ca="1" si="3"/>
        <v>1876911.907191379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1876911.907191379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7785.4844894231619</v>
      </c>
      <c r="L201" s="444">
        <f t="shared" ca="1" si="3"/>
        <v>1876301.761950982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1876301.761950982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7782.9422175881746</v>
      </c>
      <c r="L202" s="444">
        <f t="shared" ca="1" si="3"/>
        <v>1875689.07443875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1875689.07443875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7780.3893529538745</v>
      </c>
      <c r="L203" s="444">
        <f t="shared" ca="1" si="3"/>
        <v>1875073.8340618836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1875073.8340618836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7777.8258513835972</v>
      </c>
      <c r="L204" s="444">
        <f t="shared" ca="1" si="3"/>
        <v>1874456.0301834471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1874456.0301834471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7775.2516685567789</v>
      </c>
      <c r="L205" s="444">
        <f t="shared" ca="1" si="3"/>
        <v>1873835.6521221837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1873835.6521221837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7772.6667599681814</v>
      </c>
      <c r="L206" s="444">
        <f t="shared" ca="1" si="3"/>
        <v>1873212.6891523318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1873212.6891523318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7770.0710809271304</v>
      </c>
      <c r="L207" s="444">
        <f t="shared" ca="1" si="3"/>
        <v>1872587.1305034386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1872587.1305034386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7767.4645865567445</v>
      </c>
      <c r="L208" s="444">
        <f t="shared" ca="1" si="3"/>
        <v>1871958.9653601751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1871958.9653601751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7764.8472317931455</v>
      </c>
      <c r="L209" s="444">
        <f t="shared" ca="1" si="3"/>
        <v>1871328.1828621482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1871328.1828621482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7762.2189713846992</v>
      </c>
      <c r="L210" s="444">
        <f t="shared" ca="1" si="3"/>
        <v>1870694.7721037127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1870694.7721037127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7759.5797598912177</v>
      </c>
      <c r="L211" s="444">
        <f t="shared" ca="1" si="3"/>
        <v>1870058.7221337836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1870058.7221337836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7756.9295516831808</v>
      </c>
      <c r="L212" s="444">
        <f t="shared" ca="1" si="3"/>
        <v>1869420.0219556466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1869420.0219556466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7754.2683009409438</v>
      </c>
      <c r="L213" s="444">
        <f t="shared" ca="1" si="3"/>
        <v>1868778.6605267674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1868778.6605267674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7751.5959616539458</v>
      </c>
      <c r="L214" s="444">
        <f t="shared" ca="1" si="3"/>
        <v>1868134.6267586011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1868134.6267586011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7748.9124876199203</v>
      </c>
      <c r="L215" s="444">
        <f t="shared" ca="1" si="3"/>
        <v>1867487.9095164009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1867487.9095164009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7746.2178324440874</v>
      </c>
      <c r="L216" s="444">
        <f t="shared" ca="1" si="3"/>
        <v>1866838.4976190247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1866838.4976190247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7743.5119495383515</v>
      </c>
      <c r="L217" s="444">
        <f t="shared" ca="1" si="3"/>
        <v>1866186.3798387428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1866186.3798387428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7740.7947921205105</v>
      </c>
      <c r="L218" s="444">
        <f t="shared" ca="1" si="3"/>
        <v>1865531.5449010432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1865531.5449010432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7738.0663132134277</v>
      </c>
      <c r="L219" s="444">
        <f t="shared" ca="1" si="3"/>
        <v>1864873.9814844364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1864873.9814844364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7735.3264656442343</v>
      </c>
      <c r="L220" s="444">
        <f t="shared" ca="1" si="3"/>
        <v>1864213.6782202604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1864213.6782202604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7732.575202043502</v>
      </c>
      <c r="L221" s="444">
        <f t="shared" ca="1" si="3"/>
        <v>1863550.6236924836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1863550.6236924836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7729.8124748444297</v>
      </c>
      <c r="L222" s="444">
        <f t="shared" ca="1" si="3"/>
        <v>1862884.806437508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1862884.806437508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7727.0382362820337</v>
      </c>
      <c r="L223" s="444">
        <f t="shared" ca="1" si="3"/>
        <v>1862216.2149439699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1862216.2149439699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7724.2524383922901</v>
      </c>
      <c r="L224" s="444">
        <f t="shared" ca="1" si="3"/>
        <v>1861544.8376525419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1861544.8376525419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7721.4550330113407</v>
      </c>
      <c r="L225" s="444">
        <f t="shared" ca="1" si="3"/>
        <v>1860870.662955733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1860870.662955733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7718.6459717746366</v>
      </c>
      <c r="L226" s="444">
        <f t="shared" ca="1" si="3"/>
        <v>1860193.6791976874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1860193.6791976874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7715.825206116112</v>
      </c>
      <c r="L227" s="444">
        <f t="shared" ca="1" si="3"/>
        <v>1859513.8746739833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1859513.8746739833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7712.9926872673459</v>
      </c>
      <c r="L228" s="444">
        <f t="shared" ca="1" si="3"/>
        <v>1858831.2376314304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1858831.2376314304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7710.1483662567089</v>
      </c>
      <c r="L229" s="444">
        <f t="shared" ca="1" si="3"/>
        <v>1858145.7562678668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1858145.7562678668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7707.2921939085272</v>
      </c>
      <c r="L230" s="444">
        <f t="shared" ca="1" si="3"/>
        <v>1857457.4187319551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1857457.4187319551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7704.42412084223</v>
      </c>
      <c r="L231" s="444">
        <f t="shared" ca="1" si="3"/>
        <v>1856766.2131229772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1856766.2131229772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7701.5440974714875</v>
      </c>
      <c r="L232" s="444">
        <f t="shared" ca="1" si="3"/>
        <v>1856072.1274906285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1856072.1274906285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7698.6520740033675</v>
      </c>
      <c r="L233" s="444">
        <f t="shared" ca="1" si="3"/>
        <v>1855375.1498348117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1855375.1498348117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7695.7480004374638</v>
      </c>
      <c r="L234" s="444">
        <f t="shared" ca="1" si="3"/>
        <v>1854675.2681054289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1854675.2681054289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7692.831826565036</v>
      </c>
      <c r="L235" s="444">
        <f t="shared" ca="1" si="3"/>
        <v>1853972.4702021738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1853972.4702021738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7689.9035019681396</v>
      </c>
      <c r="L236" s="444">
        <f t="shared" ca="1" si="3"/>
        <v>1853266.7439743218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1853266.7439743218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7686.9629760187563</v>
      </c>
      <c r="L237" s="444">
        <f t="shared" ca="1" si="3"/>
        <v>1852558.0772205202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1852558.0772205202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7684.0101978779167</v>
      </c>
      <c r="L238" s="444">
        <f t="shared" ca="1" si="3"/>
        <v>1851846.4576885779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1851846.4576885779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7681.0451164948236</v>
      </c>
      <c r="L239" s="444">
        <f t="shared" ca="1" si="3"/>
        <v>1851131.8730752526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1851131.8730752526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7678.0676806059682</v>
      </c>
      <c r="L240" s="444">
        <f t="shared" ca="1" si="3"/>
        <v>1850414.3110260384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1850414.3110260384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7675.0778387342425</v>
      </c>
      <c r="L241" s="444">
        <f t="shared" ca="1" si="3"/>
        <v>1849693.7591349524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1849693.7591349524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7672.0755391880512</v>
      </c>
      <c r="L242" s="444">
        <f t="shared" ca="1" si="3"/>
        <v>1848970.2049443203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1848970.2049443203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7669.060730060417</v>
      </c>
      <c r="L243" s="444">
        <f t="shared" ca="1" si="3"/>
        <v>1848243.6359445604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1848243.6359445604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7666.0333592280831</v>
      </c>
      <c r="L244" s="444">
        <f t="shared" ca="1" si="3"/>
        <v>1847514.0395739684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1847514.0395739684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7662.9933743506172</v>
      </c>
      <c r="L245" s="444">
        <f t="shared" ca="1" si="3"/>
        <v>1846781.4032184989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1846781.4032184989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7659.9407228694945</v>
      </c>
      <c r="L246" s="444">
        <f t="shared" ca="1" si="3"/>
        <v>1846045.7142115482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1846045.7142115482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7656.8753520071996</v>
      </c>
      <c r="L247" s="444">
        <f t="shared" ca="1" si="3"/>
        <v>1845306.9598337351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1845306.9598337351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7653.7972087663111</v>
      </c>
      <c r="L248" s="444">
        <f t="shared" ca="1" si="3"/>
        <v>1844565.1273126812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1844565.1273126812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7650.7062399285869</v>
      </c>
      <c r="L249" s="444">
        <f t="shared" ca="1" si="3"/>
        <v>1843820.2038227895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1843820.2038227895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7647.6023920540383</v>
      </c>
      <c r="L250" s="444">
        <f t="shared" ca="1" si="3"/>
        <v>1843072.1764850232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1843072.1764850232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7644.4856114800123</v>
      </c>
      <c r="L251" s="444">
        <f t="shared" ca="1" si="3"/>
        <v>1842321.032366683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1842321.032366683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7641.3558443202619</v>
      </c>
      <c r="L252" s="444">
        <f t="shared" ca="1" si="3"/>
        <v>1841566.7584811831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1841566.7584811831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7638.2130364640116</v>
      </c>
      <c r="L253" s="444">
        <f t="shared" ca="1" si="3"/>
        <v>1840809.341787827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1840809.341787827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7635.0571335750274</v>
      </c>
      <c r="L254" s="444">
        <f t="shared" ca="1" si="3"/>
        <v>1840048.7691915818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1840048.7691915818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7631.888081090673</v>
      </c>
      <c r="L255" s="444">
        <f t="shared" ca="1" si="3"/>
        <v>1839285.0275428523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1839285.0275428523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7628.7058242209669</v>
      </c>
      <c r="L256" s="444">
        <f t="shared" ca="1" si="3"/>
        <v>1838518.1036372532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1838518.1036372532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7625.5103079476376</v>
      </c>
      <c r="L257" s="444">
        <f t="shared" ca="1" si="3"/>
        <v>1837747.9842153806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1837747.9842153806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7622.3014770231684</v>
      </c>
      <c r="L258" s="444">
        <f t="shared" ca="1" si="3"/>
        <v>1836974.6559625836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1836974.6559625836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7619.0792759698479</v>
      </c>
      <c r="L259" s="444">
        <f t="shared" ca="1" si="3"/>
        <v>1836198.1055087333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1836198.1055087333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7615.8436490788044</v>
      </c>
      <c r="L260" s="444">
        <f t="shared" ca="1" si="3"/>
        <v>1835418.319427992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1835418.319427992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7612.5945404090489</v>
      </c>
      <c r="L261" s="444">
        <f t="shared" ca="1" si="3"/>
        <v>1834635.2842385808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1834635.2842385808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7609.3318937865015</v>
      </c>
      <c r="L262" s="444">
        <f t="shared" ca="1" si="3"/>
        <v>1833848.9864025472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1833848.9864025472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7606.0556528030293</v>
      </c>
      <c r="L263" s="444">
        <f t="shared" ref="L263:L517" ca="1" si="28">I263-J263+K263</f>
        <v>1833059.4123255301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1833059.4123255301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7602.7657608154586</v>
      </c>
      <c r="L264" s="444">
        <f t="shared" ca="1" si="28"/>
        <v>1832266.5483565254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1832266.5483565254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7599.4621609446058</v>
      </c>
      <c r="L265" s="444">
        <f t="shared" ca="1" si="28"/>
        <v>1831470.3807876499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1831470.3807876499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7596.1447960742908</v>
      </c>
      <c r="L266" s="444">
        <f t="shared" ca="1" si="28"/>
        <v>1830670.8958539041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1830670.8958539041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7592.8136088503497</v>
      </c>
      <c r="L267" s="444">
        <f t="shared" ca="1" si="28"/>
        <v>1829868.0797329342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1829868.0797329342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7589.4685416796419</v>
      </c>
      <c r="L268" s="444">
        <f t="shared" ca="1" si="28"/>
        <v>1829061.9185447937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1829061.9185447937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7586.1095367290563</v>
      </c>
      <c r="L269" s="444">
        <f t="shared" ca="1" si="28"/>
        <v>1828252.3983517026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1828252.3983517026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7582.7365359245096</v>
      </c>
      <c r="L270" s="444">
        <f t="shared" ca="1" si="28"/>
        <v>1827439.5051578069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1827439.5051578069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7579.3494809499443</v>
      </c>
      <c r="L271" s="444">
        <f t="shared" ca="1" si="28"/>
        <v>1826623.2249089368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1826623.2249089368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7575.9483132463183</v>
      </c>
      <c r="L272" s="444">
        <f t="shared" ca="1" si="28"/>
        <v>1825803.5434923628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1825803.5434923628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7572.5329740105954</v>
      </c>
      <c r="L273" s="444">
        <f t="shared" ca="1" si="28"/>
        <v>1824980.4467365532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1824980.4467365532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7569.1034041947205</v>
      </c>
      <c r="L274" s="444">
        <f t="shared" ca="1" si="28"/>
        <v>1824153.9204109279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1824153.9204109279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7565.659544504615</v>
      </c>
      <c r="L275" s="444">
        <f t="shared" ca="1" si="28"/>
        <v>1823323.9502256124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1823323.9502256124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7562.2013353991342</v>
      </c>
      <c r="L276" s="444">
        <f t="shared" ca="1" si="28"/>
        <v>1822490.5218311914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1822490.5218311914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7558.7287170890459</v>
      </c>
      <c r="L277" s="444">
        <f t="shared" ca="1" si="28"/>
        <v>1821653.6208184601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1821653.6208184601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7555.2416295359999</v>
      </c>
      <c r="L278" s="444">
        <f t="shared" ca="1" si="28"/>
        <v>1820813.232718176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1820813.232718176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7551.7400124514825</v>
      </c>
      <c r="L279" s="444">
        <f t="shared" ca="1" si="28"/>
        <v>1819969.3430008073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1819969.3430008073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7548.22380529578</v>
      </c>
      <c r="L280" s="444">
        <f t="shared" ca="1" si="28"/>
        <v>1819121.9370762829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1819121.9370762829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7544.692947276928</v>
      </c>
      <c r="L281" s="444">
        <f t="shared" ca="1" si="28"/>
        <v>1818271.0002937396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1818271.0002937396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7541.1473773496646</v>
      </c>
      <c r="L282" s="444">
        <f t="shared" ca="1" si="28"/>
        <v>1817416.5179412691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1817416.5179412691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7537.5870342143717</v>
      </c>
      <c r="L283" s="444">
        <f t="shared" ca="1" si="28"/>
        <v>1816558.4752456632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1816558.4752456632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7534.0118563160122</v>
      </c>
      <c r="L284" s="444">
        <f t="shared" ca="1" si="28"/>
        <v>1815696.8573721591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1815696.8573721591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7530.4217818430789</v>
      </c>
      <c r="L285" s="444">
        <f t="shared" ca="1" si="28"/>
        <v>1814831.649424182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1814831.649424182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7526.8167487265082</v>
      </c>
      <c r="L286" s="444">
        <f t="shared" ca="1" si="28"/>
        <v>1813962.8364430883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1813962.8364430883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7523.1966946386165</v>
      </c>
      <c r="L287" s="444">
        <f t="shared" ca="1" si="28"/>
        <v>1813090.4034079066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1813090.4034079066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7519.5615569920265</v>
      </c>
      <c r="L288" s="444">
        <f t="shared" ca="1" si="28"/>
        <v>1812214.3352350786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1812214.3352350786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7515.9112729385752</v>
      </c>
      <c r="L289" s="444">
        <f t="shared" ca="1" si="28"/>
        <v>1811334.616778197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1811334.616778197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7512.245779368237</v>
      </c>
      <c r="L290" s="444">
        <f t="shared" ca="1" si="28"/>
        <v>1810451.2328277451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1810451.2328277451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7508.5650129080204</v>
      </c>
      <c r="L291" s="444">
        <f t="shared" ca="1" si="28"/>
        <v>1809564.168110833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1809564.168110833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7504.8689099208868</v>
      </c>
      <c r="L292" s="444">
        <f t="shared" ca="1" si="28"/>
        <v>1808673.4072909337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1808673.4072909337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7501.1574065046379</v>
      </c>
      <c r="L293" s="444">
        <f t="shared" ca="1" si="28"/>
        <v>1807778.9349676182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1807778.9349676182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7497.4304384908246</v>
      </c>
      <c r="L294" s="444">
        <f t="shared" ca="1" si="28"/>
        <v>1806880.7356762888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1806880.7356762888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7493.6879414436189</v>
      </c>
      <c r="L295" s="444">
        <f t="shared" ca="1" si="28"/>
        <v>1805978.7938879123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1805978.7938879123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7489.9298506587184</v>
      </c>
      <c r="L296" s="444">
        <f t="shared" ca="1" si="28"/>
        <v>1805073.0940087507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1805073.0940087507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7486.1561011622107</v>
      </c>
      <c r="L297" s="444">
        <f t="shared" ca="1" si="28"/>
        <v>1804163.6203800929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1804163.6203800929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7482.3666277094699</v>
      </c>
      <c r="L298" s="444">
        <f t="shared" ca="1" si="28"/>
        <v>1803250.3572779822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1803250.3572779822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7478.5613647840082</v>
      </c>
      <c r="L299" s="444">
        <f t="shared" ca="1" si="28"/>
        <v>1802333.2889129459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1802333.2889129459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7474.7402465963578</v>
      </c>
      <c r="L300" s="444">
        <f t="shared" ca="1" si="28"/>
        <v>1801412.399429722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1801412.399429722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7470.9032070829244</v>
      </c>
      <c r="L301" s="444">
        <f t="shared" ca="1" si="28"/>
        <v>1800487.6729069848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1800487.6729069848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7467.0501799048534</v>
      </c>
      <c r="L302" s="444">
        <f t="shared" ca="1" si="28"/>
        <v>1799559.0933570694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1799559.0933570694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7463.1810984468721</v>
      </c>
      <c r="L303" s="444">
        <f t="shared" ca="1" si="28"/>
        <v>1798626.6447256962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1798626.6447256962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7459.2958958161498</v>
      </c>
      <c r="L304" s="444">
        <f t="shared" ca="1" si="28"/>
        <v>1797690.3108916921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1797690.3108916921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7455.3945048411333</v>
      </c>
      <c r="L305" s="444">
        <f t="shared" ca="1" si="28"/>
        <v>1796750.0756667131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1796750.0756667131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7451.4768580703867</v>
      </c>
      <c r="L306" s="444">
        <f t="shared" ca="1" si="28"/>
        <v>1795805.9227949632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1795805.9227949632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7447.5428877714303</v>
      </c>
      <c r="L307" s="444">
        <f t="shared" ca="1" si="28"/>
        <v>1794857.8359529146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1794857.8359529146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7443.59252592956</v>
      </c>
      <c r="L308" s="444">
        <f t="shared" ca="1" si="28"/>
        <v>1793905.7987490238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1793905.7987490238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7439.6257042466823</v>
      </c>
      <c r="L309" s="444">
        <f t="shared" ca="1" si="28"/>
        <v>1792949.7947234502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1792949.7947234502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7435.6423541401246</v>
      </c>
      <c r="L310" s="444">
        <f t="shared" ca="1" si="28"/>
        <v>1791989.8073477701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1791989.8073477701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7431.6424067414564</v>
      </c>
      <c r="L311" s="444">
        <f t="shared" ca="1" si="28"/>
        <v>1791025.8200246913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1791025.8200246913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7427.6257928952955</v>
      </c>
      <c r="L312" s="444">
        <f t="shared" ca="1" si="28"/>
        <v>1790057.8160877663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1790057.8160877663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7423.5924431581088</v>
      </c>
      <c r="L313" s="444">
        <f t="shared" ca="1" si="28"/>
        <v>1789085.7788011043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1789085.7788011043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7419.5422877970168</v>
      </c>
      <c r="L314" s="444">
        <f t="shared" ca="1" si="28"/>
        <v>1788109.6913590811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1788109.6913590811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7415.4752567885871</v>
      </c>
      <c r="L315" s="444">
        <f t="shared" ca="1" si="28"/>
        <v>1787129.5368860494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1787129.5368860494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7411.3912798176216</v>
      </c>
      <c r="L316" s="444">
        <f t="shared" ca="1" si="28"/>
        <v>1786145.2984360468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1786145.2984360468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7407.2902862759429</v>
      </c>
      <c r="L317" s="444">
        <f t="shared" ca="1" si="28"/>
        <v>1785156.9589925027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1785156.9589925027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7403.1722052611767</v>
      </c>
      <c r="L318" s="444">
        <f t="shared" ca="1" si="28"/>
        <v>1784164.5014679437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1784164.5014679437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7399.036965575513</v>
      </c>
      <c r="L319" s="444">
        <f t="shared" ca="1" si="28"/>
        <v>1783167.908703699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1783167.908703699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7394.8844957244955</v>
      </c>
      <c r="L320" s="444">
        <f t="shared" ca="1" si="28"/>
        <v>1782167.1634696033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1782167.1634696033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7390.714723915763</v>
      </c>
      <c r="L321" s="444">
        <f t="shared" ca="1" si="28"/>
        <v>1781162.2484636989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1781162.2484636989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7386.5275780578268</v>
      </c>
      <c r="L322" s="444">
        <f t="shared" ca="1" si="28"/>
        <v>1780153.1463119364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1780153.1463119364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7382.3229857588176</v>
      </c>
      <c r="L323" s="444">
        <f t="shared" ca="1" si="28"/>
        <v>1779139.839567875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1779139.839567875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7378.1008743252287</v>
      </c>
      <c r="L324" s="444">
        <f t="shared" ca="1" si="28"/>
        <v>1778122.3107123801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1778122.3107123801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7373.861170760666</v>
      </c>
      <c r="L325" s="444">
        <f t="shared" ca="1" si="28"/>
        <v>1777100.5421533205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1777100.5421533205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7369.6038017645842</v>
      </c>
      <c r="L326" s="444">
        <f t="shared" ca="1" si="28"/>
        <v>1776074.5162252649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1776074.5162252649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7365.3286937310186</v>
      </c>
      <c r="L327" s="444">
        <f t="shared" ca="1" si="28"/>
        <v>1775044.2151891757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1775044.2151891757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7361.0357727473156</v>
      </c>
      <c r="L328" s="444">
        <f t="shared" ca="1" si="28"/>
        <v>1774009.6212321029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1774009.6212321029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7356.7249645928441</v>
      </c>
      <c r="L329" s="444">
        <f t="shared" ca="1" si="28"/>
        <v>1772970.7164668755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1772970.7164668755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7352.3961947377311</v>
      </c>
      <c r="L330" s="444">
        <f t="shared" ca="1" si="28"/>
        <v>1771927.482931793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1771927.482931793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7348.049388341552</v>
      </c>
      <c r="L331" s="444">
        <f t="shared" ca="1" si="28"/>
        <v>1770879.9025903144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1770879.9025903144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7343.6844702520593</v>
      </c>
      <c r="L332" s="444">
        <f t="shared" ca="1" si="28"/>
        <v>1769827.9573307463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1769827.9573307463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7339.3013650038592</v>
      </c>
      <c r="L333" s="444">
        <f t="shared" ca="1" si="28"/>
        <v>1768771.6289659301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1768771.6289659301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7334.8999968171247</v>
      </c>
      <c r="L334" s="444">
        <f t="shared" ca="1" si="28"/>
        <v>1767710.899232927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1767710.899232927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7330.4802895962785</v>
      </c>
      <c r="L335" s="444">
        <f t="shared" ca="1" si="28"/>
        <v>1766645.7497927032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1766645.7497927032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7326.0421669286779</v>
      </c>
      <c r="L336" s="444">
        <f t="shared" ca="1" si="28"/>
        <v>1765576.1622298118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1765576.1622298118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7321.5855520832984</v>
      </c>
      <c r="L337" s="444">
        <f t="shared" ca="1" si="28"/>
        <v>1764502.1180520749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1764502.1180520749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7317.1103680093947</v>
      </c>
      <c r="L338" s="444">
        <f t="shared" ca="1" si="28"/>
        <v>1763423.5986902642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1763423.5986902642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7312.6165373351832</v>
      </c>
      <c r="L339" s="444">
        <f t="shared" ca="1" si="28"/>
        <v>1762340.5854977791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1762340.5854977791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7308.1039823664951</v>
      </c>
      <c r="L340" s="444">
        <f t="shared" ca="1" si="28"/>
        <v>1761253.0597503253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1761253.0597503253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7303.5726250854377</v>
      </c>
      <c r="L341" s="444">
        <f t="shared" ca="1" si="28"/>
        <v>1760161.0026455906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1760161.0026455906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7299.0223871490434</v>
      </c>
      <c r="L342" s="444">
        <f t="shared" ca="1" si="28"/>
        <v>1759064.3953029194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1759064.3953029194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7294.453189887914</v>
      </c>
      <c r="L343" s="444">
        <f t="shared" ca="1" si="28"/>
        <v>1757963.2187629871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1757963.2187629871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7289.8649543048623</v>
      </c>
      <c r="L344" s="444">
        <f t="shared" ca="1" si="28"/>
        <v>1756857.4539874718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1756857.4539874718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7285.2576010735484</v>
      </c>
      <c r="L345" s="444">
        <f t="shared" ca="1" si="28"/>
        <v>1755747.0818587251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1755747.0818587251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7280.6310505371048</v>
      </c>
      <c r="L346" s="444">
        <f t="shared" ca="1" si="28"/>
        <v>1754632.083179442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1754632.083179442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7275.9852227067586</v>
      </c>
      <c r="L347" s="444">
        <f t="shared" ca="1" si="28"/>
        <v>1753512.4386723286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1753512.4386723286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7271.3200372604515</v>
      </c>
      <c r="L348" s="444">
        <f t="shared" ca="1" si="28"/>
        <v>1752388.1289797688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1752388.1289797688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7266.6354135414513</v>
      </c>
      <c r="L349" s="444">
        <f t="shared" ca="1" si="28"/>
        <v>1751259.1346634901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1751259.1346634901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7261.9312705569591</v>
      </c>
      <c r="L350" s="444">
        <f t="shared" ca="1" si="28"/>
        <v>1750125.4362042269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1750125.4362042269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7257.2075269766956</v>
      </c>
      <c r="L351" s="444">
        <f t="shared" ca="1" si="28"/>
        <v>1748987.0140013834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1748987.0140013834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7252.4641011315134</v>
      </c>
      <c r="L352" s="444">
        <f t="shared" ca="1" si="28"/>
        <v>1747843.8483726948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1747843.8483726948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7247.7009110119789</v>
      </c>
      <c r="L353" s="444">
        <f t="shared" ca="1" si="28"/>
        <v>1746695.9195538866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1746695.9195538866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7242.9178742669437</v>
      </c>
      <c r="L354" s="444">
        <f t="shared" ca="1" si="28"/>
        <v>1745543.2076983333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1745543.2076983333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7238.1149082021366</v>
      </c>
      <c r="L355" s="444">
        <f t="shared" ca="1" si="28"/>
        <v>1744385.6928767152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1744385.6928767152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7233.2919297787294</v>
      </c>
      <c r="L356" s="444">
        <f t="shared" ca="1" si="28"/>
        <v>1743223.3550766737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1743223.3550766737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7228.4488556118895</v>
      </c>
      <c r="L357" s="444">
        <f t="shared" ca="1" si="28"/>
        <v>1742056.1742024655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1742056.1742024655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7223.5856019693538</v>
      </c>
      <c r="L358" s="444">
        <f t="shared" ca="1" si="28"/>
        <v>1740884.1300746147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1740884.1300746147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7218.7020847699778</v>
      </c>
      <c r="L359" s="444">
        <f t="shared" ca="1" si="28"/>
        <v>1739707.2024295644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1739707.2024295644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7213.7982195822678</v>
      </c>
      <c r="L360" s="444">
        <f t="shared" ca="1" si="28"/>
        <v>1738525.3709193266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1738525.3709193266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7208.8739216229442</v>
      </c>
      <c r="L361" s="444">
        <f t="shared" ca="1" si="28"/>
        <v>1737338.6151111294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1737338.6151111294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7203.9291057554547</v>
      </c>
      <c r="L362" s="444">
        <f t="shared" ca="1" si="28"/>
        <v>1736146.9144870646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1736146.9144870646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7198.9636864885179</v>
      </c>
      <c r="L363" s="444">
        <f t="shared" ca="1" si="28"/>
        <v>1734950.248443733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1734950.248443733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7193.9775779746369</v>
      </c>
      <c r="L364" s="444">
        <f t="shared" ca="1" si="28"/>
        <v>1733748.5962918873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1733748.5962918873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7188.9706940086116</v>
      </c>
      <c r="L365" s="444">
        <f t="shared" ca="1" si="28"/>
        <v>1732541.9372560757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1732541.9372560757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7183.9429480260633</v>
      </c>
      <c r="L366" s="444">
        <f t="shared" ca="1" si="28"/>
        <v>1731330.2504742816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1731330.2504742816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7178.8942531019229</v>
      </c>
      <c r="L367" s="444">
        <f t="shared" ca="1" si="28"/>
        <v>1730113.5149975633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1730113.5149975633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7173.8245219489309</v>
      </c>
      <c r="L368" s="444">
        <f t="shared" ca="1" si="28"/>
        <v>1728891.709789692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1728891.709789692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7168.7336669161323</v>
      </c>
      <c r="L369" s="444">
        <f t="shared" ca="1" si="28"/>
        <v>1727664.8137267879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1727664.8137267879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7163.6215999873666</v>
      </c>
      <c r="L370" s="444">
        <f t="shared" ca="1" si="28"/>
        <v>1726432.8055969551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1726432.8055969551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7158.4882327797286</v>
      </c>
      <c r="L371" s="444">
        <f t="shared" ca="1" si="28"/>
        <v>1725195.6640999147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1725195.6640999147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7153.3334765420605</v>
      </c>
      <c r="L372" s="444">
        <f t="shared" ca="1" si="28"/>
        <v>1723953.3678466366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1723953.3678466366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7148.1572421534011</v>
      </c>
      <c r="L373" s="444">
        <f t="shared" ca="1" si="28"/>
        <v>1722705.8953589697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1722705.8953589697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7142.9594401214554</v>
      </c>
      <c r="L374" s="444">
        <f t="shared" ca="1" si="28"/>
        <v>1721453.2250692709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1721453.2250692709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7137.7399805810437</v>
      </c>
      <c r="L375" s="444">
        <f t="shared" ca="1" si="28"/>
        <v>1720195.3353200317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1720195.3353200317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7132.4987732925483</v>
      </c>
      <c r="L376" s="444">
        <f t="shared" ca="1" si="28"/>
        <v>1718932.2043635042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1718932.2043635042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7127.23572764035</v>
      </c>
      <c r="L377" s="444">
        <f t="shared" ca="1" si="28"/>
        <v>1717663.8103613243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1717663.8103613243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7121.9507526312682</v>
      </c>
      <c r="L378" s="444">
        <f t="shared" ca="1" si="28"/>
        <v>1716390.1313841355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1716390.1313841355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7116.6437568929796</v>
      </c>
      <c r="L379" s="444">
        <f t="shared" ca="1" si="28"/>
        <v>1715111.1454112083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1715111.1454112083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7111.3146486724499</v>
      </c>
      <c r="L380" s="444">
        <f t="shared" ca="1" si="28"/>
        <v>1713826.8303300606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1713826.8303300606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7105.9633358343344</v>
      </c>
      <c r="L381" s="444">
        <f t="shared" ca="1" si="28"/>
        <v>1712537.1639360748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1712537.1639360748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7100.5897258593941</v>
      </c>
      <c r="L382" s="444">
        <f t="shared" ca="1" si="28"/>
        <v>1711242.1239321141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1711242.1239321141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7095.1937258428916</v>
      </c>
      <c r="L383" s="444">
        <f t="shared" ca="1" si="28"/>
        <v>1709941.6879281369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1709941.6879281369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7089.7752424929859</v>
      </c>
      <c r="L384" s="444">
        <f t="shared" ca="1" si="28"/>
        <v>1708635.8334408097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1708635.8334408097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7084.3341821291233</v>
      </c>
      <c r="L385" s="444">
        <f t="shared" ca="1" si="28"/>
        <v>1707324.5378931186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1707324.5378931186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7078.8704506804097</v>
      </c>
      <c r="L386" s="444">
        <f t="shared" ca="1" si="28"/>
        <v>1706007.7786139788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1706007.7786139788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7073.3839536839942</v>
      </c>
      <c r="L387" s="444">
        <f t="shared" ca="1" si="28"/>
        <v>1704685.5328378426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1704685.5328378426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7067.8745962834264</v>
      </c>
      <c r="L388" s="444">
        <f t="shared" ca="1" si="28"/>
        <v>1703357.7777043059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1703357.7777043059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7062.3422832270226</v>
      </c>
      <c r="L389" s="444">
        <f t="shared" ca="1" si="28"/>
        <v>1702024.4902577128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1702024.4902577128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7056.7869188662198</v>
      </c>
      <c r="L390" s="444">
        <f t="shared" ca="1" si="28"/>
        <v>1700685.6474467588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1700685.6474467588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7051.2084071539111</v>
      </c>
      <c r="L391" s="444">
        <f t="shared" ca="1" si="28"/>
        <v>1699341.2261240925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1699341.2261240925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7045.6066516428</v>
      </c>
      <c r="L392" s="444">
        <f t="shared" ca="1" si="28"/>
        <v>1697991.2030459151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1697991.2030459151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7039.9815554837287</v>
      </c>
      <c r="L393" s="444">
        <f t="shared" ca="1" si="28"/>
        <v>1696635.5548715787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1696635.5548715787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7034.3330214239941</v>
      </c>
      <c r="L394" s="444">
        <f t="shared" ca="1" si="28"/>
        <v>1695274.2581631825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1695274.2581631825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7028.6609518056766</v>
      </c>
      <c r="L395" s="444">
        <f t="shared" ca="1" si="28"/>
        <v>1693907.2893851681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1693907.2893851681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7022.9652485639499</v>
      </c>
      <c r="L396" s="444">
        <f t="shared" ca="1" si="28"/>
        <v>1692534.624903912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1692534.624903912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7017.2458132253832</v>
      </c>
      <c r="L397" s="444">
        <f t="shared" ca="1" si="28"/>
        <v>1691156.2409873172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1691156.2409873172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7011.5025469062375</v>
      </c>
      <c r="L398" s="444">
        <f t="shared" ca="1" si="28"/>
        <v>1689772.1138044032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1689772.1138044032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7005.7353503107624</v>
      </c>
      <c r="L399" s="444">
        <f t="shared" ca="1" si="28"/>
        <v>1688382.2194248938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1688382.2194248938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6999.9441237294723</v>
      </c>
      <c r="L400" s="444">
        <f t="shared" ca="1" si="28"/>
        <v>1686986.533818803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1686986.533818803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6994.1287670374277</v>
      </c>
      <c r="L401" s="444">
        <f t="shared" ca="1" si="28"/>
        <v>1685585.0328560204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1685585.0328560204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6988.2891796924996</v>
      </c>
      <c r="L402" s="444">
        <f t="shared" ca="1" si="28"/>
        <v>1684177.6923058927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1684177.6923058927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6982.4252607336348</v>
      </c>
      <c r="L403" s="444">
        <f t="shared" ca="1" si="28"/>
        <v>1682764.4878368061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1682764.4878368061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6976.5369087791087</v>
      </c>
      <c r="L404" s="444">
        <f t="shared" ca="1" si="28"/>
        <v>1681345.395015765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1681345.395015765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6970.6240220247701</v>
      </c>
      <c r="L405" s="444">
        <f t="shared" ca="1" si="28"/>
        <v>1679920.3893079695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1679920.3893079695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6964.6864982422885</v>
      </c>
      <c r="L406" s="444">
        <f t="shared" ca="1" si="28"/>
        <v>1678489.4460763915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1678489.4460763915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6958.7242347773799</v>
      </c>
      <c r="L407" s="444">
        <f t="shared" ca="1" si="28"/>
        <v>1677052.5405813486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1677052.5405813486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6952.737128548034</v>
      </c>
      <c r="L408" s="444">
        <f t="shared" ca="1" si="28"/>
        <v>1675609.6479800765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1675609.6479800765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6946.7250760427341</v>
      </c>
      <c r="L409" s="444">
        <f t="shared" ca="1" si="28"/>
        <v>1674160.7433262991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1674160.7433262991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6940.6879733186624</v>
      </c>
      <c r="L410" s="444">
        <f t="shared" ca="1" si="28"/>
        <v>1672705.8015697976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1672705.8015697976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6934.6257159999059</v>
      </c>
      <c r="L411" s="444">
        <f t="shared" ca="1" si="28"/>
        <v>1671244.7975559772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1671244.7975559772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6928.5381992756529</v>
      </c>
      <c r="L412" s="444">
        <f t="shared" ca="1" si="28"/>
        <v>1669777.7060254328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1669777.7060254328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6922.4253178983854</v>
      </c>
      <c r="L413" s="444">
        <f t="shared" ca="1" si="28"/>
        <v>1668304.501613511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1668304.501613511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6916.286966182045</v>
      </c>
      <c r="L414" s="444">
        <f t="shared" ca="1" si="28"/>
        <v>1666825.1588498729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1666825.1588498729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6910.1230380002207</v>
      </c>
      <c r="L415" s="444">
        <f t="shared" ca="1" si="28"/>
        <v>1665339.6521580529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1665339.6521580529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6903.9334267843033</v>
      </c>
      <c r="L416" s="444">
        <f t="shared" ca="1" si="28"/>
        <v>1663847.9558550171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1663847.9558550171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6897.7180255216535</v>
      </c>
      <c r="L417" s="444">
        <f t="shared" ca="1" si="28"/>
        <v>1662350.0441507185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1662350.0441507185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6891.4767267537436</v>
      </c>
      <c r="L418" s="444">
        <f t="shared" ca="1" si="28"/>
        <v>1660845.8911476519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1660845.8911476519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6885.2094225742985</v>
      </c>
      <c r="L419" s="444">
        <f t="shared" ca="1" si="28"/>
        <v>1659335.4708404061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1659335.4708404061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6878.916004627441</v>
      </c>
      <c r="L420" s="444">
        <f t="shared" ca="1" si="28"/>
        <v>1657818.7571152134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1657818.7571152134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6872.5963641058052</v>
      </c>
      <c r="L421" s="444">
        <f t="shared" ca="1" si="28"/>
        <v>1656295.7237494991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1656295.7237494991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6866.250391748662</v>
      </c>
      <c r="L422" s="444">
        <f t="shared" ca="1" si="28"/>
        <v>1654766.3444114276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1654766.3444114276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6859.8779778400312</v>
      </c>
      <c r="L423" s="444">
        <f t="shared" ca="1" si="28"/>
        <v>1653230.5926594476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1653230.5926594476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6853.4790122067798</v>
      </c>
      <c r="L424" s="444">
        <f t="shared" ca="1" si="28"/>
        <v>1651688.4419418343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1651688.4419418343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6847.0533842167251</v>
      </c>
      <c r="L425" s="444">
        <f t="shared" ca="1" si="28"/>
        <v>1650139.8655962308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1650139.8655962308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6840.6009827767111</v>
      </c>
      <c r="L426" s="444">
        <f t="shared" ca="1" si="28"/>
        <v>1648584.8368491873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1648584.8368491873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6834.1216963306952</v>
      </c>
      <c r="L427" s="444">
        <f t="shared" ca="1" si="28"/>
        <v>1647023.3288156977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1647023.3288156977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6827.6154128578228</v>
      </c>
      <c r="L428" s="444">
        <f t="shared" ca="1" si="28"/>
        <v>1645455.3144987354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1645455.3144987354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6821.0820198704805</v>
      </c>
      <c r="L429" s="444">
        <f t="shared" ca="1" si="28"/>
        <v>1643880.7667887856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1643880.7667887856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6814.521404412355</v>
      </c>
      <c r="L430" s="444">
        <f t="shared" ca="1" si="28"/>
        <v>1642299.6584633777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1642299.6584633777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6807.9334530564893</v>
      </c>
      <c r="L431" s="444">
        <f t="shared" ca="1" si="28"/>
        <v>1640711.9621866141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1640711.9621866141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6801.3180519033076</v>
      </c>
      <c r="L432" s="444">
        <f t="shared" ca="1" si="28"/>
        <v>1639117.6505086971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1639117.6505086971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6794.6750865786535</v>
      </c>
      <c r="L433" s="444">
        <f t="shared" ca="1" si="28"/>
        <v>1637516.6958654555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1637516.6958654555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6788.0044422318142</v>
      </c>
      <c r="L434" s="444">
        <f t="shared" ca="1" si="28"/>
        <v>1635909.0705778671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1635909.0705778671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6781.3060035335284</v>
      </c>
      <c r="L435" s="444">
        <f t="shared" ca="1" si="28"/>
        <v>1634294.7468515805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1634294.7468515805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6774.5796546740012</v>
      </c>
      <c r="L436" s="444">
        <f t="shared" ca="1" si="28"/>
        <v>1632673.6967764343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1632673.6967764343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6767.8252793608917</v>
      </c>
      <c r="L437" s="444">
        <f t="shared" ca="1" si="28"/>
        <v>1631045.892325975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1631045.892325975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6761.0427608173113</v>
      </c>
      <c r="L438" s="444">
        <f t="shared" ca="1" si="28"/>
        <v>1629411.3053569722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1629411.3053569722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6754.2319817797998</v>
      </c>
      <c r="L439" s="444">
        <f t="shared" ca="1" si="28"/>
        <v>1627769.9076089319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1627769.9076089319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6747.392824496299</v>
      </c>
      <c r="L440" s="444">
        <f t="shared" ca="1" si="28"/>
        <v>1626121.6707036081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1626121.6707036081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6740.5251707241159</v>
      </c>
      <c r="L441" s="444">
        <f t="shared" ca="1" si="28"/>
        <v>1624466.566144512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1624466.566144512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6733.6289017278823</v>
      </c>
      <c r="L442" s="444">
        <f t="shared" ca="1" si="28"/>
        <v>1622804.5653164198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1622804.5653164198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6726.7038982774984</v>
      </c>
      <c r="L443" s="444">
        <f t="shared" ca="1" si="28"/>
        <v>1621135.6394848772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1621135.6394848772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6719.7500406460713</v>
      </c>
      <c r="L444" s="444">
        <f t="shared" ca="1" si="28"/>
        <v>1619459.7597957032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1619459.7597957032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6712.7672086078455</v>
      </c>
      <c r="L445" s="444">
        <f t="shared" ca="1" si="28"/>
        <v>1617776.8972744909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1617776.8972744909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6705.7552814361279</v>
      </c>
      <c r="L446" s="444">
        <f t="shared" ca="1" si="28"/>
        <v>1616087.0228261068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1616087.0228261068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6698.7141379011937</v>
      </c>
      <c r="L447" s="444">
        <f t="shared" ca="1" si="28"/>
        <v>1614390.1072341877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1614390.1072341877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6691.6436562681974</v>
      </c>
      <c r="L448" s="444">
        <f t="shared" ca="1" si="28"/>
        <v>1612686.1211606357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1612686.1211606357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6684.543714295065</v>
      </c>
      <c r="L449" s="444">
        <f t="shared" ca="1" si="28"/>
        <v>1610975.0351451107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1610975.0351451107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6677.4141892303769</v>
      </c>
      <c r="L450" s="444">
        <f t="shared" ca="1" si="28"/>
        <v>1609256.8196045209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1609256.8196045209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6670.254957811253</v>
      </c>
      <c r="L451" s="444">
        <f t="shared" ca="1" si="28"/>
        <v>1607531.4448325119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1607531.4448325119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6663.0658962612151</v>
      </c>
      <c r="L452" s="444">
        <f t="shared" ca="1" si="28"/>
        <v>1605798.880998953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1605798.880998953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6655.8468802880534</v>
      </c>
      <c r="L453" s="444">
        <f t="shared" ca="1" si="28"/>
        <v>1604059.0981494209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1604059.0981494209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6648.5977850816698</v>
      </c>
      <c r="L454" s="444">
        <f t="shared" ca="1" si="28"/>
        <v>1602312.0662046825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1602312.0662046825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6641.3184853119265</v>
      </c>
      <c r="L455" s="444">
        <f t="shared" ca="1" si="28"/>
        <v>1600557.7549601742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1600557.7549601742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6634.0088551264753</v>
      </c>
      <c r="L456" s="444">
        <f t="shared" ca="1" si="28"/>
        <v>1598796.1340854806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1598796.1340854806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6626.6687681485846</v>
      </c>
      <c r="L457" s="444">
        <f t="shared" ca="1" si="28"/>
        <v>1597027.173123809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1597027.173123809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6619.2980974749535</v>
      </c>
      <c r="L458" s="444">
        <f t="shared" ca="1" si="28"/>
        <v>1595250.8414914638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1595250.8414914638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6611.8967156735152</v>
      </c>
      <c r="L459" s="444">
        <f t="shared" ca="1" si="28"/>
        <v>1593467.1084773173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1593467.1084773173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6604.4644947812376</v>
      </c>
      <c r="L460" s="444">
        <f t="shared" ca="1" si="28"/>
        <v>1591675.9432422784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1591675.9432422784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6597.0013063019096</v>
      </c>
      <c r="L461" s="444">
        <f t="shared" ca="1" si="28"/>
        <v>1589877.3148187601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1589877.3148187601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6589.5070212039163</v>
      </c>
      <c r="L462" s="444">
        <f t="shared" ca="1" si="28"/>
        <v>1588071.1921101438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1588071.1921101438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6581.981509918015</v>
      </c>
      <c r="L463" s="444">
        <f t="shared" ca="1" si="28"/>
        <v>1586257.5438902418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1586257.5438902418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6574.4246423350896</v>
      </c>
      <c r="L464" s="444">
        <f t="shared" ca="1" si="28"/>
        <v>1584436.3388027567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1584436.3388027567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6566.8362878039025</v>
      </c>
      <c r="L465" s="444">
        <f t="shared" ca="1" si="28"/>
        <v>1582607.5453607405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1582607.5453607405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6559.216315128835</v>
      </c>
      <c r="L466" s="444">
        <f t="shared" ca="1" si="28"/>
        <v>1580771.1319460492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1580771.1319460492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6551.5645925676208</v>
      </c>
      <c r="L467" s="444">
        <f t="shared" ca="1" si="28"/>
        <v>1578927.0668087965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1578927.0668087965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6543.8809878290676</v>
      </c>
      <c r="L468" s="444">
        <f t="shared" ca="1" si="28"/>
        <v>1577075.3180668054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1577075.3180668054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6536.1653680707714</v>
      </c>
      <c r="L469" s="444">
        <f t="shared" ca="1" si="28"/>
        <v>1575215.853705056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1575215.853705056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6528.4175998968158</v>
      </c>
      <c r="L470" s="444">
        <f t="shared" ca="1" si="28"/>
        <v>1573348.6415751327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1573348.6415751327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6520.6375493554688</v>
      </c>
      <c r="L471" s="444">
        <f t="shared" ca="1" si="28"/>
        <v>1571473.6493946679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1571473.6493946679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6512.8250819368659</v>
      </c>
      <c r="L472" s="444">
        <f t="shared" ca="1" si="28"/>
        <v>1569590.8447467845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1569590.8447467845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6504.9800625706848</v>
      </c>
      <c r="L473" s="444">
        <f t="shared" ca="1" si="28"/>
        <v>1567700.195079535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1567700.195079535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6497.1023556238115</v>
      </c>
      <c r="L474" s="444">
        <f t="shared" ca="1" si="28"/>
        <v>1565801.6677053387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1565801.6677053387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6489.1918248979937</v>
      </c>
      <c r="L475" s="444">
        <f t="shared" ca="1" si="28"/>
        <v>1563895.2298004164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1563895.2298004164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6481.2483336274845</v>
      </c>
      <c r="L476" s="444">
        <f t="shared" ca="1" si="28"/>
        <v>1561980.8484042238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1561980.8484042238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6473.2717444766813</v>
      </c>
      <c r="L477" s="444">
        <f t="shared" ca="1" si="28"/>
        <v>1560058.4904188802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1560058.4904188802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6465.2619195377501</v>
      </c>
      <c r="L478" s="444">
        <f t="shared" ca="1" si="28"/>
        <v>1558128.1226085979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1558128.1226085979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6457.2187203282401</v>
      </c>
      <c r="L479" s="444">
        <f t="shared" ca="1" si="28"/>
        <v>1556189.711599106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1556189.711599106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6449.1420077886905</v>
      </c>
      <c r="L480" s="444">
        <f t="shared" ca="1" si="28"/>
        <v>1554243.2238770744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1554243.2238770744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6441.0316422802262</v>
      </c>
      <c r="L481" s="444">
        <f t="shared" ca="1" si="28"/>
        <v>1552288.6257895345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1552288.6257895345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6432.8874835821434</v>
      </c>
      <c r="L482" s="444">
        <f t="shared" ca="1" si="28"/>
        <v>1550325.8835432965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1550325.8835432965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6424.7093908894849</v>
      </c>
      <c r="L483" s="444">
        <f t="shared" ca="1" si="28"/>
        <v>1548354.9632043657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1548354.9632043657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6416.4972228106062</v>
      </c>
      <c r="L484" s="444">
        <f t="shared" ca="1" si="28"/>
        <v>1546375.830697356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1546375.830697356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6408.2508373647324</v>
      </c>
      <c r="L485" s="444">
        <f t="shared" ca="1" si="28"/>
        <v>1544388.4518049005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1544388.4518049005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6399.9700919795014</v>
      </c>
      <c r="L486" s="444">
        <f t="shared" ca="1" si="28"/>
        <v>1542392.7921670598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1542392.7921670598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6391.654843488499</v>
      </c>
      <c r="L487" s="444">
        <f t="shared" ca="1" si="28"/>
        <v>1540388.8172807281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1540388.8172807281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6383.3049481287835</v>
      </c>
      <c r="L488" s="444">
        <f t="shared" ca="1" si="28"/>
        <v>1538376.4924990367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1538376.4924990367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6374.920261538402</v>
      </c>
      <c r="L489" s="444">
        <f t="shared" ca="1" si="28"/>
        <v>1536355.7830307549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1536355.7830307549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6366.5006387538942</v>
      </c>
      <c r="L490" s="444">
        <f t="shared" ca="1" si="28"/>
        <v>1534326.6539396886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1534326.6539396886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6358.0459342077847</v>
      </c>
      <c r="L491" s="444">
        <f t="shared" ca="1" si="28"/>
        <v>1532289.0701440761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1532289.0701440761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6349.5560017260668</v>
      </c>
      <c r="L492" s="444">
        <f t="shared" ca="1" si="28"/>
        <v>1530242.996415982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1530242.996415982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6341.0306945256743</v>
      </c>
      <c r="L493" s="444">
        <f t="shared" ca="1" si="28"/>
        <v>1528188.3973806875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1528188.3973806875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6332.4698652119469</v>
      </c>
      <c r="L494" s="444">
        <f t="shared" ca="1" si="28"/>
        <v>1526125.2375160793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1526125.2375160793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6323.8733657760795</v>
      </c>
      <c r="L495" s="444">
        <f t="shared" ca="1" si="28"/>
        <v>1524053.4811520353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1524053.4811520353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6315.2410475925626</v>
      </c>
      <c r="L496" s="444">
        <f t="shared" ca="1" si="28"/>
        <v>1521973.0924698077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1521973.0924698077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6306.5727614166144</v>
      </c>
      <c r="L497" s="444">
        <f t="shared" ca="1" si="28"/>
        <v>1519884.0355014042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1519884.0355014042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6297.8683573815997</v>
      </c>
      <c r="L498" s="444">
        <f t="shared" ca="1" si="28"/>
        <v>1517786.2741289656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1517786.2741289656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6289.1276849964388</v>
      </c>
      <c r="L499" s="444">
        <f t="shared" ca="1" si="28"/>
        <v>1515679.7720841418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1515679.7720841418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6280.3505931430072</v>
      </c>
      <c r="L500" s="444">
        <f t="shared" ca="1" si="28"/>
        <v>1513564.4929474646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1513564.4929474646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6271.5369300735183</v>
      </c>
      <c r="L501" s="444">
        <f t="shared" ca="1" si="28"/>
        <v>1511440.4001477179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1511440.4001477179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6262.6865434079073</v>
      </c>
      <c r="L502" s="444">
        <f t="shared" ca="1" si="28"/>
        <v>1509307.4569613056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1509307.4569613056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6253.7992801311893</v>
      </c>
      <c r="L503" s="444">
        <f t="shared" ca="1" si="28"/>
        <v>1507165.6265116166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1507165.6265116166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6244.8749865908185</v>
      </c>
      <c r="L504" s="444">
        <f t="shared" ca="1" si="28"/>
        <v>1505014.8717683873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1505014.8717683873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6235.9135084940299</v>
      </c>
      <c r="L505" s="444">
        <f t="shared" ca="1" si="28"/>
        <v>1502855.155547061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1502855.155547061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6226.9146909051697</v>
      </c>
      <c r="L506" s="444">
        <f t="shared" ca="1" si="28"/>
        <v>1500686.4405081461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1500686.4405081461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6217.8783782430246</v>
      </c>
      <c r="L507" s="444">
        <f t="shared" ca="1" si="28"/>
        <v>1498508.6891565688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1498508.6891565688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6208.8044142781191</v>
      </c>
      <c r="L508" s="444">
        <f t="shared" ca="1" si="28"/>
        <v>1496321.8638410268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1496321.8638410268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6199.6926421300277</v>
      </c>
      <c r="L509" s="444">
        <f t="shared" ca="1" si="28"/>
        <v>1494125.9267533366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1494125.9267533366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6190.542904264652</v>
      </c>
      <c r="L510" s="444">
        <f t="shared" ca="1" si="28"/>
        <v>1491920.8399277811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1491920.8399277811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6181.3550424915038</v>
      </c>
      <c r="L511" s="444">
        <f t="shared" ca="1" si="28"/>
        <v>1489706.5652404525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1489706.5652404525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6172.1288979609681</v>
      </c>
      <c r="L512" s="444">
        <f t="shared" ca="1" si="28"/>
        <v>1487483.0644085933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1487483.0644085933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6162.8643111615547</v>
      </c>
      <c r="L513" s="444">
        <f t="shared" ca="1" si="28"/>
        <v>1485250.2989899346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1485250.2989899346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6153.5611219171433</v>
      </c>
      <c r="L514" s="444">
        <f t="shared" ca="1" si="28"/>
        <v>1483008.2303820315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1483008.2303820315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6144.2191693842142</v>
      </c>
      <c r="L515" s="444">
        <f t="shared" ca="1" si="28"/>
        <v>1480756.8198215954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1480756.8198215954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6134.838292049064</v>
      </c>
      <c r="L516" s="444">
        <f t="shared" ca="1" si="28"/>
        <v>1478496.0283838243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1478496.0283838243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6125.4183277250168</v>
      </c>
      <c r="L517" s="444">
        <f t="shared" ca="1" si="28"/>
        <v>1476225.8169817291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1476225.8169817291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6115.9591135496203</v>
      </c>
      <c r="L518" s="444">
        <f t="shared" ref="L518:L772" ca="1" si="54">I518-J518+K518</f>
        <v>1473946.1463654586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1473946.1463654586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6106.4604859818264</v>
      </c>
      <c r="L519" s="444">
        <f t="shared" ca="1" si="54"/>
        <v>1471656.9771216202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1471656.9771216202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6096.9222807991664</v>
      </c>
      <c r="L520" s="444">
        <f t="shared" ca="1" si="54"/>
        <v>1469358.2696725992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1469358.2696725992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6087.3443330949121</v>
      </c>
      <c r="L521" s="444">
        <f t="shared" ca="1" si="54"/>
        <v>1467049.984275874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1467049.984275874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6077.7264772752242</v>
      </c>
      <c r="L522" s="444">
        <f t="shared" ca="1" si="54"/>
        <v>1464732.0810233289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1464732.0810233289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6068.0685470562867</v>
      </c>
      <c r="L523" s="444">
        <f t="shared" ca="1" si="54"/>
        <v>1462404.519840565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1462404.519840565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6058.3703754614371</v>
      </c>
      <c r="L524" s="444">
        <f t="shared" ca="1" si="54"/>
        <v>1460067.2604862063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1460067.2604862063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6048.631794818275</v>
      </c>
      <c r="L525" s="444">
        <f t="shared" ca="1" si="54"/>
        <v>1457720.2625512043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1457720.2625512043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6038.852636755767</v>
      </c>
      <c r="L526" s="444">
        <f t="shared" ca="1" si="54"/>
        <v>1455363.4854581398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1455363.4854581398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6029.0327322013318</v>
      </c>
      <c r="L527" s="444">
        <f t="shared" ca="1" si="54"/>
        <v>1452996.8884605209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1452996.8884605209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6019.17191137792</v>
      </c>
      <c r="L528" s="444">
        <f t="shared" ca="1" si="54"/>
        <v>1450620.4306420786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1450620.4306420786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6009.2700038010771</v>
      </c>
      <c r="L529" s="444">
        <f t="shared" ca="1" si="54"/>
        <v>1448234.0709160594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1448234.0709160594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5999.326838275997</v>
      </c>
      <c r="L530" s="444">
        <f t="shared" ca="1" si="54"/>
        <v>1445837.7680245151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1445837.7680245151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5989.3422428945623</v>
      </c>
      <c r="L531" s="444">
        <f t="shared" ca="1" si="54"/>
        <v>1443431.4805375894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1443431.4805375894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5979.3160450323721</v>
      </c>
      <c r="L532" s="444">
        <f t="shared" ca="1" si="54"/>
        <v>1441015.1668528016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1441015.1668528016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5969.2480713457553</v>
      </c>
      <c r="L533" s="444">
        <f t="shared" ca="1" si="54"/>
        <v>1438588.7851943271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1438588.7851943271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5959.1381477687792</v>
      </c>
      <c r="L534" s="444">
        <f t="shared" ca="1" si="54"/>
        <v>1436152.2936122757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1436152.2936122757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5948.9860995102317</v>
      </c>
      <c r="L535" s="444">
        <f t="shared" ca="1" si="54"/>
        <v>1433705.6499819658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1433705.6499819658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5938.7917510506068</v>
      </c>
      <c r="L536" s="444">
        <f t="shared" ca="1" si="54"/>
        <v>1431248.8120031962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1431248.8120031962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5928.554926139067</v>
      </c>
      <c r="L537" s="444">
        <f t="shared" ca="1" si="54"/>
        <v>1428781.7371995151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1428781.7371995151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5918.2754477903954</v>
      </c>
      <c r="L538" s="444">
        <f t="shared" ca="1" si="54"/>
        <v>1426304.3829174854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1426304.3829174854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5907.9531382819387</v>
      </c>
      <c r="L539" s="444">
        <f t="shared" ca="1" si="54"/>
        <v>1423816.7063259471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1423816.7063259471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5897.587819150529</v>
      </c>
      <c r="L540" s="444">
        <f t="shared" ca="1" si="54"/>
        <v>1421318.6644152773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1421318.6644152773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5887.1793111894049</v>
      </c>
      <c r="L541" s="444">
        <f t="shared" ca="1" si="54"/>
        <v>1418810.2139966465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1418810.2139966465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5876.7274344451098</v>
      </c>
      <c r="L542" s="444">
        <f t="shared" ca="1" si="54"/>
        <v>1416291.3117012715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1416291.3117012715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5866.2320082143806</v>
      </c>
      <c r="L543" s="444">
        <f t="shared" ca="1" si="54"/>
        <v>1413761.9139796656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1413761.9139796656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5855.6928510410225</v>
      </c>
      <c r="L544" s="444">
        <f t="shared" ca="1" si="54"/>
        <v>1411221.9771008864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1411221.9771008864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5845.1097807127762</v>
      </c>
      <c r="L545" s="444">
        <f t="shared" ca="1" si="54"/>
        <v>1408671.457151779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1408671.457151779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5834.4826142581614</v>
      </c>
      <c r="L546" s="444">
        <f t="shared" ca="1" si="54"/>
        <v>1406110.3100362169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1406110.3100362169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5823.8111679433196</v>
      </c>
      <c r="L547" s="444">
        <f t="shared" ca="1" si="54"/>
        <v>1403538.49147434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1403538.49147434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5813.095257268832</v>
      </c>
      <c r="L548" s="444">
        <f t="shared" ca="1" si="54"/>
        <v>1400955.9570017885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1400955.9570017885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5802.3346969665345</v>
      </c>
      <c r="L549" s="444">
        <f t="shared" ca="1" si="54"/>
        <v>1398362.6619689348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1398362.6619689348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5791.5293009963107</v>
      </c>
      <c r="L550" s="444">
        <f t="shared" ca="1" si="54"/>
        <v>1395758.561540111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1395758.561540111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5780.6788825428785</v>
      </c>
      <c r="L551" s="444">
        <f t="shared" ca="1" si="54"/>
        <v>1393143.6106928336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1393143.6106928336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5769.7832540125555</v>
      </c>
      <c r="L552" s="444">
        <f t="shared" ca="1" si="54"/>
        <v>1390517.7642170258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1390517.7642170258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5758.8422270300234</v>
      </c>
      <c r="L553" s="444">
        <f t="shared" ca="1" si="54"/>
        <v>1387880.9767142357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1387880.9767142357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5747.8556124350644</v>
      </c>
      <c r="L554" s="444">
        <f t="shared" ca="1" si="54"/>
        <v>1385233.2025968507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1385233.2025968507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5736.8232202792933</v>
      </c>
      <c r="L555" s="444">
        <f t="shared" ca="1" si="54"/>
        <v>1382574.3960873098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1382574.3960873098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5725.744859822873</v>
      </c>
      <c r="L556" s="444">
        <f t="shared" ca="1" si="54"/>
        <v>1379904.5112173124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1379904.5112173124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5714.6203395312177</v>
      </c>
      <c r="L557" s="444">
        <f t="shared" ca="1" si="54"/>
        <v>1377223.5018270235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1377223.5018270235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5703.4494670716804</v>
      </c>
      <c r="L558" s="444">
        <f t="shared" ca="1" si="54"/>
        <v>1374531.3215642748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1374531.3215642748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5692.2320493102279</v>
      </c>
      <c r="L559" s="444">
        <f t="shared" ca="1" si="54"/>
        <v>1371827.9238837648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1371827.9238837648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5680.9678923081028</v>
      </c>
      <c r="L560" s="444">
        <f t="shared" ca="1" si="54"/>
        <v>1369113.2620462526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1369113.2620462526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5669.6568013184688</v>
      </c>
      <c r="L561" s="444">
        <f t="shared" ca="1" si="54"/>
        <v>1366387.2891177509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1366387.2891177509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5658.2985807830446</v>
      </c>
      <c r="L562" s="444">
        <f t="shared" ca="1" si="54"/>
        <v>1363649.9579687137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1363649.9579687137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5646.8930343287229</v>
      </c>
      <c r="L563" s="444">
        <f t="shared" ca="1" si="54"/>
        <v>1360901.2212732222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1360901.2212732222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5635.4399647641749</v>
      </c>
      <c r="L564" s="444">
        <f t="shared" ca="1" si="54"/>
        <v>1358141.0315081663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1358141.0315081663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5623.9391740764422</v>
      </c>
      <c r="L565" s="444">
        <f t="shared" ca="1" si="54"/>
        <v>1355369.3409524227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1355369.3409524227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5612.3904634275104</v>
      </c>
      <c r="L566" s="444">
        <f t="shared" ca="1" si="54"/>
        <v>1352586.1016860299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1352586.1016860299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5600.7936331508736</v>
      </c>
      <c r="L567" s="444">
        <f t="shared" ca="1" si="54"/>
        <v>1349791.2655893606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1349791.2655893606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5589.1484827480854</v>
      </c>
      <c r="L568" s="444">
        <f t="shared" ca="1" si="54"/>
        <v>1346984.7843422885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1346984.7843422885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5577.454810885285</v>
      </c>
      <c r="L569" s="444">
        <f t="shared" ca="1" si="54"/>
        <v>1344166.6094233536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1344166.6094233536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5565.7124153897221</v>
      </c>
      <c r="L570" s="444">
        <f t="shared" ca="1" si="54"/>
        <v>1341336.6921089231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1341336.6921089231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5553.921093246262</v>
      </c>
      <c r="L571" s="444">
        <f t="shared" ca="1" si="54"/>
        <v>1338494.9834723491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1338494.9834723491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5542.0806405938702</v>
      </c>
      <c r="L572" s="444">
        <f t="shared" ca="1" si="54"/>
        <v>1335641.4343831227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1335641.4343831227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5530.190852722094</v>
      </c>
      <c r="L573" s="444">
        <f t="shared" ca="1" si="54"/>
        <v>1332775.9955060247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1332775.9955060247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5518.2515240675184</v>
      </c>
      <c r="L574" s="444">
        <f t="shared" ca="1" si="54"/>
        <v>1329898.617300272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1329898.617300272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5506.2624482102156</v>
      </c>
      <c r="L575" s="444">
        <f t="shared" ca="1" si="54"/>
        <v>1327009.2500186621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1327009.2500186621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5494.2234178701747</v>
      </c>
      <c r="L576" s="444">
        <f t="shared" ca="1" si="54"/>
        <v>1324107.8437067121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1324107.8437067121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5482.1342249037161</v>
      </c>
      <c r="L577" s="444">
        <f t="shared" ca="1" si="54"/>
        <v>1321194.3482017957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1321194.3482017957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5469.994660299898</v>
      </c>
      <c r="L578" s="444">
        <f t="shared" ca="1" si="54"/>
        <v>1318268.7131322755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1318268.7131322755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5457.8045141768971</v>
      </c>
      <c r="L579" s="444">
        <f t="shared" ca="1" si="54"/>
        <v>1315330.8879166322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1315330.8879166322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5445.5635757783839</v>
      </c>
      <c r="L580" s="444">
        <f t="shared" ca="1" si="54"/>
        <v>1312380.8217625904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1312380.8217625904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5433.2716334698762</v>
      </c>
      <c r="L581" s="444">
        <f t="shared" ca="1" si="54"/>
        <v>1309418.4636662402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1309418.4636662402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5420.928474735083</v>
      </c>
      <c r="L582" s="444">
        <f t="shared" ca="1" si="54"/>
        <v>1306443.762411155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1306443.762411155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5408.5338861722284</v>
      </c>
      <c r="L583" s="444">
        <f t="shared" ca="1" si="54"/>
        <v>1303456.6665675072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1303456.6665675072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5396.0876534903628</v>
      </c>
      <c r="L584" s="444">
        <f t="shared" ca="1" si="54"/>
        <v>1300457.1244911773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1300457.1244911773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5383.5895615056543</v>
      </c>
      <c r="L585" s="444">
        <f t="shared" ca="1" si="54"/>
        <v>1297445.0843228628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1297445.0843228628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5371.0393941376778</v>
      </c>
      <c r="L586" s="444">
        <f t="shared" ca="1" si="54"/>
        <v>1294420.4939871803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1294420.4939871803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5358.4369344056668</v>
      </c>
      <c r="L587" s="444">
        <f t="shared" ca="1" si="54"/>
        <v>1291383.3011917658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1291383.3011917658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5345.7819644247738</v>
      </c>
      <c r="L588" s="444">
        <f t="shared" ca="1" si="54"/>
        <v>1288333.4534263704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1288333.4534263704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5333.0742654022924</v>
      </c>
      <c r="L589" s="444">
        <f t="shared" ca="1" si="54"/>
        <v>1285270.8979619525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1285270.8979619525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5320.3136176338849</v>
      </c>
      <c r="L590" s="444">
        <f t="shared" ca="1" si="54"/>
        <v>1282195.5818497662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1282195.5818497662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5307.4998004997751</v>
      </c>
      <c r="L591" s="444">
        <f t="shared" ca="1" si="54"/>
        <v>1279107.4519204458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1279107.4519204458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5294.63259246094</v>
      </c>
      <c r="L592" s="444">
        <f t="shared" ca="1" si="54"/>
        <v>1276006.4547830864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1276006.4547830864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5281.7117710552757</v>
      </c>
      <c r="L593" s="444">
        <f t="shared" ca="1" si="54"/>
        <v>1272892.5368243216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1272892.5368243216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5268.7371128937557</v>
      </c>
      <c r="L594" s="444">
        <f t="shared" ca="1" si="54"/>
        <v>1269765.6442073951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1269765.6442073951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5255.7083936565623</v>
      </c>
      <c r="L595" s="444">
        <f t="shared" ca="1" si="54"/>
        <v>1266625.7228712316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1266625.7228712316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5242.6253880892145</v>
      </c>
      <c r="L596" s="444">
        <f t="shared" ca="1" si="54"/>
        <v>1263472.7185295005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1263472.7185295005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5229.4878699986684</v>
      </c>
      <c r="L597" s="444">
        <f t="shared" ca="1" si="54"/>
        <v>1260306.576669679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1260306.576669679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5216.2956122494115</v>
      </c>
      <c r="L598" s="444">
        <f t="shared" ca="1" si="54"/>
        <v>1257127.2425521084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1257127.2425521084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5203.048386759534</v>
      </c>
      <c r="L599" s="444">
        <f t="shared" ca="1" si="54"/>
        <v>1253934.6612090478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1253934.6612090478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5189.7459644967812</v>
      </c>
      <c r="L600" s="444">
        <f t="shared" ca="1" si="54"/>
        <v>1250728.7774437245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1250728.7774437245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5176.3881154746014</v>
      </c>
      <c r="L601" s="444">
        <f t="shared" ca="1" si="54"/>
        <v>1247509.5358293788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1247509.5358293788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5162.9746087481608</v>
      </c>
      <c r="L602" s="444">
        <f t="shared" ca="1" si="54"/>
        <v>1244276.8807083068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1244276.8807083068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5149.5052124103604</v>
      </c>
      <c r="L603" s="444">
        <f t="shared" ca="1" si="54"/>
        <v>1241030.756190897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1241030.756190897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5135.9796935878203</v>
      </c>
      <c r="L604" s="444">
        <f t="shared" ca="1" si="54"/>
        <v>1237771.1061546647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1237771.1061546647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5122.3978184368516</v>
      </c>
      <c r="L605" s="444">
        <f t="shared" ca="1" si="54"/>
        <v>1234497.8742432813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1234497.8742432813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5108.759352139421</v>
      </c>
      <c r="L606" s="444">
        <f t="shared" ca="1" si="54"/>
        <v>1231211.0038656006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1231211.0038656006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5095.0640588990846</v>
      </c>
      <c r="L607" s="444">
        <f t="shared" ca="1" si="54"/>
        <v>1227910.4381946796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1227910.4381946796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5081.3117019369138</v>
      </c>
      <c r="L608" s="444">
        <f t="shared" ca="1" si="54"/>
        <v>1224596.1201667963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1224596.1201667963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5067.5020434874004</v>
      </c>
      <c r="L609" s="444">
        <f t="shared" ca="1" si="54"/>
        <v>1221267.9924804636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1221267.9924804636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5053.6348447943474</v>
      </c>
      <c r="L610" s="444">
        <f t="shared" ca="1" si="54"/>
        <v>1217925.9975954378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1217925.9975954378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5039.7098661067403</v>
      </c>
      <c r="L611" s="444">
        <f t="shared" ca="1" si="54"/>
        <v>1214570.0777317244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1214570.0777317244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5025.7268666746004</v>
      </c>
      <c r="L612" s="444">
        <f t="shared" ca="1" si="54"/>
        <v>1211200.1748685788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1211200.1748685788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5011.6856047448273</v>
      </c>
      <c r="L613" s="444">
        <f t="shared" ca="1" si="54"/>
        <v>1207816.2307435034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1207816.2307435034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4997.5858375570133</v>
      </c>
      <c r="L614" s="444">
        <f t="shared" ca="1" si="54"/>
        <v>1204418.1868512402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1204418.1868512402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4983.4273213392498</v>
      </c>
      <c r="L615" s="444">
        <f t="shared" ca="1" si="54"/>
        <v>1201005.9844427593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1201005.9844427593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4969.2098113039128</v>
      </c>
      <c r="L616" s="444">
        <f t="shared" ca="1" si="54"/>
        <v>1197579.5645242431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1197579.5645242431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4954.933061643429</v>
      </c>
      <c r="L617" s="444">
        <f t="shared" ca="1" si="54"/>
        <v>1194138.8678560664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1194138.8678560664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4940.5968255260259</v>
      </c>
      <c r="L618" s="444">
        <f t="shared" ca="1" si="54"/>
        <v>1190683.8349517724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1190683.8349517724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4926.200855091467</v>
      </c>
      <c r="L619" s="444">
        <f t="shared" ca="1" si="54"/>
        <v>1187214.4060770436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1187214.4060770436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4911.7449014467638</v>
      </c>
      <c r="L620" s="444">
        <f t="shared" ca="1" si="54"/>
        <v>1183730.5212486703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1183730.5212486703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4897.2287146618755</v>
      </c>
      <c r="L621" s="444">
        <f t="shared" ca="1" si="54"/>
        <v>1180232.120233512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1180232.120233512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4882.6520437653826</v>
      </c>
      <c r="L622" s="444">
        <f t="shared" ca="1" si="54"/>
        <v>1176719.1425474572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1176719.1425474572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4868.0146367401539</v>
      </c>
      <c r="L623" s="444">
        <f t="shared" ca="1" si="54"/>
        <v>1173191.5274543772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1173191.5274543772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4853.3162405189869</v>
      </c>
      <c r="L624" s="444">
        <f t="shared" ca="1" si="54"/>
        <v>1169649.213965076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1169649.213965076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4838.5566009802324</v>
      </c>
      <c r="L625" s="444">
        <f t="shared" ca="1" si="54"/>
        <v>1166092.1408362361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1166092.1408362361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4823.7354629433994</v>
      </c>
      <c r="L626" s="444">
        <f t="shared" ca="1" si="54"/>
        <v>1162520.2465693592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1162520.2465693592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4808.8525701647459</v>
      </c>
      <c r="L627" s="444">
        <f t="shared" ca="1" si="54"/>
        <v>1158933.4694097037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1158933.4694097037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4793.9076653328484</v>
      </c>
      <c r="L628" s="444">
        <f t="shared" ca="1" si="54"/>
        <v>1155331.7473452163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1155331.7473452163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4778.9004900641503</v>
      </c>
      <c r="L629" s="444">
        <f t="shared" ca="1" si="54"/>
        <v>1151715.0181054603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1151715.0181054603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4763.8307848985005</v>
      </c>
      <c r="L630" s="444">
        <f t="shared" ca="1" si="54"/>
        <v>1148083.2191605386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1148083.2191605386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4748.6982892946598</v>
      </c>
      <c r="L631" s="444">
        <f t="shared" ca="1" si="54"/>
        <v>1144436.2877200132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1144436.2877200132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4733.5027416258044</v>
      </c>
      <c r="L632" s="444">
        <f t="shared" ca="1" si="54"/>
        <v>1140774.1607318188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1140774.1607318188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4718.2438791749937</v>
      </c>
      <c r="L633" s="444">
        <f t="shared" ca="1" si="54"/>
        <v>1137096.7748811736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1137096.7748811736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4702.9214381306392</v>
      </c>
      <c r="L634" s="444">
        <f t="shared" ca="1" si="54"/>
        <v>1133404.066589484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1133404.066589484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4687.5351535819327</v>
      </c>
      <c r="L635" s="444">
        <f t="shared" ca="1" si="54"/>
        <v>1129695.9720132458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1129695.9720132458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4672.0847595142732</v>
      </c>
      <c r="L636" s="444">
        <f t="shared" ca="1" si="54"/>
        <v>1125972.4270429399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1125972.4270429399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4656.5699888046656</v>
      </c>
      <c r="L637" s="444">
        <f t="shared" ca="1" si="54"/>
        <v>1122233.3673019244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1122233.3673019244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4640.990573217101</v>
      </c>
      <c r="L638" s="444">
        <f t="shared" ca="1" si="54"/>
        <v>1118478.7281453214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1118478.7281453214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4625.3462433979212</v>
      </c>
      <c r="L639" s="444">
        <f t="shared" ca="1" si="54"/>
        <v>1114708.4446588992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1114708.4446588992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4609.6367288711626</v>
      </c>
      <c r="L640" s="444">
        <f t="shared" ca="1" si="54"/>
        <v>1110922.4516579502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1110922.4516579502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4593.861758033875</v>
      </c>
      <c r="L641" s="444">
        <f t="shared" ca="1" si="54"/>
        <v>1107120.683686164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1107120.683686164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4578.021058151432</v>
      </c>
      <c r="L642" s="444">
        <f t="shared" ca="1" si="54"/>
        <v>1103303.0750144953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1103303.0750144953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4562.1143553528127</v>
      </c>
      <c r="L643" s="444">
        <f t="shared" ca="1" si="54"/>
        <v>1099469.5596400278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1099469.5596400278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4546.141374625865</v>
      </c>
      <c r="L644" s="444">
        <f t="shared" ca="1" si="54"/>
        <v>1095620.0712848336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1095620.0712848336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4530.1018398125561</v>
      </c>
      <c r="L645" s="444">
        <f t="shared" ca="1" si="54"/>
        <v>1091754.5433948259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1091754.5433948259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4513.99547360419</v>
      </c>
      <c r="L646" s="444">
        <f t="shared" ca="1" si="54"/>
        <v>1087872.9091386099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1087872.9091386099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4497.8219975366237</v>
      </c>
      <c r="L647" s="444">
        <f t="shared" ca="1" si="54"/>
        <v>1083975.1014063263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1083975.1014063263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4481.581131985442</v>
      </c>
      <c r="L648" s="444">
        <f t="shared" ca="1" si="54"/>
        <v>1080061.0528084915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1080061.0528084915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4465.2725961611304</v>
      </c>
      <c r="L649" s="444">
        <f t="shared" ca="1" si="54"/>
        <v>1076130.6956748324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1076130.6956748324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4448.896108104218</v>
      </c>
      <c r="L650" s="444">
        <f t="shared" ca="1" si="54"/>
        <v>1072183.9620531164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1072183.9620531164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4432.4513846804011</v>
      </c>
      <c r="L651" s="444">
        <f t="shared" ca="1" si="54"/>
        <v>1068220.7837079766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1068220.7837079766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4415.9381415756516</v>
      </c>
      <c r="L652" s="444">
        <f t="shared" ca="1" si="54"/>
        <v>1064241.0921197319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1064241.0921197319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4399.3560932912987</v>
      </c>
      <c r="L653" s="444">
        <f t="shared" ca="1" si="54"/>
        <v>1060244.818483203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1060244.818483203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4382.7049531390949</v>
      </c>
      <c r="L654" s="444">
        <f t="shared" ca="1" si="54"/>
        <v>1056231.893706522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1056231.893706522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4365.9844332362572</v>
      </c>
      <c r="L655" s="444">
        <f t="shared" ca="1" si="54"/>
        <v>1052202.2484099381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1052202.2484099381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4349.1942445004915</v>
      </c>
      <c r="L656" s="444">
        <f t="shared" ca="1" si="54"/>
        <v>1048155.8129246184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1048155.8129246184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4332.3340966449923</v>
      </c>
      <c r="L657" s="444">
        <f t="shared" ca="1" si="54"/>
        <v>1044092.5172914432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1044092.5172914432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4315.4036981734298</v>
      </c>
      <c r="L658" s="444">
        <f t="shared" ca="1" si="54"/>
        <v>1040012.2912597965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1040012.2912597965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4298.4027563749014</v>
      </c>
      <c r="L659" s="444">
        <f t="shared" ca="1" si="54"/>
        <v>1035915.0642863512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1035915.0642863512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4281.3309773188794</v>
      </c>
      <c r="L660" s="444">
        <f t="shared" ca="1" si="54"/>
        <v>1031800.7655338499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1031800.7655338499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4264.1880658501232</v>
      </c>
      <c r="L661" s="444">
        <f t="shared" ca="1" si="54"/>
        <v>1027669.3238698799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1027669.3238698799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4246.9737255835826</v>
      </c>
      <c r="L662" s="444">
        <f t="shared" ca="1" si="54"/>
        <v>1023520.6678656434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1023520.6678656434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4229.6876588992636</v>
      </c>
      <c r="L663" s="444">
        <f t="shared" ca="1" si="54"/>
        <v>1019354.7257947224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1019354.7257947224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4212.3295669370918</v>
      </c>
      <c r="L664" s="444">
        <f t="shared" ca="1" si="54"/>
        <v>1015171.4256318393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1015171.4256318393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4194.8991495917462</v>
      </c>
      <c r="L665" s="444">
        <f t="shared" ca="1" si="54"/>
        <v>1010970.6950516109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1010970.6950516109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4177.3961055074615</v>
      </c>
      <c r="L666" s="444">
        <f t="shared" ca="1" si="54"/>
        <v>1006752.4614272983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1006752.4614272983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4159.8201320728249</v>
      </c>
      <c r="L667" s="444">
        <f t="shared" ca="1" si="54"/>
        <v>1002516.6518295509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1002516.6518295509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4142.1709254155448</v>
      </c>
      <c r="L668" s="444">
        <f t="shared" ca="1" si="54"/>
        <v>998263.19302514626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998263.19302514626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4124.4481803971921</v>
      </c>
      <c r="L669" s="444">
        <f t="shared" ca="1" si="54"/>
        <v>993992.01147572324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993992.01147572324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4106.6515906079294</v>
      </c>
      <c r="L670" s="444">
        <f t="shared" ca="1" si="54"/>
        <v>989703.033336511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989703.033336511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4088.7808483612116</v>
      </c>
      <c r="L671" s="444">
        <f t="shared" ca="1" si="54"/>
        <v>985396.18445505202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985396.18445505202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4070.8356446884654</v>
      </c>
      <c r="L672" s="444">
        <f t="shared" ca="1" si="54"/>
        <v>981071.39036992029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981071.39036992029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4052.8156693337505</v>
      </c>
      <c r="L673" s="444">
        <f t="shared" ca="1" si="54"/>
        <v>976728.57630943391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976728.57630943391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4034.7206107483908</v>
      </c>
      <c r="L674" s="444">
        <f t="shared" ca="1" si="54"/>
        <v>972367.66719036212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972367.66719036212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4016.5501560855914</v>
      </c>
      <c r="L675" s="444">
        <f t="shared" ca="1" si="54"/>
        <v>967988.58761662757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967988.58761662757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3998.3039911950309</v>
      </c>
      <c r="L676" s="444">
        <f t="shared" ca="1" si="54"/>
        <v>963591.26187800243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963591.26187800243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3979.9818006174255</v>
      </c>
      <c r="L677" s="444">
        <f t="shared" ca="1" si="54"/>
        <v>959175.61394879967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959175.61394879967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3961.5832675790812</v>
      </c>
      <c r="L678" s="444">
        <f t="shared" ca="1" si="54"/>
        <v>954741.56748655858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954741.56748655858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3943.1080739864101</v>
      </c>
      <c r="L679" s="444">
        <f t="shared" ca="1" si="54"/>
        <v>950289.04583072476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950289.04583072476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3924.5559004204356</v>
      </c>
      <c r="L680" s="444">
        <f t="shared" ca="1" si="54"/>
        <v>945817.97200132499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945817.97200132499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3905.9264261312701</v>
      </c>
      <c r="L681" s="444">
        <f t="shared" ca="1" si="54"/>
        <v>941328.26869763609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941328.26869763609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3887.2193290325658</v>
      </c>
      <c r="L682" s="444">
        <f t="shared" ca="1" si="54"/>
        <v>936819.85829684848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936819.85829684848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3868.4342856959506</v>
      </c>
      <c r="L683" s="444">
        <f t="shared" ca="1" si="54"/>
        <v>932292.6628527242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932292.6628527242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3849.5709713454335</v>
      </c>
      <c r="L684" s="444">
        <f t="shared" ca="1" si="54"/>
        <v>927746.60409424943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927746.60409424943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3830.6290598517885</v>
      </c>
      <c r="L685" s="444">
        <f t="shared" ca="1" si="54"/>
        <v>923181.603424281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923181.603424281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3811.6082237269206</v>
      </c>
      <c r="L686" s="444">
        <f t="shared" ca="1" si="54"/>
        <v>918597.58191818779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918597.58191818779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3792.5081341181976</v>
      </c>
      <c r="L687" s="444">
        <f t="shared" ca="1" si="54"/>
        <v>913994.46032248577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913994.46032248577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3773.3284608027734</v>
      </c>
      <c r="L688" s="444">
        <f t="shared" ca="1" si="54"/>
        <v>909372.15905346838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909372.15905346838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3754.0688721818678</v>
      </c>
      <c r="L689" s="444">
        <f t="shared" ca="1" si="54"/>
        <v>904730.59819583001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904730.59819583001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3734.729035275041</v>
      </c>
      <c r="L690" s="444">
        <f t="shared" ca="1" si="54"/>
        <v>900069.69750128489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900069.69750128489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3715.3086157144362</v>
      </c>
      <c r="L691" s="444">
        <f t="shared" ca="1" si="54"/>
        <v>895389.37638717913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895389.37638717913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3695.8072777389957</v>
      </c>
      <c r="L692" s="444">
        <f t="shared" ca="1" si="54"/>
        <v>890689.553935098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890689.553935098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3676.2246841886581</v>
      </c>
      <c r="L693" s="444">
        <f t="shared" ca="1" si="54"/>
        <v>885970.14888946642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885970.14888946642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3656.5604964985259</v>
      </c>
      <c r="L694" s="444">
        <f t="shared" ca="1" si="54"/>
        <v>881231.07965614472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881231.07965614472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3636.8143746930195</v>
      </c>
      <c r="L695" s="444">
        <f t="shared" ca="1" si="54"/>
        <v>876472.26430101751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876472.26430101751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3616.985977379989</v>
      </c>
      <c r="L696" s="444">
        <f t="shared" ca="1" si="54"/>
        <v>871693.62054857728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871693.62054857728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3597.0749617448218</v>
      </c>
      <c r="L697" s="444">
        <f t="shared" ca="1" si="54"/>
        <v>866895.06578050193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866895.06578050193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3577.0809835445075</v>
      </c>
      <c r="L698" s="444">
        <f t="shared" ca="1" si="54"/>
        <v>862076.51703422621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862076.51703422621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3557.0036971016916</v>
      </c>
      <c r="L699" s="444">
        <f t="shared" ca="1" si="54"/>
        <v>857237.89100150776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857237.89100150776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3536.8427552986982</v>
      </c>
      <c r="L700" s="444">
        <f t="shared" ca="1" si="54"/>
        <v>852379.10402698629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852379.10402698629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3516.5978095715254</v>
      </c>
      <c r="L701" s="444">
        <f t="shared" ca="1" si="54"/>
        <v>847500.07210673764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847500.07210673764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3496.2685099038222</v>
      </c>
      <c r="L702" s="444">
        <f t="shared" ca="1" si="54"/>
        <v>842600.71088682127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842600.71088682127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3475.854504820838</v>
      </c>
      <c r="L703" s="444">
        <f t="shared" ca="1" si="54"/>
        <v>837680.93566182198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837680.93566182198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3455.3554413833408</v>
      </c>
      <c r="L704" s="444">
        <f t="shared" ca="1" si="54"/>
        <v>832740.66137338511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832740.66137338511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3434.7709651815208</v>
      </c>
      <c r="L705" s="444">
        <f t="shared" ca="1" si="54"/>
        <v>827779.80260874645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827779.80260874645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3414.1007203288596</v>
      </c>
      <c r="L706" s="444">
        <f t="shared" ca="1" si="54"/>
        <v>822798.27359925513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822798.27359925513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3393.3443494559788</v>
      </c>
      <c r="L707" s="444">
        <f t="shared" ca="1" si="54"/>
        <v>817795.98821889097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817795.98821889097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3372.5014937044616</v>
      </c>
      <c r="L708" s="444">
        <f t="shared" ca="1" si="54"/>
        <v>812772.85998277529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812772.85998277529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3351.571792720646</v>
      </c>
      <c r="L709" s="444">
        <f t="shared" ca="1" si="54"/>
        <v>807728.80204567581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807728.80204567581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3330.5548846493984</v>
      </c>
      <c r="L710" s="444">
        <f t="shared" ca="1" si="54"/>
        <v>802663.72720050497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802663.72720050497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3309.4504061278531</v>
      </c>
      <c r="L711" s="444">
        <f t="shared" ca="1" si="54"/>
        <v>797577.54787681263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797577.54787681263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3288.2579922791351</v>
      </c>
      <c r="L712" s="444">
        <f t="shared" ca="1" si="54"/>
        <v>792470.17613927159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792470.17613927159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3266.9772767060476</v>
      </c>
      <c r="L713" s="444">
        <f t="shared" ca="1" si="54"/>
        <v>787341.52368615742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787341.52368615742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3245.6078914847385</v>
      </c>
      <c r="L714" s="444">
        <f t="shared" ca="1" si="54"/>
        <v>782191.50184782199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782191.50184782199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3224.1494671583409</v>
      </c>
      <c r="L715" s="444">
        <f t="shared" ca="1" si="54"/>
        <v>777020.02158516017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777020.02158516017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3202.6016327305833</v>
      </c>
      <c r="L716" s="444">
        <f t="shared" ca="1" si="54"/>
        <v>771826.99348807056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771826.99348807056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3180.9640156593764</v>
      </c>
      <c r="L717" s="444">
        <f t="shared" ca="1" si="54"/>
        <v>766612.32777390978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766612.32777390978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3159.2362418503735</v>
      </c>
      <c r="L718" s="444">
        <f t="shared" ca="1" si="54"/>
        <v>761375.93428594002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761375.93428594002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3137.4179356504992</v>
      </c>
      <c r="L719" s="444">
        <f t="shared" ca="1" si="54"/>
        <v>756117.72249177028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756117.72249177028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3115.5087198414585</v>
      </c>
      <c r="L720" s="444">
        <f t="shared" ca="1" si="54"/>
        <v>750837.60148179159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750837.60148179159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3093.5082156332141</v>
      </c>
      <c r="L721" s="444">
        <f t="shared" ca="1" si="54"/>
        <v>745535.47996760462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745535.47996760462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3071.4160426574354</v>
      </c>
      <c r="L722" s="444">
        <f t="shared" ca="1" si="54"/>
        <v>740211.26628044189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740211.26628044189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3049.2318189609236</v>
      </c>
      <c r="L723" s="444">
        <f t="shared" ca="1" si="54"/>
        <v>734864.86836958269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734864.86836958269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3026.9551609990103</v>
      </c>
      <c r="L724" s="444">
        <f t="shared" ca="1" si="54"/>
        <v>729496.19380076148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729496.19380076148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3004.5856836289222</v>
      </c>
      <c r="L725" s="444">
        <f t="shared" ca="1" si="54"/>
        <v>724105.14975457022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724105.14975457022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2982.1230001031249</v>
      </c>
      <c r="L726" s="444">
        <f t="shared" ca="1" si="54"/>
        <v>718691.6430248532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718691.6430248532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2959.5667220626374</v>
      </c>
      <c r="L727" s="444">
        <f t="shared" ca="1" si="54"/>
        <v>713255.58001709566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713255.58001709566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2936.9164595303146</v>
      </c>
      <c r="L728" s="444">
        <f t="shared" ca="1" si="54"/>
        <v>707796.86674680584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707796.86674680584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2914.1718209041069</v>
      </c>
      <c r="L729" s="444">
        <f t="shared" ca="1" si="54"/>
        <v>702315.40883788979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702315.40883788979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2891.3324129502898</v>
      </c>
      <c r="L730" s="444">
        <f t="shared" ca="1" si="54"/>
        <v>696811.11152101995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696811.11152101995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2868.3978407966656</v>
      </c>
      <c r="L731" s="444">
        <f t="shared" ca="1" si="54"/>
        <v>691283.87963199639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691283.87963199639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2845.3677079257341</v>
      </c>
      <c r="L732" s="444">
        <f t="shared" ca="1" si="54"/>
        <v>685733.61761010194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685733.61761010194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2822.2416161678407</v>
      </c>
      <c r="L733" s="444">
        <f t="shared" ca="1" si="54"/>
        <v>680160.22949644958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680160.22949644958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2799.0191656942893</v>
      </c>
      <c r="L734" s="444">
        <f t="shared" ca="1" si="54"/>
        <v>674563.61893232365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674563.61893232365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2775.699955010431</v>
      </c>
      <c r="L735" s="444">
        <f t="shared" ca="1" si="54"/>
        <v>668943.6891575139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668943.6891575139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2752.2835809487237</v>
      </c>
      <c r="L736" s="444">
        <f t="shared" ca="1" si="54"/>
        <v>663300.34300864243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663300.34300864243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2728.7696386617595</v>
      </c>
      <c r="L737" s="444">
        <f t="shared" ca="1" si="54"/>
        <v>657633.48291748401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657633.48291748401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2705.1577216152659</v>
      </c>
      <c r="L738" s="444">
        <f t="shared" ca="1" si="54"/>
        <v>651943.01090927911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651943.01090927911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2681.4474215810787</v>
      </c>
      <c r="L739" s="444">
        <f t="shared" ca="1" si="54"/>
        <v>646228.82860104006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646228.82860104006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2657.6383286300829</v>
      </c>
      <c r="L740" s="444">
        <f t="shared" ca="1" si="54"/>
        <v>640490.83719985001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640490.83719985001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2633.7300311251242</v>
      </c>
      <c r="L741" s="444">
        <f t="shared" ca="1" si="54"/>
        <v>634728.93750115496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634728.93750115496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2609.7221157138947</v>
      </c>
      <c r="L742" s="444">
        <f t="shared" ca="1" si="54"/>
        <v>628943.02988704864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628943.02988704864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2585.6141673217853</v>
      </c>
      <c r="L743" s="444">
        <f t="shared" ca="1" si="54"/>
        <v>623133.01432455028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623133.01432455028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2561.4057691447088</v>
      </c>
      <c r="L744" s="444">
        <f t="shared" ca="1" si="54"/>
        <v>617298.79036387475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617298.79036387475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2537.0965026418939</v>
      </c>
      <c r="L745" s="444">
        <f t="shared" ca="1" si="54"/>
        <v>611440.25713669648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611440.25713669648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2512.685947528651</v>
      </c>
      <c r="L746" s="444">
        <f t="shared" ca="1" si="54"/>
        <v>605557.31335440499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605557.31335440499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2488.1736817691035</v>
      </c>
      <c r="L747" s="444">
        <f t="shared" ca="1" si="54"/>
        <v>599649.85730635386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599649.85730635386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2463.5592815688901</v>
      </c>
      <c r="L748" s="444">
        <f t="shared" ca="1" si="54"/>
        <v>593717.78685810254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593717.78685810254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2438.8423213678429</v>
      </c>
      <c r="L749" s="444">
        <f t="shared" ca="1" si="54"/>
        <v>587760.99944965017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587760.99944965017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2414.0223738326249</v>
      </c>
      <c r="L750" s="444">
        <f t="shared" ca="1" si="54"/>
        <v>581779.39209366264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581779.39209366264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2389.0990098493435</v>
      </c>
      <c r="L751" s="444">
        <f t="shared" ca="1" si="54"/>
        <v>575772.86137369182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575772.86137369182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2364.0717985161318</v>
      </c>
      <c r="L752" s="444">
        <f t="shared" ca="1" si="54"/>
        <v>569741.30344238773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569741.30344238773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2338.9403071356983</v>
      </c>
      <c r="L753" s="444">
        <f t="shared" ca="1" si="54"/>
        <v>563684.61401970324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563684.61401970324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2313.7041012078462</v>
      </c>
      <c r="L754" s="444">
        <f t="shared" ca="1" si="54"/>
        <v>557602.68839109095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557602.68839109095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2288.3627444219615</v>
      </c>
      <c r="L755" s="444">
        <f t="shared" ca="1" si="54"/>
        <v>551495.4214056927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551495.4214056927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2262.9157986494688</v>
      </c>
      <c r="L756" s="444">
        <f t="shared" ca="1" si="54"/>
        <v>545362.70747452194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545362.70747452194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2237.3628239362574</v>
      </c>
      <c r="L757" s="444">
        <f t="shared" ca="1" si="54"/>
        <v>539204.44056863803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539204.44056863803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2211.7033784950745</v>
      </c>
      <c r="L758" s="444">
        <f t="shared" ca="1" si="54"/>
        <v>533020.51421731291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533020.51421731291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2185.9370186978863</v>
      </c>
      <c r="L759" s="444">
        <f t="shared" ca="1" si="54"/>
        <v>526810.82150619058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526810.82150619058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2160.0632990682097</v>
      </c>
      <c r="L760" s="444">
        <f t="shared" ca="1" si="54"/>
        <v>520575.25507543859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520575.25507543859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2134.08177227341</v>
      </c>
      <c r="L761" s="444">
        <f t="shared" ca="1" si="54"/>
        <v>514313.70711789181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514313.70711789181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2107.9919891169652</v>
      </c>
      <c r="L762" s="444">
        <f t="shared" ca="1" si="54"/>
        <v>508026.06937718857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508026.06937718857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2081.793498530702</v>
      </c>
      <c r="L763" s="444">
        <f t="shared" ca="1" si="54"/>
        <v>501712.23314589908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501712.23314589908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2055.4858475669953</v>
      </c>
      <c r="L764" s="444">
        <f t="shared" ca="1" si="54"/>
        <v>495372.08926364587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495372.08926364587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2029.0685813909406</v>
      </c>
      <c r="L765" s="444">
        <f t="shared" ca="1" si="54"/>
        <v>489005.52811521664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489005.52811521664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2002.541243272485</v>
      </c>
      <c r="L766" s="444">
        <f t="shared" ca="1" si="54"/>
        <v>482612.43962866894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482612.43962866894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1975.9033745785364</v>
      </c>
      <c r="L767" s="444">
        <f t="shared" ca="1" si="54"/>
        <v>476192.71327342727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476192.71327342727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1949.1545147650297</v>
      </c>
      <c r="L768" s="444">
        <f t="shared" ca="1" si="54"/>
        <v>469746.23805837211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469746.23805837211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1922.2942013689662</v>
      </c>
      <c r="L769" s="444">
        <f t="shared" ca="1" si="54"/>
        <v>463272.90252992092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463272.90252992092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1895.3219700004197</v>
      </c>
      <c r="L770" s="444">
        <f t="shared" ca="1" si="54"/>
        <v>456772.59477010113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456772.59477010113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1868.2373543345036</v>
      </c>
      <c r="L771" s="444">
        <f t="shared" ca="1" si="54"/>
        <v>450245.20239461545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450245.20239461545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1841.0398861033136</v>
      </c>
      <c r="L772" s="444">
        <f t="shared" ca="1" si="54"/>
        <v>443690.61255089857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443690.61255089857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1813.7290950878264</v>
      </c>
      <c r="L773" s="444">
        <f t="shared" ref="L773:L1027" ca="1" si="80">I773-J773+K773</f>
        <v>437108.71191616624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437108.71191616624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1786.3045091097752</v>
      </c>
      <c r="L774" s="444">
        <f t="shared" ca="1" si="80"/>
        <v>430499.38669545582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430499.38669545582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1758.7656540234818</v>
      </c>
      <c r="L775" s="444">
        <f t="shared" ca="1" si="80"/>
        <v>423862.52261965914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423862.52261965914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1731.1120537076622</v>
      </c>
      <c r="L776" s="444">
        <f t="shared" ca="1" si="80"/>
        <v>417198.00494354661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417198.00494354661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1703.3432300571933</v>
      </c>
      <c r="L777" s="444">
        <f t="shared" ca="1" si="80"/>
        <v>410505.71844378364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410505.71844378364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1675.4587029748477</v>
      </c>
      <c r="L778" s="444">
        <f t="shared" ca="1" si="80"/>
        <v>403785.54741693829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403785.54741693829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1647.4579903629922</v>
      </c>
      <c r="L779" s="444">
        <f t="shared" ca="1" si="80"/>
        <v>397037.37567748112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397037.37567748112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1619.3406081152539</v>
      </c>
      <c r="L780" s="444">
        <f t="shared" ca="1" si="80"/>
        <v>390261.08655577619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390261.08655577619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1591.1060701081501</v>
      </c>
      <c r="L781" s="444">
        <f t="shared" ca="1" si="80"/>
        <v>383456.56289606413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383456.56289606413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1562.753888192683</v>
      </c>
      <c r="L782" s="444">
        <f t="shared" ca="1" si="80"/>
        <v>376623.68705443665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376623.68705443665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1534.2835721859019</v>
      </c>
      <c r="L783" s="444">
        <f t="shared" ca="1" si="80"/>
        <v>369762.34089680237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369762.34089680237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1505.6946298624257</v>
      </c>
      <c r="L784" s="444">
        <f t="shared" ca="1" si="80"/>
        <v>362872.40579684463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362872.40579684463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1476.9865669459352</v>
      </c>
      <c r="L785" s="444">
        <f t="shared" ca="1" si="80"/>
        <v>355953.76263397036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355953.76263397036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1448.1588871006256</v>
      </c>
      <c r="L786" s="444">
        <f t="shared" ca="1" si="80"/>
        <v>349006.29179125081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349006.29179125081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1419.2110919226277</v>
      </c>
      <c r="L787" s="444">
        <f t="shared" ca="1" si="80"/>
        <v>342029.87315335328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342029.87315335328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1390.142680931388</v>
      </c>
      <c r="L788" s="444">
        <f t="shared" ca="1" si="80"/>
        <v>335024.38610446447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335024.38610446447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1360.9531515610179</v>
      </c>
      <c r="L789" s="444">
        <f t="shared" ca="1" si="80"/>
        <v>327989.70952620532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327989.70952620532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1331.6419991516048</v>
      </c>
      <c r="L790" s="444">
        <f t="shared" ca="1" si="80"/>
        <v>320925.72179553675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320925.72179553675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1302.2087169404856</v>
      </c>
      <c r="L791" s="444">
        <f t="shared" ca="1" si="80"/>
        <v>313832.30078265705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313832.30078265705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1272.652796053487</v>
      </c>
      <c r="L792" s="444">
        <f t="shared" ca="1" si="80"/>
        <v>306709.32384889037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306709.32384889037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1242.9737254961258</v>
      </c>
      <c r="L793" s="444">
        <f t="shared" ca="1" si="80"/>
        <v>299556.66784456634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299556.66784456634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1213.1709921447757</v>
      </c>
      <c r="L794" s="444">
        <f t="shared" ca="1" si="80"/>
        <v>292374.20910689095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292374.20910689095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1183.2440807377948</v>
      </c>
      <c r="L795" s="444">
        <f t="shared" ca="1" si="80"/>
        <v>285161.82345780858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285161.82345780858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1153.1924738666182</v>
      </c>
      <c r="L796" s="444">
        <f t="shared" ca="1" si="80"/>
        <v>277919.38620185503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277919.38620185503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1123.0156519668119</v>
      </c>
      <c r="L797" s="444">
        <f t="shared" ca="1" si="80"/>
        <v>270646.77212400164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270646.77212400164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1092.7130933090893</v>
      </c>
      <c r="L798" s="444">
        <f t="shared" ca="1" si="80"/>
        <v>263343.85548749054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263343.85548749054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1062.2842739902931</v>
      </c>
      <c r="L799" s="444">
        <f t="shared" ca="1" si="80"/>
        <v>256010.51003166064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256010.51003166064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1031.7286679243352</v>
      </c>
      <c r="L800" s="444">
        <f t="shared" ca="1" si="80"/>
        <v>248646.60896976478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248646.60896976478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1001.0457468331025</v>
      </c>
      <c r="L801" s="444">
        <f t="shared" ca="1" si="80"/>
        <v>241252.02498677772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241252.02498677772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970.23498023732304</v>
      </c>
      <c r="L802" s="444">
        <f t="shared" ca="1" si="80"/>
        <v>233826.63023719485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233826.63023719485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939.29583544739444</v>
      </c>
      <c r="L803" s="444">
        <f t="shared" ca="1" si="80"/>
        <v>226370.29634282205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226370.29634282205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908.22777755417439</v>
      </c>
      <c r="L804" s="444">
        <f t="shared" ca="1" si="80"/>
        <v>218882.89439055606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218882.89439055606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877.0302694197328</v>
      </c>
      <c r="L805" s="444">
        <f t="shared" ca="1" si="80"/>
        <v>211364.29493015562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211364.29493015562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845.70277166806432</v>
      </c>
      <c r="L806" s="444">
        <f t="shared" ca="1" si="80"/>
        <v>203814.3679720035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203814.3679720035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814.24474267576386</v>
      </c>
      <c r="L807" s="444">
        <f t="shared" ca="1" si="80"/>
        <v>196232.98298485909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196232.98298485909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782.65563856266215</v>
      </c>
      <c r="L808" s="444">
        <f t="shared" ca="1" si="80"/>
        <v>188620.00889360157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188620.00889360157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750.93491318242241</v>
      </c>
      <c r="L809" s="444">
        <f t="shared" ca="1" si="80"/>
        <v>180975.31407696381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180975.31407696381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719.08201811309846</v>
      </c>
      <c r="L810" s="444">
        <f t="shared" ca="1" si="80"/>
        <v>173298.76636525674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173298.76636525674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687.09640264765233</v>
      </c>
      <c r="L811" s="444">
        <f t="shared" ca="1" si="80"/>
        <v>165590.2330380842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165590.2330380842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654.97751378443343</v>
      </c>
      <c r="L812" s="444">
        <f t="shared" ca="1" si="80"/>
        <v>157849.58082204845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157849.58082204845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622.72479621761772</v>
      </c>
      <c r="L813" s="444">
        <f t="shared" ca="1" si="80"/>
        <v>150076.67588844587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150076.67588844587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590.33769232760699</v>
      </c>
      <c r="L814" s="444">
        <f t="shared" ca="1" si="80"/>
        <v>142271.38385095328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142271.38385095328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557.81564217138794</v>
      </c>
      <c r="L815" s="444">
        <f t="shared" ca="1" si="80"/>
        <v>134433.56976330449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134433.56976330449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525.15808347285122</v>
      </c>
      <c r="L816" s="444">
        <f t="shared" ca="1" si="80"/>
        <v>126563.09811695716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126563.09811695716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492.36445161307074</v>
      </c>
      <c r="L817" s="444">
        <f t="shared" ca="1" si="80"/>
        <v>118659.83283875005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118659.83283875005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459.43417962054104</v>
      </c>
      <c r="L818" s="444">
        <f t="shared" ca="1" si="80"/>
        <v>110723.63728855041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110723.63728855041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426.36669816137589</v>
      </c>
      <c r="L819" s="444">
        <f t="shared" ca="1" si="80"/>
        <v>102754.37425689161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102754.37425689161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393.16143552946426</v>
      </c>
      <c r="L820" s="444">
        <f t="shared" ca="1" si="80"/>
        <v>94751.905962600882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94751.905962600882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359.81781763658626</v>
      </c>
      <c r="L821" s="444">
        <f t="shared" ca="1" si="80"/>
        <v>86716.09405041729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86716.09405041729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326.33526800248796</v>
      </c>
      <c r="L822" s="444">
        <f t="shared" ca="1" si="80"/>
        <v>78646.799588599592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78646.799588599592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292.7132077449142</v>
      </c>
      <c r="L823" s="444">
        <f t="shared" ca="1" si="80"/>
        <v>70543.883066524329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70543.883066524329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258.95105556960056</v>
      </c>
      <c r="L824" s="444">
        <f t="shared" ca="1" si="80"/>
        <v>62407.20439227375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62407.20439227375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225.0482277602232</v>
      </c>
      <c r="L825" s="444">
        <f t="shared" ca="1" si="80"/>
        <v>54236.622890213788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54236.622890213788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191.0041381683067</v>
      </c>
      <c r="L826" s="444">
        <f t="shared" ca="1" si="80"/>
        <v>46031.99729856191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46031.99729856191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156.81819820309053</v>
      </c>
      <c r="L827" s="444">
        <f t="shared" ca="1" si="80"/>
        <v>37793.185766944815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37793.185766944815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122.48981682135263</v>
      </c>
      <c r="L828" s="444">
        <f t="shared" ca="1" si="80"/>
        <v>29520.045853945983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29520.045853945983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88.018400517190827</v>
      </c>
      <c r="L829" s="444">
        <f t="shared" ca="1" si="80"/>
        <v>21212.434524642988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21212.434524642988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53.403353311761677</v>
      </c>
      <c r="L830" s="444">
        <f t="shared" ca="1" si="80"/>
        <v>12870.208148134565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12870.208148134565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18.644076742976587</v>
      </c>
      <c r="L831" s="444">
        <f t="shared" ca="1" si="80"/>
        <v>4493.2224950573573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4493.2224950573573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-16.260030144845114</v>
      </c>
      <c r="L832" s="444">
        <f t="shared" ca="1" si="80"/>
        <v>-3918.6672649076722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-3918.6672649076722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-51.309570811366065</v>
      </c>
      <c r="L833" s="444">
        <f t="shared" ca="1" si="80"/>
        <v>-12365.606565539223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-12365.606565539223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-86.505151230664183</v>
      </c>
      <c r="L834" s="444">
        <f t="shared" ca="1" si="80"/>
        <v>-20847.741446590069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-20847.741446590069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-121.8473799017094</v>
      </c>
      <c r="L835" s="444">
        <f t="shared" ca="1" si="80"/>
        <v>-29365.218556311964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-29365.218556311964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-157.33686785888395</v>
      </c>
      <c r="L836" s="444">
        <f t="shared" ca="1" si="80"/>
        <v>-37918.185153991028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-37918.185153991028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-192.97422868254671</v>
      </c>
      <c r="L837" s="444">
        <f t="shared" ca="1" si="80"/>
        <v>-46506.78911249376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-46506.78911249376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-228.76007850964143</v>
      </c>
      <c r="L838" s="444">
        <f t="shared" ca="1" si="80"/>
        <v>-55131.178920823586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-55131.178920823586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-264.69503604434902</v>
      </c>
      <c r="L839" s="444">
        <f t="shared" ca="1" si="80"/>
        <v>-63791.50368668812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-63791.50368668812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-300.77972256878462</v>
      </c>
      <c r="L840" s="444">
        <f t="shared" ca="1" si="80"/>
        <v>-72487.913139077093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-72487.913139077093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-337.01476195373863</v>
      </c>
      <c r="L841" s="444">
        <f t="shared" ca="1" si="80"/>
        <v>-81220.557630851021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-81220.557630851021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-373.40078066946336</v>
      </c>
      <c r="L842" s="444">
        <f t="shared" ca="1" si="80"/>
        <v>-89989.588141340661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-89989.588141340661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-409.9384077965035</v>
      </c>
      <c r="L843" s="444">
        <f t="shared" ca="1" si="80"/>
        <v>-98795.156278957351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-98795.156278957351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-446.62827503657303</v>
      </c>
      <c r="L844" s="444">
        <f t="shared" ca="1" si="80"/>
        <v>-107637.41428381411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-107637.41428381411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-483.47101672347617</v>
      </c>
      <c r="L845" s="444">
        <f t="shared" ca="1" si="80"/>
        <v>-116516.51503035777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-116516.51503035777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-520.46726983407484</v>
      </c>
      <c r="L846" s="444">
        <f t="shared" ca="1" si="80"/>
        <v>-125432.61203001202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-125432.61203001202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-557.61767399930091</v>
      </c>
      <c r="L847" s="444">
        <f t="shared" ca="1" si="80"/>
        <v>-134385.85943383153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-134385.85943383153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-594.92287151521543</v>
      </c>
      <c r="L848" s="444">
        <f t="shared" ca="1" si="80"/>
        <v>-143376.41203516693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-143376.41203516693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-632.38350735411291</v>
      </c>
      <c r="L849" s="444">
        <f t="shared" ca="1" si="80"/>
        <v>-152404.42527234124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-152404.42527234124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-670.00022917567253</v>
      </c>
      <c r="L850" s="444">
        <f t="shared" ca="1" si="80"/>
        <v>-161470.05523133709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-161470.05523133709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-707.77368733815524</v>
      </c>
      <c r="L851" s="444">
        <f t="shared" ca="1" si="80"/>
        <v>-170573.45864849543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-170573.45864849543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-745.70453490964837</v>
      </c>
      <c r="L852" s="444">
        <f t="shared" ca="1" si="80"/>
        <v>-179714.79291322528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-179714.79291322528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-783.79342767935611</v>
      </c>
      <c r="L853" s="444">
        <f t="shared" ca="1" si="80"/>
        <v>-188894.21607072483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-188894.21607072483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-822.0410241689375</v>
      </c>
      <c r="L854" s="444">
        <f t="shared" ca="1" si="80"/>
        <v>-198111.88682471393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-198111.88682471393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-860.44798564389214</v>
      </c>
      <c r="L855" s="444">
        <f t="shared" ca="1" si="80"/>
        <v>-207367.96454017801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-207367.96454017801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-899.01497612499247</v>
      </c>
      <c r="L856" s="444">
        <f t="shared" ca="1" si="80"/>
        <v>-216662.6092461232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-216662.6092461232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-937.74266239976396</v>
      </c>
      <c r="L857" s="444">
        <f t="shared" ca="1" si="80"/>
        <v>-225995.98163834316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-225995.98163834316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-976.63171403401395</v>
      </c>
      <c r="L858" s="444">
        <f t="shared" ca="1" si="80"/>
        <v>-235368.24308219735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-235368.24308219735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-1015.6828033834064</v>
      </c>
      <c r="L859" s="444">
        <f t="shared" ca="1" si="80"/>
        <v>-244779.55561540095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-244779.55561540095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-1054.8966056050881</v>
      </c>
      <c r="L860" s="444">
        <f t="shared" ca="1" si="80"/>
        <v>-254230.08195082622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-254230.08195082622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-1094.2737986693601</v>
      </c>
      <c r="L861" s="444">
        <f t="shared" ca="1" si="80"/>
        <v>-263719.98547931574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-263719.98547931574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-1133.8150633713997</v>
      </c>
      <c r="L862" s="444">
        <f t="shared" ca="1" si="80"/>
        <v>-273249.43027250731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-273249.43027250731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-1173.5210833430313</v>
      </c>
      <c r="L863" s="444">
        <f t="shared" ca="1" si="80"/>
        <v>-282818.58108567051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-282818.58108567051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-1213.3925450645445</v>
      </c>
      <c r="L864" s="444">
        <f t="shared" ca="1" si="80"/>
        <v>-292427.60336055525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-292427.60336055525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-1253.4301378765642</v>
      </c>
      <c r="L865" s="444">
        <f t="shared" ca="1" si="80"/>
        <v>-302076.66322825197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-302076.66322825197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-1293.6345539919673</v>
      </c>
      <c r="L866" s="444">
        <f t="shared" ca="1" si="80"/>
        <v>-311765.92751206411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-311765.92751206411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-1334.0064885078511</v>
      </c>
      <c r="L867" s="444">
        <f t="shared" ca="1" si="80"/>
        <v>-321495.56373039214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-321495.56373039214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-1374.5466394175514</v>
      </c>
      <c r="L868" s="444">
        <f t="shared" ca="1" si="80"/>
        <v>-331265.74009962985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-331265.74009962985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-1415.2557076227085</v>
      </c>
      <c r="L869" s="444">
        <f t="shared" ca="1" si="80"/>
        <v>-341076.62553707272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-341076.62553707272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-1456.1343969453872</v>
      </c>
      <c r="L870" s="444">
        <f t="shared" ca="1" si="80"/>
        <v>-350928.38966383826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-350928.38966383826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-1497.1834141402435</v>
      </c>
      <c r="L871" s="444">
        <f t="shared" ca="1" si="80"/>
        <v>-360821.20280779869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-360821.20280779869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-1538.4034689067453</v>
      </c>
      <c r="L872" s="444">
        <f t="shared" ca="1" si="80"/>
        <v>-370755.23600652564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-370755.23600652564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-1579.7952739014409</v>
      </c>
      <c r="L873" s="444">
        <f t="shared" ca="1" si="80"/>
        <v>-380730.66101024725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-380730.66101024725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-1621.359544750281</v>
      </c>
      <c r="L874" s="444">
        <f t="shared" ca="1" si="80"/>
        <v>-390747.65028481773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-390747.65028481773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-1663.0970000609914</v>
      </c>
      <c r="L875" s="444">
        <f t="shared" ca="1" si="80"/>
        <v>-400806.37701469893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-400806.37701469893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-1705.008361435496</v>
      </c>
      <c r="L876" s="444">
        <f t="shared" ca="1" si="80"/>
        <v>-410907.0151059546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-410907.0151059546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-1747.0943534823948</v>
      </c>
      <c r="L877" s="444">
        <f t="shared" ca="1" si="80"/>
        <v>-421049.7391892572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-421049.7391892572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-1789.3557038294891</v>
      </c>
      <c r="L878" s="444">
        <f t="shared" ca="1" si="80"/>
        <v>-431234.72462290688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-431234.72462290688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-1831.7931431363629</v>
      </c>
      <c r="L879" s="444">
        <f t="shared" ca="1" si="80"/>
        <v>-441462.14749586344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-441462.14749586344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-1874.4074051070149</v>
      </c>
      <c r="L880" s="444">
        <f t="shared" ca="1" si="80"/>
        <v>-451732.18463079061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-451732.18463079061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-1917.1992265025449</v>
      </c>
      <c r="L881" s="444">
        <f t="shared" ca="1" si="80"/>
        <v>-462045.01358711335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-462045.01358711335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-1960.1693471538897</v>
      </c>
      <c r="L882" s="444">
        <f t="shared" ca="1" si="80"/>
        <v>-472400.81266408745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-472400.81266408745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-2003.3185099746152</v>
      </c>
      <c r="L883" s="444">
        <f t="shared" ca="1" si="80"/>
        <v>-482799.76090388227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-482799.76090388227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-2046.6474609737602</v>
      </c>
      <c r="L884" s="444">
        <f t="shared" ca="1" si="80"/>
        <v>-493242.03809467622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-493242.03809467622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-2090.1569492687349</v>
      </c>
      <c r="L885" s="444">
        <f t="shared" ca="1" si="80"/>
        <v>-503727.82477376511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-503727.82477376511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-2133.8477270982721</v>
      </c>
      <c r="L886" s="444">
        <f t="shared" ca="1" si="80"/>
        <v>-514257.30223068356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-514257.30223068356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-2177.7205498354324</v>
      </c>
      <c r="L887" s="444">
        <f t="shared" ca="1" si="80"/>
        <v>-524830.65251033916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-524830.65251033916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-2221.7761760006638</v>
      </c>
      <c r="L888" s="444">
        <f t="shared" ca="1" si="80"/>
        <v>-535448.05841616006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-535448.05841616006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-2266.0153672749175</v>
      </c>
      <c r="L889" s="444">
        <f t="shared" ca="1" si="80"/>
        <v>-546109.70351325511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-546109.70351325511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-2310.4388885128137</v>
      </c>
      <c r="L890" s="444">
        <f t="shared" ca="1" si="80"/>
        <v>-556815.77213158808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-556815.77213158808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-2355.0475077558676</v>
      </c>
      <c r="L891" s="444">
        <f t="shared" ca="1" si="80"/>
        <v>-567566.44936916418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-567566.44936916418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-2399.8419962457683</v>
      </c>
      <c r="L892" s="444">
        <f t="shared" ca="1" si="80"/>
        <v>-578361.92109523015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-578361.92109523015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-2444.8231284377098</v>
      </c>
      <c r="L893" s="444">
        <f t="shared" ca="1" si="80"/>
        <v>-589202.37395348807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-589202.37395348807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-2489.9916820137842</v>
      </c>
      <c r="L894" s="444">
        <f t="shared" ca="1" si="80"/>
        <v>-600087.99536532199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-600087.99536532199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-2535.3484378964258</v>
      </c>
      <c r="L895" s="444">
        <f t="shared" ca="1" si="80"/>
        <v>-611018.97353303863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-611018.97353303863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-2580.8941802619115</v>
      </c>
      <c r="L896" s="444">
        <f t="shared" ca="1" si="80"/>
        <v>-621995.49744312069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-621995.49744312069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-2626.6296965539204</v>
      </c>
      <c r="L897" s="444">
        <f t="shared" ca="1" si="80"/>
        <v>-633017.7568694948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-633017.7568694948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-2672.5557774971458</v>
      </c>
      <c r="L898" s="444">
        <f t="shared" ca="1" si="80"/>
        <v>-644085.94237681211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-644085.94237681211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-2718.6732171109679</v>
      </c>
      <c r="L899" s="444">
        <f t="shared" ca="1" si="80"/>
        <v>-655200.24532374321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-655200.24532374321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-2764.9828127231808</v>
      </c>
      <c r="L900" s="444">
        <f t="shared" ca="1" si="80"/>
        <v>-666360.85786628653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-666360.85786628653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-2811.4853649837778</v>
      </c>
      <c r="L901" s="444">
        <f t="shared" ca="1" si="80"/>
        <v>-677567.97296109051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-677567.97296109051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-2858.1816778787943</v>
      </c>
      <c r="L902" s="444">
        <f t="shared" ca="1" si="80"/>
        <v>-688821.78436878952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-688821.78436878952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-2905.0725587442071</v>
      </c>
      <c r="L903" s="444">
        <f t="shared" ca="1" si="80"/>
        <v>-700122.48665735393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-700122.48665735393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-2952.1588182798923</v>
      </c>
      <c r="L904" s="444">
        <f t="shared" ca="1" si="80"/>
        <v>-711470.27520545397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-711470.27520545397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-2999.4412705636423</v>
      </c>
      <c r="L905" s="444">
        <f t="shared" ca="1" si="80"/>
        <v>-722865.34620583779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-722865.34620583779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-3046.9207330652416</v>
      </c>
      <c r="L906" s="444">
        <f t="shared" ca="1" si="80"/>
        <v>-734307.8966687232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-734307.8966687232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-3094.5980266605975</v>
      </c>
      <c r="L907" s="444">
        <f t="shared" ca="1" si="80"/>
        <v>-745798.12442520401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-745798.12442520401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-3142.4739756459339</v>
      </c>
      <c r="L908" s="444">
        <f t="shared" ca="1" si="80"/>
        <v>-757336.22813067015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-757336.22813067015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-3190.549407752043</v>
      </c>
      <c r="L909" s="444">
        <f t="shared" ca="1" si="80"/>
        <v>-768922.40726824233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-768922.40726824233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-3238.8251541585937</v>
      </c>
      <c r="L910" s="444">
        <f t="shared" ca="1" si="80"/>
        <v>-780556.86215222115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-780556.86215222115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-3287.3020495085057</v>
      </c>
      <c r="L911" s="444">
        <f t="shared" ca="1" si="80"/>
        <v>-792239.79393154988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-792239.79393154988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-3335.980931922375</v>
      </c>
      <c r="L912" s="444">
        <f t="shared" ca="1" si="80"/>
        <v>-803971.40459329239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-803971.40459329239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-3384.8626430129689</v>
      </c>
      <c r="L913" s="444">
        <f t="shared" ca="1" si="80"/>
        <v>-815751.89696612558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-815751.89696612558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-3433.9480278997739</v>
      </c>
      <c r="L914" s="444">
        <f t="shared" ca="1" si="80"/>
        <v>-827581.47472384549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-827581.47472384549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-3483.2379352236071</v>
      </c>
      <c r="L915" s="444">
        <f t="shared" ca="1" si="80"/>
        <v>-839460.34238888929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-839460.34238888929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-3532.7332171612898</v>
      </c>
      <c r="L916" s="444">
        <f t="shared" ca="1" si="80"/>
        <v>-851388.70533587073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-851388.70533587073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-3582.4347294403788</v>
      </c>
      <c r="L917" s="444">
        <f t="shared" ca="1" si="80"/>
        <v>-863366.76979513129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-863366.76979513129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-3632.3433313539645</v>
      </c>
      <c r="L918" s="444">
        <f t="shared" ca="1" si="80"/>
        <v>-875394.74285630544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-875394.74285630544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-3682.4598857755241</v>
      </c>
      <c r="L919" s="444">
        <f t="shared" ca="1" si="80"/>
        <v>-887472.8324719012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-887472.8324719012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-3732.7852591738392</v>
      </c>
      <c r="L920" s="444">
        <f t="shared" ca="1" si="80"/>
        <v>-899601.24746089522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-899601.24746089522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-3783.3203216279808</v>
      </c>
      <c r="L921" s="444">
        <f t="shared" ca="1" si="80"/>
        <v>-911780.19751234341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-911780.19751234341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-3834.0659468423482</v>
      </c>
      <c r="L922" s="444">
        <f t="shared" ca="1" si="80"/>
        <v>-924009.8931890059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-924009.8931890059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-3885.0230121617751</v>
      </c>
      <c r="L923" s="444">
        <f t="shared" ca="1" si="80"/>
        <v>-936290.54593098781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-936290.54593098781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-3936.1923985866997</v>
      </c>
      <c r="L924" s="444">
        <f t="shared" ca="1" si="80"/>
        <v>-948622.36805939465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-948622.36805939465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-3987.5749907883951</v>
      </c>
      <c r="L925" s="444">
        <f t="shared" ca="1" si="80"/>
        <v>-961005.57278000319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-961005.57278000319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-4039.1716771242641</v>
      </c>
      <c r="L926" s="444">
        <f t="shared" ca="1" si="80"/>
        <v>-973440.37418694759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-973440.37418694759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-4090.9833496531996</v>
      </c>
      <c r="L927" s="444">
        <f t="shared" ca="1" si="80"/>
        <v>-985926.98726642097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-985926.98726642097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-4143.010904151005</v>
      </c>
      <c r="L928" s="444">
        <f t="shared" ca="1" si="80"/>
        <v>-998465.62790039217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-998465.62790039217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-4195.2552401258845</v>
      </c>
      <c r="L929" s="444">
        <f t="shared" ca="1" si="80"/>
        <v>-1011056.5128703383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-1011056.5128703383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-4247.7172608339934</v>
      </c>
      <c r="L930" s="444">
        <f t="shared" ca="1" si="80"/>
        <v>-1023699.8598609924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-1023699.8598609924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-4300.3978732950527</v>
      </c>
      <c r="L931" s="444">
        <f t="shared" ca="1" si="80"/>
        <v>-1036395.8874641076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-1036395.8874641076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-4353.2979883080325</v>
      </c>
      <c r="L932" s="444">
        <f t="shared" ca="1" si="80"/>
        <v>-1049144.8151822358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-1049144.8151822358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-4406.4185204669002</v>
      </c>
      <c r="L933" s="444">
        <f t="shared" ca="1" si="80"/>
        <v>-1061946.8634325229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-1061946.8634325229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-4459.7603881764289</v>
      </c>
      <c r="L934" s="444">
        <f t="shared" ca="1" si="80"/>
        <v>-1074802.2535505195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-1074802.2535505195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-4513.3245136680816</v>
      </c>
      <c r="L935" s="444">
        <f t="shared" ca="1" si="80"/>
        <v>-1087711.2077940078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-1087711.2077940078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-4567.11182301595</v>
      </c>
      <c r="L936" s="444">
        <f t="shared" ca="1" si="80"/>
        <v>-1100673.9493468439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-1100673.9493468439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-4621.123246152767</v>
      </c>
      <c r="L937" s="444">
        <f t="shared" ca="1" si="80"/>
        <v>-1113690.7023228167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-1113690.7023228167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-4675.3597168859869</v>
      </c>
      <c r="L938" s="444">
        <f t="shared" ca="1" si="80"/>
        <v>-1126761.6917695228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-1126761.6917695228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-4729.8221729139295</v>
      </c>
      <c r="L939" s="444">
        <f t="shared" ca="1" si="80"/>
        <v>-1139887.143672257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-1139887.143672257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-4784.5115558419884</v>
      </c>
      <c r="L940" s="444">
        <f t="shared" ca="1" si="80"/>
        <v>-1153067.284957919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-1153067.284957919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-4839.4288111989135</v>
      </c>
      <c r="L941" s="444">
        <f t="shared" ca="1" si="80"/>
        <v>-1166302.343498938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-1166302.343498938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-4894.5748884531595</v>
      </c>
      <c r="L942" s="444">
        <f t="shared" ca="1" si="80"/>
        <v>-1179592.5481172113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-1179592.5481172113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-4949.9507410292981</v>
      </c>
      <c r="L943" s="444">
        <f t="shared" ca="1" si="80"/>
        <v>-1192938.1285880608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-1192938.1285880608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-5005.5573263245042</v>
      </c>
      <c r="L944" s="444">
        <f t="shared" ca="1" si="80"/>
        <v>-1206339.3156442055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-1206339.3156442055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-5061.3956057251071</v>
      </c>
      <c r="L945" s="444">
        <f t="shared" ca="1" si="80"/>
        <v>-1219796.3409797507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-1219796.3409797507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-5117.466544623212</v>
      </c>
      <c r="L946" s="444">
        <f t="shared" ca="1" si="80"/>
        <v>-1233309.4372541942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-1233309.4372541942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-5173.7711124333928</v>
      </c>
      <c r="L947" s="444">
        <f t="shared" ca="1" si="80"/>
        <v>-1246878.8380964478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-1246878.8380964478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-5230.31028260945</v>
      </c>
      <c r="L948" s="444">
        <f t="shared" ca="1" si="80"/>
        <v>-1260504.7781088774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-1260504.7781088774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-5287.0850326612399</v>
      </c>
      <c r="L949" s="444">
        <f t="shared" ca="1" si="80"/>
        <v>-1274187.4928713588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-1274187.4928713588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-5344.0963441715785</v>
      </c>
      <c r="L950" s="444">
        <f t="shared" ca="1" si="80"/>
        <v>-1287927.2189453505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-1287927.2189453505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-5401.3452028132115</v>
      </c>
      <c r="L951" s="444">
        <f t="shared" ca="1" si="80"/>
        <v>-1301724.1938779838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-1301724.1938779838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-5458.8325983658497</v>
      </c>
      <c r="L952" s="444">
        <f t="shared" ca="1" si="80"/>
        <v>-1315578.6562061699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-1315578.6562061699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-5516.5595247332922</v>
      </c>
      <c r="L953" s="444">
        <f t="shared" ca="1" si="80"/>
        <v>-1329490.8454607234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-1329490.8454607234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-5574.5269799605985</v>
      </c>
      <c r="L954" s="444">
        <f t="shared" ca="1" si="80"/>
        <v>-1343461.0021705041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-1343461.0021705041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-5632.7359662513509</v>
      </c>
      <c r="L955" s="444">
        <f t="shared" ca="1" si="80"/>
        <v>-1357489.3678665757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-1357489.3678665757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-5691.1874899849827</v>
      </c>
      <c r="L956" s="444">
        <f t="shared" ca="1" si="80"/>
        <v>-1371576.1850863809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-1371576.1850863809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-5749.8825617341708</v>
      </c>
      <c r="L957" s="444">
        <f t="shared" ca="1" si="80"/>
        <v>-1385721.6973779353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-1385721.6973779353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-5808.8221962823145</v>
      </c>
      <c r="L958" s="444">
        <f t="shared" ca="1" si="80"/>
        <v>-1399926.1493040377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-1399926.1493040377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-5868.0074126410746</v>
      </c>
      <c r="L959" s="444">
        <f t="shared" ca="1" si="80"/>
        <v>-1414189.7864464989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-1414189.7864464989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-5927.439234067996</v>
      </c>
      <c r="L960" s="444">
        <f t="shared" ca="1" si="80"/>
        <v>-1428512.855410387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-1428512.855410387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-5987.1186880841969</v>
      </c>
      <c r="L961" s="444">
        <f t="shared" ca="1" si="80"/>
        <v>-1442895.6038282914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-1442895.6038282914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-6047.0468064921315</v>
      </c>
      <c r="L962" s="444">
        <f t="shared" ca="1" si="80"/>
        <v>-1457338.2803646037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-1457338.2803646037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-6107.2246253934327</v>
      </c>
      <c r="L963" s="444">
        <f t="shared" ca="1" si="80"/>
        <v>-1471841.1347198174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-1471841.1347198174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-6167.6531852068238</v>
      </c>
      <c r="L964" s="444">
        <f t="shared" ca="1" si="80"/>
        <v>-1486404.4176348445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-1486404.4176348445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-6228.3335306861027</v>
      </c>
      <c r="L965" s="444">
        <f t="shared" ca="1" si="80"/>
        <v>-1501028.3808953508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-1501028.3808953508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-6289.2667109382128</v>
      </c>
      <c r="L966" s="444">
        <f t="shared" ca="1" si="80"/>
        <v>-1515713.2773361092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-1515713.2773361092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-6350.4537794413727</v>
      </c>
      <c r="L967" s="444">
        <f t="shared" ca="1" si="80"/>
        <v>-1530459.3608453707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-1530459.3608453707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-6411.8957940632954</v>
      </c>
      <c r="L968" s="444">
        <f t="shared" ca="1" si="80"/>
        <v>-1545266.8863692542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-1545266.8863692542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-6473.5938170794761</v>
      </c>
      <c r="L969" s="444">
        <f t="shared" ca="1" si="80"/>
        <v>-1560136.1099161538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-1560136.1099161538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-6535.5489151915581</v>
      </c>
      <c r="L970" s="444">
        <f t="shared" ca="1" si="80"/>
        <v>-1575067.2885611656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-1575067.2885611656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-6597.762159545774</v>
      </c>
      <c r="L971" s="444">
        <f t="shared" ca="1" si="80"/>
        <v>-1590060.6804505314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-1590060.6804505314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-6660.2346257514646</v>
      </c>
      <c r="L972" s="444">
        <f t="shared" ca="1" si="80"/>
        <v>-1605116.544806103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-1605116.544806103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-6722.9673938996793</v>
      </c>
      <c r="L973" s="444">
        <f t="shared" ca="1" si="80"/>
        <v>-1620235.1419298227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-1620235.1419298227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-6785.9615485818458</v>
      </c>
      <c r="L974" s="444">
        <f t="shared" ca="1" si="80"/>
        <v>-1635416.7332082249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-1635416.7332082249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-6849.2181789085207</v>
      </c>
      <c r="L975" s="444">
        <f t="shared" ca="1" si="80"/>
        <v>-1650661.5811169536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-1650661.5811169536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-6912.7383785282227</v>
      </c>
      <c r="L976" s="444">
        <f t="shared" ca="1" si="80"/>
        <v>-1665969.9492253021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-1665969.9492253021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-6976.5232456463418</v>
      </c>
      <c r="L977" s="444">
        <f t="shared" ca="1" si="80"/>
        <v>-1681342.1022007687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-1681342.1022007687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-7040.5738830441214</v>
      </c>
      <c r="L978" s="444">
        <f t="shared" ca="1" si="80"/>
        <v>-1696778.3058136329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-1696778.3058136329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-7104.8913980977204</v>
      </c>
      <c r="L979" s="444">
        <f t="shared" ca="1" si="80"/>
        <v>-1712278.8269415507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-1712278.8269415507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-7169.476902797378</v>
      </c>
      <c r="L980" s="444">
        <f t="shared" ca="1" si="80"/>
        <v>-1727843.9335741682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-1727843.9335741682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-7234.3315137666186</v>
      </c>
      <c r="L981" s="444">
        <f t="shared" ca="1" si="80"/>
        <v>-1743473.8948177551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-1743473.8948177551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-7299.4563522815633</v>
      </c>
      <c r="L982" s="444">
        <f t="shared" ca="1" si="80"/>
        <v>-1759168.9808998569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-1759168.9808998569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-7364.8525442903201</v>
      </c>
      <c r="L983" s="444">
        <f t="shared" ca="1" si="80"/>
        <v>-1774929.4631739673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-1774929.4631739673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-7430.5212204324471</v>
      </c>
      <c r="L984" s="444">
        <f t="shared" ca="1" si="80"/>
        <v>-1790755.6141242199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-1790755.6141242199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-7496.4635160585003</v>
      </c>
      <c r="L985" s="444">
        <f t="shared" ca="1" si="80"/>
        <v>-1806647.7073700984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-1806647.7073700984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-7562.6805712496607</v>
      </c>
      <c r="L986" s="444">
        <f t="shared" ca="1" si="80"/>
        <v>-1822606.0176711683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-1822606.0176711683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-7629.1735308374518</v>
      </c>
      <c r="L987" s="444">
        <f t="shared" ca="1" si="80"/>
        <v>-1838630.820931826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-1838630.820931826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-7695.943544423526</v>
      </c>
      <c r="L988" s="444">
        <f t="shared" ca="1" si="80"/>
        <v>-1854722.3942060696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-1854722.3942060696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-7762.9917663995411</v>
      </c>
      <c r="L989" s="444">
        <f t="shared" ca="1" si="80"/>
        <v>-1870881.0157022893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-1870881.0157022893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-7830.3193559671217</v>
      </c>
      <c r="L990" s="444">
        <f t="shared" ca="1" si="80"/>
        <v>-1887106.9647880767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-1887106.9647880767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-7897.9274771579048</v>
      </c>
      <c r="L991" s="444">
        <f t="shared" ca="1" si="80"/>
        <v>-1903400.5219950548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-1903400.5219950548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-7965.8172988536453</v>
      </c>
      <c r="L992" s="444">
        <f t="shared" ca="1" si="80"/>
        <v>-1919761.9690237285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-1919761.9690237285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-8033.9899948064531</v>
      </c>
      <c r="L993" s="444">
        <f t="shared" ca="1" si="80"/>
        <v>-1936191.5887483552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-1936191.5887483552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-8102.4467436590639</v>
      </c>
      <c r="L994" s="444">
        <f t="shared" ca="1" si="80"/>
        <v>-1952689.6652218343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-1952689.6652218343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-8171.1887289652268</v>
      </c>
      <c r="L995" s="444">
        <f t="shared" ca="1" si="80"/>
        <v>-1969256.4836806196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-1969256.4836806196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-8240.2171392101645</v>
      </c>
      <c r="L996" s="444">
        <f t="shared" ca="1" si="80"/>
        <v>-1985892.3305496499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-1985892.3305496499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-8309.533167831125</v>
      </c>
      <c r="L997" s="444">
        <f t="shared" ca="1" si="80"/>
        <v>-2002597.4934473012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-2002597.4934473012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-8379.1380132380054</v>
      </c>
      <c r="L998" s="444">
        <f t="shared" ca="1" si="80"/>
        <v>-2019372.2611903595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-2019372.2611903595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-8449.0328788340812</v>
      </c>
      <c r="L999" s="444">
        <f t="shared" ca="1" si="80"/>
        <v>-2036216.9237990137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-2036216.9237990137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-8519.2189730368082</v>
      </c>
      <c r="L1000" s="444">
        <f t="shared" ca="1" si="80"/>
        <v>-2053131.7725018708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-2053131.7725018708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-8589.6975092987122</v>
      </c>
      <c r="L1001" s="444">
        <f t="shared" ca="1" si="80"/>
        <v>-2070117.0997409897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-2070117.0997409897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-8660.469706128375</v>
      </c>
      <c r="L1002" s="444">
        <f t="shared" ca="1" si="80"/>
        <v>-2087173.1991769383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-2087173.1991769383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-8731.536787111494</v>
      </c>
      <c r="L1003" s="444">
        <f t="shared" ca="1" si="80"/>
        <v>-2104300.36569387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-2104300.36569387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-8802.899980932043</v>
      </c>
      <c r="L1004" s="444">
        <f t="shared" ca="1" si="80"/>
        <v>-2121498.8954046224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-2121498.8954046224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-8874.5605213935123</v>
      </c>
      <c r="L1005" s="444">
        <f t="shared" ca="1" si="80"/>
        <v>-2138769.0856558364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-2138769.0856558364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-8946.5196474402364</v>
      </c>
      <c r="L1006" s="444">
        <f t="shared" ca="1" si="80"/>
        <v>-2156111.2350330972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-2156111.2350330972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-9018.7786031788237</v>
      </c>
      <c r="L1007" s="444">
        <f t="shared" ca="1" si="80"/>
        <v>-2173525.6433660965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-2173525.6433660965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-9091.3386378996547</v>
      </c>
      <c r="L1008" s="444">
        <f t="shared" ca="1" si="80"/>
        <v>-2191012.6117338166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-2191012.6117338166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-9164.2010060984867</v>
      </c>
      <c r="L1009" s="444">
        <f t="shared" ca="1" si="80"/>
        <v>-2208572.4424697356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-2208572.4424697356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-9237.3669674981502</v>
      </c>
      <c r="L1010" s="444">
        <f t="shared" ca="1" si="80"/>
        <v>-2226205.4391670544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-2226205.4391670544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-9310.8377870703116</v>
      </c>
      <c r="L1011" s="444">
        <f t="shared" ca="1" si="80"/>
        <v>-2243911.9066839451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-2243911.9066839451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-9384.6147350573556</v>
      </c>
      <c r="L1012" s="444">
        <f t="shared" ca="1" si="80"/>
        <v>-2261692.1511488231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-2261692.1511488231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-9458.6990869943475</v>
      </c>
      <c r="L1013" s="444">
        <f t="shared" ca="1" si="80"/>
        <v>-2279546.4799656379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-2279546.4799656379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-9533.0921237310758</v>
      </c>
      <c r="L1014" s="444">
        <f t="shared" ca="1" si="80"/>
        <v>-2297475.2018191894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-2297475.2018191894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-9607.7951314542079</v>
      </c>
      <c r="L1015" s="444">
        <f t="shared" ca="1" si="80"/>
        <v>-2315478.626680464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-2315478.626680464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-9682.8094017095191</v>
      </c>
      <c r="L1016" s="444">
        <f t="shared" ca="1" si="80"/>
        <v>-2333557.065811994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-2333557.065811994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-9758.1362314242269</v>
      </c>
      <c r="L1017" s="444">
        <f t="shared" ca="1" si="80"/>
        <v>-2351710.8317732387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-2351710.8317732387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-9833.7769229294136</v>
      </c>
      <c r="L1018" s="444">
        <f t="shared" ca="1" si="80"/>
        <v>-2369940.2384259887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-2369940.2384259887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-9909.7327839825375</v>
      </c>
      <c r="L1019" s="444">
        <f t="shared" ca="1" si="80"/>
        <v>-2388245.6009397916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-2388245.6009397916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-9986.0051277900493</v>
      </c>
      <c r="L1020" s="444">
        <f t="shared" ca="1" si="80"/>
        <v>-2406627.235797402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-2406627.235797402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-10062.595273030092</v>
      </c>
      <c r="L1021" s="444">
        <f t="shared" ca="1" si="80"/>
        <v>-2425085.4608002524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-2425085.4608002524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-10139.504543875304</v>
      </c>
      <c r="L1022" s="444">
        <f t="shared" ca="1" si="80"/>
        <v>-2443620.5950739481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-2443620.5950739481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-10216.734270015702</v>
      </c>
      <c r="L1023" s="444">
        <f t="shared" ca="1" si="80"/>
        <v>-2462232.9590737843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-2462232.9590737843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-10294.285786681687</v>
      </c>
      <c r="L1024" s="444">
        <f t="shared" ca="1" si="80"/>
        <v>-2480922.8745902865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-2480922.8745902865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-10372.160434667112</v>
      </c>
      <c r="L1025" s="444">
        <f t="shared" ca="1" si="80"/>
        <v>-2499690.664754774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-2499690.664754774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-10450.359560352477</v>
      </c>
      <c r="L1026" s="444">
        <f t="shared" ca="1" si="80"/>
        <v>-2518536.6540449467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-2518536.6540449467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-10528.884515728196</v>
      </c>
      <c r="L1027" s="444">
        <f t="shared" ca="1" si="80"/>
        <v>-2537461.1682904954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-2537461.1682904954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-10607.736658417982</v>
      </c>
      <c r="L1028" s="444">
        <f t="shared" ref="L1028:L1282" ca="1" si="106">I1028-J1028+K1028</f>
        <v>-2556464.5346787339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-2556464.5346787339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-10686.91735170231</v>
      </c>
      <c r="L1029" s="444">
        <f t="shared" ca="1" si="106"/>
        <v>-2575547.0817602566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-2575547.0817602566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-10766.427964541987</v>
      </c>
      <c r="L1030" s="444">
        <f t="shared" ca="1" si="106"/>
        <v>-2594709.139454619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-2594709.139454619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-10846.269871601831</v>
      </c>
      <c r="L1031" s="444">
        <f t="shared" ca="1" si="106"/>
        <v>-2613951.0390560413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-2613951.0390560413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-10926.444453274424</v>
      </c>
      <c r="L1032" s="444">
        <f t="shared" ca="1" si="106"/>
        <v>-2633273.1132391361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-2633273.1132391361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-11006.953095703986</v>
      </c>
      <c r="L1033" s="444">
        <f t="shared" ca="1" si="106"/>
        <v>-2652675.6960646603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-2652675.6960646603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-11087.797190810335</v>
      </c>
      <c r="L1034" s="444">
        <f t="shared" ca="1" si="106"/>
        <v>-2672159.1229852913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-2672159.1229852913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-11168.978136312966</v>
      </c>
      <c r="L1035" s="444">
        <f t="shared" ca="1" si="106"/>
        <v>-2691723.7308514249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-2691723.7308514249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-11250.497335755188</v>
      </c>
      <c r="L1036" s="444">
        <f t="shared" ca="1" si="106"/>
        <v>-2711369.8579170005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-2711369.8579170005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-11332.356198528421</v>
      </c>
      <c r="L1037" s="444">
        <f t="shared" ca="1" si="106"/>
        <v>-2731097.8438453493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-2731097.8438453493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-11414.55613989654</v>
      </c>
      <c r="L1038" s="444">
        <f t="shared" ca="1" si="106"/>
        <v>-2750908.0297150663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-2750908.0297150663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-11497.098581020362</v>
      </c>
      <c r="L1039" s="444">
        <f t="shared" ca="1" si="106"/>
        <v>-2770800.758025907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-2770800.758025907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-11579.984948982197</v>
      </c>
      <c r="L1040" s="444">
        <f t="shared" ca="1" si="106"/>
        <v>-2790776.3727047094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-2790776.3727047094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-11663.216676810542</v>
      </c>
      <c r="L1041" s="444">
        <f t="shared" ca="1" si="106"/>
        <v>-2810835.2191113406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-2810835.2191113406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-11746.795203504837</v>
      </c>
      <c r="L1042" s="444">
        <f t="shared" ca="1" si="106"/>
        <v>-2830977.6440446656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-2830977.6440446656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-11830.721974060358</v>
      </c>
      <c r="L1043" s="444">
        <f t="shared" ca="1" si="106"/>
        <v>-2851203.9957485464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-2851203.9957485464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-11914.998439493194</v>
      </c>
      <c r="L1044" s="444">
        <f t="shared" ca="1" si="106"/>
        <v>-2871514.62391786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-2871514.62391786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-11999.626056865334</v>
      </c>
      <c r="L1045" s="444">
        <f t="shared" ca="1" si="106"/>
        <v>-2891909.8797045457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-2891909.8797045457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-12084.606289309859</v>
      </c>
      <c r="L1046" s="444">
        <f t="shared" ca="1" si="106"/>
        <v>-2912390.115723676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-2912390.115723676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-12169.940606056236</v>
      </c>
      <c r="L1047" s="444">
        <f t="shared" ca="1" si="106"/>
        <v>-2932955.6860595527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-2932955.6860595527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-12255.630482455721</v>
      </c>
      <c r="L1048" s="444">
        <f t="shared" ca="1" si="106"/>
        <v>-2953606.9462718288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-2953606.9462718288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-12341.677400006873</v>
      </c>
      <c r="L1049" s="444">
        <f t="shared" ca="1" si="106"/>
        <v>-2974344.2534016562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-2974344.2534016562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-12428.082846381152</v>
      </c>
      <c r="L1050" s="444">
        <f t="shared" ca="1" si="106"/>
        <v>-2995167.9659778578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-2995167.9659778578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-12514.848315448658</v>
      </c>
      <c r="L1051" s="444">
        <f t="shared" ca="1" si="106"/>
        <v>-3016078.4440231267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-3016078.4440231267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-12601.975307303946</v>
      </c>
      <c r="L1052" s="444">
        <f t="shared" ca="1" si="106"/>
        <v>-3037076.0490602511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-3037076.0490602511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-12689.465328291964</v>
      </c>
      <c r="L1053" s="444">
        <f t="shared" ca="1" si="106"/>
        <v>-3058161.1441183635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-3058161.1441183635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-12777.3198910341</v>
      </c>
      <c r="L1054" s="444">
        <f t="shared" ca="1" si="106"/>
        <v>-3079334.0937392181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-3079334.0937392181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-12865.540514454327</v>
      </c>
      <c r="L1055" s="444">
        <f t="shared" ca="1" si="106"/>
        <v>-3100595.2639834927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-3100595.2639834927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-12954.128723805472</v>
      </c>
      <c r="L1056" s="444">
        <f t="shared" ca="1" si="106"/>
        <v>-3121945.0224371185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-3121945.0224371185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-13043.086050695578</v>
      </c>
      <c r="L1057" s="444">
        <f t="shared" ca="1" si="106"/>
        <v>-3143383.7382176346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-3143383.7382176346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-13132.414033114395</v>
      </c>
      <c r="L1058" s="444">
        <f t="shared" ca="1" si="106"/>
        <v>-3164911.7819805695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-3164911.7819805695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-13222.114215459958</v>
      </c>
      <c r="L1059" s="444">
        <f t="shared" ca="1" si="106"/>
        <v>-3186529.52592585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-3186529.52592585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-13312.188148565294</v>
      </c>
      <c r="L1060" s="444">
        <f t="shared" ca="1" si="106"/>
        <v>-3208237.3438042356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-3208237.3438042356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-13402.637389725232</v>
      </c>
      <c r="L1061" s="444">
        <f t="shared" ca="1" si="106"/>
        <v>-3230035.6109237811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-3230035.6109237811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-13493.46350272334</v>
      </c>
      <c r="L1062" s="444">
        <f t="shared" ca="1" si="106"/>
        <v>-3251924.7041563247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-3251924.7041563247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-13584.668057858938</v>
      </c>
      <c r="L1063" s="444">
        <f t="shared" ca="1" si="106"/>
        <v>-3273905.0019440041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-3273905.0019440041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-13676.252631974268</v>
      </c>
      <c r="L1064" s="444">
        <f t="shared" ca="1" si="106"/>
        <v>-3295976.8843057989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-3295976.8843057989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-13768.218808481748</v>
      </c>
      <c r="L1065" s="444">
        <f t="shared" ca="1" si="106"/>
        <v>-3318140.7328441013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-3318140.7328441013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-13860.568177391342</v>
      </c>
      <c r="L1066" s="444">
        <f t="shared" ca="1" si="106"/>
        <v>-3340396.930751313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-3340396.930751313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-13953.302335338058</v>
      </c>
      <c r="L1067" s="444">
        <f t="shared" ca="1" si="106"/>
        <v>-3362745.8628164716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-3362745.8628164716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-14046.422885609551</v>
      </c>
      <c r="L1068" s="444">
        <f t="shared" ca="1" si="106"/>
        <v>-3385187.9154319013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-3385187.9154319013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-14139.931438173839</v>
      </c>
      <c r="L1069" s="444">
        <f t="shared" ca="1" si="106"/>
        <v>-3407723.4765998954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-3407723.4765998954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-14233.829609707147</v>
      </c>
      <c r="L1070" s="444">
        <f t="shared" ca="1" si="106"/>
        <v>-3430352.9359394228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-3430352.9359394228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-14328.119023621844</v>
      </c>
      <c r="L1071" s="444">
        <f t="shared" ca="1" si="106"/>
        <v>-3453076.6846928652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-3453076.6846928652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-14422.801310094521</v>
      </c>
      <c r="L1072" s="444">
        <f t="shared" ca="1" si="106"/>
        <v>-3475895.1157327802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-3475895.1157327802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-14517.878106094169</v>
      </c>
      <c r="L1073" s="444">
        <f t="shared" ca="1" si="106"/>
        <v>-3498808.6235686946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-3498808.6235686946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-14613.351055410481</v>
      </c>
      <c r="L1074" s="444">
        <f t="shared" ca="1" si="106"/>
        <v>-3521817.6043539257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-3521817.6043539257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-14709.221808682274</v>
      </c>
      <c r="L1075" s="444">
        <f t="shared" ca="1" si="106"/>
        <v>-3544922.4558924283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-3544922.4558924283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-14805.492023426035</v>
      </c>
      <c r="L1076" s="444">
        <f t="shared" ca="1" si="106"/>
        <v>-3568123.5776456748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-3568123.5776456748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-14902.163364064561</v>
      </c>
      <c r="L1077" s="444">
        <f t="shared" ca="1" si="106"/>
        <v>-3591421.3707395596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-3591421.3707395596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-14999.237501955749</v>
      </c>
      <c r="L1078" s="444">
        <f t="shared" ca="1" si="106"/>
        <v>-3614816.2379713356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-3614816.2379713356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-15096.716115421483</v>
      </c>
      <c r="L1079" s="444">
        <f t="shared" ca="1" si="106"/>
        <v>-3638308.5838165777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-3638308.5838165777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-15194.600889776657</v>
      </c>
      <c r="L1080" s="444">
        <f t="shared" ca="1" si="106"/>
        <v>-3661898.8144361749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-3661898.8144361749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-15292.893517358316</v>
      </c>
      <c r="L1081" s="444">
        <f t="shared" ca="1" si="106"/>
        <v>-3685587.3376833536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-3685587.3376833536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-15391.595697554892</v>
      </c>
      <c r="L1082" s="444">
        <f t="shared" ca="1" si="106"/>
        <v>-3709374.5631107287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-3709374.5631107287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-15490.709136835623</v>
      </c>
      <c r="L1083" s="444">
        <f t="shared" ca="1" si="106"/>
        <v>-3733260.9019773849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-3733260.9019773849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-15590.235548780021</v>
      </c>
      <c r="L1084" s="444">
        <f t="shared" ca="1" si="106"/>
        <v>-3757246.7672559852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-3757246.7672559852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-15690.176654107523</v>
      </c>
      <c r="L1085" s="444">
        <f t="shared" ca="1" si="106"/>
        <v>-3781332.573639913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-3781332.573639913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-15790.534180707222</v>
      </c>
      <c r="L1086" s="444">
        <f t="shared" ca="1" si="106"/>
        <v>-3805518.7375504407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-3805518.7375504407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-15891.309863667755</v>
      </c>
      <c r="L1087" s="444">
        <f t="shared" ca="1" si="106"/>
        <v>-3829805.6771439291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-3829805.6771439291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-15992.505445307292</v>
      </c>
      <c r="L1088" s="444">
        <f t="shared" ca="1" si="106"/>
        <v>-3854193.8123190566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-3854193.8123190566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-16094.122675203655</v>
      </c>
      <c r="L1089" s="444">
        <f t="shared" ca="1" si="106"/>
        <v>-3878683.5647240807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-3878683.5647240807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-16196.163310224589</v>
      </c>
      <c r="L1090" s="444">
        <f t="shared" ca="1" si="106"/>
        <v>-3903275.3577641258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-3903275.3577641258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-16298.629114558109</v>
      </c>
      <c r="L1091" s="444">
        <f t="shared" ca="1" si="106"/>
        <v>-3927969.6166085042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-3927969.6166085042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-16401.521859743021</v>
      </c>
      <c r="L1092" s="444">
        <f t="shared" ca="1" si="106"/>
        <v>-3952766.7681980678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-3952766.7681980678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-16504.843324699534</v>
      </c>
      <c r="L1093" s="444">
        <f t="shared" ca="1" si="106"/>
        <v>-3977667.2412525876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-3977667.2412525876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-16608.595295760031</v>
      </c>
      <c r="L1094" s="444">
        <f t="shared" ca="1" si="106"/>
        <v>-4002671.4662781679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-4002671.4662781679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-16712.779566699952</v>
      </c>
      <c r="L1095" s="444">
        <f t="shared" ca="1" si="106"/>
        <v>-4027779.8755746884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-4027779.8755746884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-16817.397938768783</v>
      </c>
      <c r="L1096" s="444">
        <f t="shared" ca="1" si="106"/>
        <v>-4052992.9032432777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-4052992.9032432777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-16922.452220721243</v>
      </c>
      <c r="L1097" s="444">
        <f t="shared" ca="1" si="106"/>
        <v>-4078310.9851938193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-4078310.9851938193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-17027.944228848497</v>
      </c>
      <c r="L1098" s="444">
        <f t="shared" ca="1" si="106"/>
        <v>-4103734.5591524881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-4103734.5591524881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-17133.875787009616</v>
      </c>
      <c r="L1099" s="444">
        <f t="shared" ca="1" si="106"/>
        <v>-4129264.064669318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-4129264.064669318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-17240.248726663078</v>
      </c>
      <c r="L1100" s="444">
        <f t="shared" ca="1" si="106"/>
        <v>-4154899.9431258016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-4154899.9431258016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-17347.064886898424</v>
      </c>
      <c r="L1101" s="444">
        <f t="shared" ca="1" si="106"/>
        <v>-4180642.6377425203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-4180642.6377425203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-17454.326114468087</v>
      </c>
      <c r="L1102" s="444">
        <f t="shared" ca="1" si="106"/>
        <v>-4206492.593586809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-4206492.593586809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-17562.034263819289</v>
      </c>
      <c r="L1103" s="444">
        <f t="shared" ca="1" si="106"/>
        <v>-4232450.2575804489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-4232450.2575804489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-17670.191197126122</v>
      </c>
      <c r="L1104" s="444">
        <f t="shared" ca="1" si="106"/>
        <v>-4258516.0785073955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-4258516.0785073955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-17778.798784321734</v>
      </c>
      <c r="L1105" s="444">
        <f t="shared" ca="1" si="106"/>
        <v>-4284690.507021538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-4284690.507021538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-17887.858903130658</v>
      </c>
      <c r="L1106" s="444">
        <f t="shared" ca="1" si="106"/>
        <v>-4310973.9956544889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-4310973.9956544889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-17997.373439101288</v>
      </c>
      <c r="L1107" s="444">
        <f t="shared" ca="1" si="106"/>
        <v>-4337366.9988234108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-4337366.9988234108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-18107.344285638464</v>
      </c>
      <c r="L1108" s="444">
        <f t="shared" ca="1" si="106"/>
        <v>-4363869.9728388693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-4363869.9728388693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-18217.773344036206</v>
      </c>
      <c r="L1109" s="444">
        <f t="shared" ca="1" si="106"/>
        <v>-4390483.3759127259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-4390483.3759127259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-18328.662523510611</v>
      </c>
      <c r="L1110" s="444">
        <f t="shared" ca="1" si="106"/>
        <v>-4417207.6681660572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-4417207.6681660572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-18440.013741232822</v>
      </c>
      <c r="L1111" s="444">
        <f t="shared" ca="1" si="106"/>
        <v>-4444043.3116371101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-4444043.3116371101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-18551.828922362209</v>
      </c>
      <c r="L1112" s="444">
        <f t="shared" ca="1" si="106"/>
        <v>-4470990.7702892926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-4470990.7702892926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-18664.110000079636</v>
      </c>
      <c r="L1113" s="444">
        <f t="shared" ca="1" si="106"/>
        <v>-4498050.5100191925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-4498050.5100191925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-18776.858915620887</v>
      </c>
      <c r="L1114" s="444">
        <f t="shared" ca="1" si="106"/>
        <v>-4525222.9986646334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-4525222.9986646334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-18890.077618310224</v>
      </c>
      <c r="L1115" s="444">
        <f t="shared" ca="1" si="106"/>
        <v>-4552508.706012764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-4552508.706012764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-19003.7680655941</v>
      </c>
      <c r="L1116" s="444">
        <f t="shared" ca="1" si="106"/>
        <v>-4579908.1038081786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-4579908.1038081786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-19117.932223074997</v>
      </c>
      <c r="L1117" s="444">
        <f t="shared" ca="1" si="106"/>
        <v>-4607421.6657610741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-4607421.6657610741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-19232.572064545395</v>
      </c>
      <c r="L1118" s="444">
        <f t="shared" ca="1" si="106"/>
        <v>-4635049.8675554395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-4635049.8675554395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-19347.689572021915</v>
      </c>
      <c r="L1119" s="444">
        <f t="shared" ca="1" si="106"/>
        <v>-4662793.1868572822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-4662793.1868572822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-19463.286735779595</v>
      </c>
      <c r="L1120" s="444">
        <f t="shared" ca="1" si="106"/>
        <v>-4690652.1033228822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-4690652.1033228822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-19579.365554386262</v>
      </c>
      <c r="L1121" s="444">
        <f t="shared" ca="1" si="106"/>
        <v>-4718627.0986070884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-4718627.0986070884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-19695.92803473712</v>
      </c>
      <c r="L1122" s="444">
        <f t="shared" ca="1" si="106"/>
        <v>-4746718.6563716456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-4746718.6563716456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-19812.976192089442</v>
      </c>
      <c r="L1123" s="444">
        <f t="shared" ca="1" si="106"/>
        <v>-4774927.2622935558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-4774927.2622935558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-19930.512050097401</v>
      </c>
      <c r="L1124" s="444">
        <f t="shared" ca="1" si="106"/>
        <v>-4803253.404073474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-4803253.404073474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-20048.537640847058</v>
      </c>
      <c r="L1125" s="444">
        <f t="shared" ca="1" si="106"/>
        <v>-4831697.5714441417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-4831697.5714441417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-20167.05500489151</v>
      </c>
      <c r="L1126" s="444">
        <f t="shared" ca="1" si="106"/>
        <v>-4860260.256178854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-4860260.256178854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-20286.066191286143</v>
      </c>
      <c r="L1127" s="444">
        <f t="shared" ca="1" si="106"/>
        <v>-4888941.9520999603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-4888941.9520999603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-20405.573257624084</v>
      </c>
      <c r="L1128" s="444">
        <f t="shared" ca="1" si="106"/>
        <v>-4917743.1550874049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-4917743.1550874049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-20525.578270071772</v>
      </c>
      <c r="L1129" s="444">
        <f t="shared" ca="1" si="106"/>
        <v>-4946664.3630872974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-4946664.3630872974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-20646.083303404659</v>
      </c>
      <c r="L1130" s="444">
        <f t="shared" ca="1" si="106"/>
        <v>-4975706.0761205228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-4975706.0761205228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-20767.090441043096</v>
      </c>
      <c r="L1131" s="444">
        <f t="shared" ca="1" si="106"/>
        <v>-5004868.7962913867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-5004868.7962913867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-20888.601775088362</v>
      </c>
      <c r="L1132" s="444">
        <f t="shared" ca="1" si="106"/>
        <v>-5034153.0277962955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-5034153.0277962955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-21010.619406358815</v>
      </c>
      <c r="L1133" s="444">
        <f t="shared" ca="1" si="106"/>
        <v>-5063559.2769324752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-5063559.2769324752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-21133.145444426231</v>
      </c>
      <c r="L1134" s="444">
        <f t="shared" ca="1" si="106"/>
        <v>-5093088.0521067223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-5093088.0521067223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-21256.18200765226</v>
      </c>
      <c r="L1135" s="444">
        <f t="shared" ca="1" si="106"/>
        <v>-5122739.8638441954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-5122739.8638441954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-21379.731223225066</v>
      </c>
      <c r="L1136" s="444">
        <f t="shared" ca="1" si="106"/>
        <v>-5152515.2247972405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-5152515.2247972405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-21503.795227196086</v>
      </c>
      <c r="L1137" s="444">
        <f t="shared" ca="1" si="106"/>
        <v>-5182414.6497542569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-5182414.6497542569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-21628.376164516987</v>
      </c>
      <c r="L1138" s="444">
        <f t="shared" ca="1" si="106"/>
        <v>-5212438.6556485947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-5212438.6556485947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-21753.476189076729</v>
      </c>
      <c r="L1139" s="444">
        <f t="shared" ca="1" si="106"/>
        <v>-5242587.761567492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-5242587.761567492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-21879.097463738803</v>
      </c>
      <c r="L1140" s="444">
        <f t="shared" ca="1" si="106"/>
        <v>-5272862.4887610516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-5272862.4887610516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-22005.242160378632</v>
      </c>
      <c r="L1141" s="444">
        <f t="shared" ca="1" si="106"/>
        <v>-5303263.3606512509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-5303263.3606512509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-22131.912459921132</v>
      </c>
      <c r="L1142" s="444">
        <f t="shared" ca="1" si="106"/>
        <v>-5333790.9028409924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-5333790.9028409924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-22259.110552378388</v>
      </c>
      <c r="L1143" s="444">
        <f t="shared" ca="1" si="106"/>
        <v>-5364445.6431231909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-5364445.6431231909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-22386.838636887547</v>
      </c>
      <c r="L1144" s="444">
        <f t="shared" ca="1" si="106"/>
        <v>-5395228.1114898985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-5395228.1114898985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-22515.098921748828</v>
      </c>
      <c r="L1145" s="444">
        <f t="shared" ca="1" si="106"/>
        <v>-5426138.8401414678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-5426138.8401414678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-22643.893624463701</v>
      </c>
      <c r="L1146" s="444">
        <f t="shared" ca="1" si="106"/>
        <v>-5457178.3634957522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-5457178.3634957522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-22773.224971773219</v>
      </c>
      <c r="L1147" s="444">
        <f t="shared" ca="1" si="106"/>
        <v>-5488347.2181973457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-5488347.2181973457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-22903.095199696527</v>
      </c>
      <c r="L1148" s="444">
        <f t="shared" ca="1" si="106"/>
        <v>-5519645.9431268629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-5519645.9431268629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-23033.506553569514</v>
      </c>
      <c r="L1149" s="444">
        <f t="shared" ca="1" si="106"/>
        <v>-5551075.0794102531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-5551075.0794102531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-23164.461288083639</v>
      </c>
      <c r="L1150" s="444">
        <f t="shared" ca="1" si="106"/>
        <v>-5582635.1704281569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-5582635.1704281569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-23295.961667324904</v>
      </c>
      <c r="L1151" s="444">
        <f t="shared" ca="1" si="106"/>
        <v>-5614326.7618253026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-5614326.7618253026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-23428.009964813013</v>
      </c>
      <c r="L1152" s="444">
        <f t="shared" ca="1" si="106"/>
        <v>-5646150.4015199356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-5646150.4015199356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-23560.608463540651</v>
      </c>
      <c r="L1153" s="444">
        <f t="shared" ca="1" si="106"/>
        <v>-5678106.6397132967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-5678106.6397132967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-23693.759456012987</v>
      </c>
      <c r="L1154" s="444">
        <f t="shared" ca="1" si="106"/>
        <v>-5710196.0288991304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-5710196.0288991304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-23827.465244287294</v>
      </c>
      <c r="L1155" s="444">
        <f t="shared" ca="1" si="106"/>
        <v>-5742419.1238732385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-5742419.1238732385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-23961.728140012747</v>
      </c>
      <c r="L1156" s="444">
        <f t="shared" ca="1" si="106"/>
        <v>-5774776.4817430712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-5774776.4817430712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-24096.550464470383</v>
      </c>
      <c r="L1157" s="444">
        <f t="shared" ca="1" si="106"/>
        <v>-5807268.6619373616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-5807268.6619373616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-24231.934548613259</v>
      </c>
      <c r="L1158" s="444">
        <f t="shared" ca="1" si="106"/>
        <v>-5839896.2262157956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-5839896.2262157956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-24367.882733106733</v>
      </c>
      <c r="L1159" s="444">
        <f t="shared" ca="1" si="106"/>
        <v>-5872659.7386787226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-5872659.7386787226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-24504.397368368929</v>
      </c>
      <c r="L1160" s="444">
        <f t="shared" ca="1" si="106"/>
        <v>-5905559.7657769118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-5905559.7657769118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-24641.480814611383</v>
      </c>
      <c r="L1161" s="444">
        <f t="shared" ca="1" si="106"/>
        <v>-5938596.8763213437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-5938596.8763213437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-24779.135441879851</v>
      </c>
      <c r="L1162" s="444">
        <f t="shared" ca="1" si="106"/>
        <v>-5971771.6414930439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-5971771.6414930439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-24917.363630095268</v>
      </c>
      <c r="L1163" s="444">
        <f t="shared" ca="1" si="106"/>
        <v>-6005084.6348529598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-6005084.6348529598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-25056.167769094918</v>
      </c>
      <c r="L1164" s="444">
        <f t="shared" ca="1" si="106"/>
        <v>-6038536.4323518751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-6038536.4323518751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-25195.550258673731</v>
      </c>
      <c r="L1165" s="444">
        <f t="shared" ca="1" si="106"/>
        <v>-6072127.6123403693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-6072127.6123403693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-25335.513508625791</v>
      </c>
      <c r="L1166" s="444">
        <f t="shared" ca="1" si="106"/>
        <v>-6105858.755578815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-6105858.755578815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-25476.05993878598</v>
      </c>
      <c r="L1167" s="444">
        <f t="shared" ca="1" si="106"/>
        <v>-6139730.445247421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-6139730.445247421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-25617.191979071838</v>
      </c>
      <c r="L1168" s="444">
        <f t="shared" ca="1" si="106"/>
        <v>-6173743.2669563135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-6173743.2669563135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-25723.930278984641</v>
      </c>
      <c r="L1169" s="444">
        <f t="shared" ca="1" si="106"/>
        <v>-6199467.1972352983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-6199467.1972352983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-25831.113321813744</v>
      </c>
      <c r="L1170" s="444">
        <f t="shared" ca="1" si="106"/>
        <v>-6225298.3105571121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-6225298.3105571121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-25938.742960654632</v>
      </c>
      <c r="L1171" s="444">
        <f t="shared" ca="1" si="106"/>
        <v>-6251237.0535177663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-6251237.0535177663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-26046.821056324025</v>
      </c>
      <c r="L1172" s="444">
        <f t="shared" ca="1" si="106"/>
        <v>-6277283.8745740904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-6277283.8745740904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-26155.349477392043</v>
      </c>
      <c r="L1173" s="444">
        <f t="shared" ca="1" si="106"/>
        <v>-6303439.224051482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-6303439.224051482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-26264.330100214509</v>
      </c>
      <c r="L1174" s="444">
        <f t="shared" ca="1" si="106"/>
        <v>-6329703.5541516962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-6329703.5541516962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-26373.764808965399</v>
      </c>
      <c r="L1175" s="444">
        <f t="shared" ca="1" si="106"/>
        <v>-6356077.318960662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-6356077.318960662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-26483.655495669424</v>
      </c>
      <c r="L1176" s="444">
        <f t="shared" ca="1" si="106"/>
        <v>-6382560.9744563317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-6382560.9744563317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-26594.004060234714</v>
      </c>
      <c r="L1177" s="444">
        <f t="shared" ca="1" si="106"/>
        <v>-6409154.9785165666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-6409154.9785165666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-26704.812410485694</v>
      </c>
      <c r="L1178" s="444">
        <f t="shared" ca="1" si="106"/>
        <v>-6435859.7909270525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-6435859.7909270525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-26816.082462196053</v>
      </c>
      <c r="L1179" s="444">
        <f t="shared" ca="1" si="106"/>
        <v>-6462675.8733892487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-6462675.8733892487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-26927.816139121871</v>
      </c>
      <c r="L1180" s="444">
        <f t="shared" ca="1" si="106"/>
        <v>-6489603.6895283703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-6489603.6895283703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-27040.015373034876</v>
      </c>
      <c r="L1181" s="444">
        <f t="shared" ca="1" si="106"/>
        <v>-6516643.7049014056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-6516643.7049014056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-27152.682103755855</v>
      </c>
      <c r="L1182" s="444">
        <f t="shared" ca="1" si="106"/>
        <v>-6543796.3870051615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-6543796.3870051615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-27265.818279188174</v>
      </c>
      <c r="L1183" s="444">
        <f t="shared" ca="1" si="106"/>
        <v>-6571062.2052843496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-6571062.2052843496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-27379.425855351456</v>
      </c>
      <c r="L1184" s="444">
        <f t="shared" ca="1" si="106"/>
        <v>-6598441.6311397012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-6598441.6311397012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-27493.506796415422</v>
      </c>
      <c r="L1185" s="444">
        <f t="shared" ca="1" si="106"/>
        <v>-6625935.1379361162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-6625935.1379361162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-27608.063074733818</v>
      </c>
      <c r="L1186" s="444">
        <f t="shared" ca="1" si="106"/>
        <v>-6653543.2010108503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-6653543.2010108503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-27723.096670878542</v>
      </c>
      <c r="L1187" s="444">
        <f t="shared" ca="1" si="106"/>
        <v>-6681266.2976817284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-6681266.2976817284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-27838.609573673868</v>
      </c>
      <c r="L1188" s="444">
        <f t="shared" ca="1" si="106"/>
        <v>-6709104.9072554018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-6709104.9072554018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-27954.603780230842</v>
      </c>
      <c r="L1189" s="444">
        <f t="shared" ca="1" si="106"/>
        <v>-6737059.5110356323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-6737059.5110356323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-28071.081295981803</v>
      </c>
      <c r="L1190" s="444">
        <f t="shared" ca="1" si="106"/>
        <v>-6765130.5923316143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-6765130.5923316143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-28188.044134715059</v>
      </c>
      <c r="L1191" s="444">
        <f t="shared" ca="1" si="106"/>
        <v>-6793318.636466329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-6793318.636466329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-28305.494318609701</v>
      </c>
      <c r="L1192" s="444">
        <f t="shared" ca="1" si="106"/>
        <v>-6821624.130784939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-6821624.130784939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-28423.433878270578</v>
      </c>
      <c r="L1193" s="444">
        <f t="shared" ca="1" si="106"/>
        <v>-6850047.56466321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-6850047.56466321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-28541.864852763374</v>
      </c>
      <c r="L1194" s="444">
        <f t="shared" ca="1" si="106"/>
        <v>-6878589.4295159737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-6878589.4295159737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-28660.789289649885</v>
      </c>
      <c r="L1195" s="444">
        <f t="shared" ca="1" si="106"/>
        <v>-6907250.2188056232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-6907250.2188056232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-28780.209245023434</v>
      </c>
      <c r="L1196" s="444">
        <f t="shared" ca="1" si="106"/>
        <v>-6936030.4280506466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-6936030.4280506466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-28900.126783544358</v>
      </c>
      <c r="L1197" s="444">
        <f t="shared" ca="1" si="106"/>
        <v>-6964930.5548341908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-6964930.5548341908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-29020.543978475791</v>
      </c>
      <c r="L1198" s="444">
        <f t="shared" ca="1" si="106"/>
        <v>-6993951.0988126667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-6993951.0988126667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-29141.462911719442</v>
      </c>
      <c r="L1199" s="444">
        <f t="shared" ca="1" si="106"/>
        <v>-7023092.5617243862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-7023092.5617243862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-29262.885673851604</v>
      </c>
      <c r="L1200" s="444">
        <f t="shared" ca="1" si="106"/>
        <v>-7052355.4473982379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-7052355.4473982379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-29384.814364159327</v>
      </c>
      <c r="L1201" s="444">
        <f t="shared" ca="1" si="106"/>
        <v>-7081740.2617623974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-7081740.2617623974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-29507.251090676658</v>
      </c>
      <c r="L1202" s="444">
        <f t="shared" ca="1" si="106"/>
        <v>-7111247.5128530739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-7111247.5128530739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-29630.197970221139</v>
      </c>
      <c r="L1203" s="444">
        <f t="shared" ca="1" si="106"/>
        <v>-7140877.7108232947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-7140877.7108232947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-29753.657128430397</v>
      </c>
      <c r="L1204" s="444">
        <f t="shared" ca="1" si="106"/>
        <v>-7170631.3679517247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-7170631.3679517247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-29877.630699798854</v>
      </c>
      <c r="L1205" s="444">
        <f t="shared" ca="1" si="106"/>
        <v>-7200508.9986515231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-7200508.9986515231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-30002.12082771468</v>
      </c>
      <c r="L1206" s="444">
        <f t="shared" ca="1" si="106"/>
        <v>-7230511.1194792381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-7230511.1194792381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-30127.129664496828</v>
      </c>
      <c r="L1207" s="444">
        <f t="shared" ca="1" si="106"/>
        <v>-7260638.2491437346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-7260638.2491437346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-30252.659371432223</v>
      </c>
      <c r="L1208" s="444">
        <f t="shared" ca="1" si="106"/>
        <v>-7290890.9085151665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-7290890.9085151665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-30378.712118813193</v>
      </c>
      <c r="L1209" s="444">
        <f t="shared" ca="1" si="106"/>
        <v>-7321269.6206339793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-7321269.6206339793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-30505.290085974913</v>
      </c>
      <c r="L1210" s="444">
        <f t="shared" ca="1" si="106"/>
        <v>-7351774.9107199544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-7351774.9107199544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-30632.395461333144</v>
      </c>
      <c r="L1211" s="444">
        <f t="shared" ca="1" si="106"/>
        <v>-7382407.3061812874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-7382407.3061812874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-30760.030442422027</v>
      </c>
      <c r="L1212" s="444">
        <f t="shared" ca="1" si="106"/>
        <v>-7413167.3366237096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-7413167.3366237096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-30888.197235932123</v>
      </c>
      <c r="L1213" s="444">
        <f t="shared" ca="1" si="106"/>
        <v>-7444055.5338596422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-7444055.5338596422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-31016.898057748509</v>
      </c>
      <c r="L1214" s="444">
        <f t="shared" ca="1" si="106"/>
        <v>-7475072.4319173908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-7475072.4319173908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-31146.135132989129</v>
      </c>
      <c r="L1215" s="444">
        <f t="shared" ca="1" si="106"/>
        <v>-7506218.5670503797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-7506218.5670503797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-31275.910696043244</v>
      </c>
      <c r="L1216" s="444">
        <f t="shared" ca="1" si="106"/>
        <v>-7537494.4777464233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-7537494.4777464233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-31406.226990610099</v>
      </c>
      <c r="L1217" s="444">
        <f t="shared" ca="1" si="106"/>
        <v>-7568900.7047370337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-7568900.7047370337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-31537.08626973764</v>
      </c>
      <c r="L1218" s="444">
        <f t="shared" ca="1" si="106"/>
        <v>-7600437.7910067709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-7600437.7910067709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-31668.49079586154</v>
      </c>
      <c r="L1219" s="444">
        <f t="shared" ca="1" si="106"/>
        <v>-7632106.2818026328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-7632106.2818026328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-31800.442840844302</v>
      </c>
      <c r="L1220" s="444">
        <f t="shared" ca="1" si="106"/>
        <v>-7663906.7246434772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-7663906.7246434772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-31932.944686014489</v>
      </c>
      <c r="L1221" s="444">
        <f t="shared" ca="1" si="106"/>
        <v>-7695839.6693294914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-7695839.6693294914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-32065.998622206218</v>
      </c>
      <c r="L1222" s="444">
        <f t="shared" ca="1" si="106"/>
        <v>-7727905.6679516975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-7727905.6679516975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-32199.606949798745</v>
      </c>
      <c r="L1223" s="444">
        <f t="shared" ca="1" si="106"/>
        <v>-7760105.2749014962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-7760105.2749014962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-32333.771978756238</v>
      </c>
      <c r="L1224" s="444">
        <f t="shared" ca="1" si="106"/>
        <v>-7792439.0468802527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-7792439.0468802527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-32468.49602866772</v>
      </c>
      <c r="L1225" s="444">
        <f t="shared" ca="1" si="106"/>
        <v>-7824907.54290892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-7824907.54290892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-32603.781428787166</v>
      </c>
      <c r="L1226" s="444">
        <f t="shared" ca="1" si="106"/>
        <v>-7857511.3243377069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-7857511.3243377069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-32739.630518073773</v>
      </c>
      <c r="L1227" s="444">
        <f t="shared" ca="1" si="106"/>
        <v>-7890250.954855781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-7890250.954855781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-32876.045645232422</v>
      </c>
      <c r="L1228" s="444">
        <f t="shared" ca="1" si="106"/>
        <v>-7923127.0005010134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-7923127.0005010134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-33013.029168754227</v>
      </c>
      <c r="L1229" s="444">
        <f t="shared" ca="1" si="106"/>
        <v>-7956140.0296697672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-7956140.0296697672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-33150.583456957364</v>
      </c>
      <c r="L1230" s="444">
        <f t="shared" ca="1" si="106"/>
        <v>-7989290.613126725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-7989290.613126725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-33288.710888028021</v>
      </c>
      <c r="L1231" s="444">
        <f t="shared" ca="1" si="106"/>
        <v>-8022579.3240147531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-8022579.3240147531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-33427.413850061472</v>
      </c>
      <c r="L1232" s="444">
        <f t="shared" ca="1" si="106"/>
        <v>-8056006.7378648147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-8056006.7378648147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-33566.694741103391</v>
      </c>
      <c r="L1233" s="444">
        <f t="shared" ca="1" si="106"/>
        <v>-8089573.4326059185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-8089573.4326059185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-33706.555969191329</v>
      </c>
      <c r="L1234" s="444">
        <f t="shared" ca="1" si="106"/>
        <v>-8123279.9885751102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-8123279.9885751102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-33846.999952396291</v>
      </c>
      <c r="L1235" s="444">
        <f t="shared" ca="1" si="106"/>
        <v>-8157126.9885275066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-8157126.9885275066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-33988.029118864608</v>
      </c>
      <c r="L1236" s="444">
        <f t="shared" ca="1" si="106"/>
        <v>-8191115.0176463714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-8191115.0176463714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-34129.645906859878</v>
      </c>
      <c r="L1237" s="444">
        <f t="shared" ca="1" si="106"/>
        <v>-8225244.6635532314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-8225244.6635532314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-34271.852764805131</v>
      </c>
      <c r="L1238" s="444">
        <f t="shared" ca="1" si="106"/>
        <v>-8259516.5163180362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-8259516.5163180362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-34414.65215132515</v>
      </c>
      <c r="L1239" s="444">
        <f t="shared" ca="1" si="106"/>
        <v>-8293931.168469361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-8293931.168469361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-34558.046535289002</v>
      </c>
      <c r="L1240" s="444">
        <f t="shared" ca="1" si="106"/>
        <v>-8328489.2150046499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-8328489.2150046499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-34702.038395852709</v>
      </c>
      <c r="L1241" s="444">
        <f t="shared" ca="1" si="106"/>
        <v>-8363191.2534005027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-8363191.2534005027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-34846.630222502092</v>
      </c>
      <c r="L1242" s="444">
        <f t="shared" ca="1" si="106"/>
        <v>-8398037.883623004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-8398037.883623004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-34991.824515095846</v>
      </c>
      <c r="L1243" s="444">
        <f t="shared" ca="1" si="106"/>
        <v>-8433029.7081380989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-8433029.7081380989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-35137.623783908748</v>
      </c>
      <c r="L1244" s="444">
        <f t="shared" ca="1" si="106"/>
        <v>-8468167.3319220077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-8468167.3319220077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-35284.03054967503</v>
      </c>
      <c r="L1245" s="444">
        <f t="shared" ca="1" si="106"/>
        <v>-8503451.362471683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-8503451.362471683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-35431.04734363201</v>
      </c>
      <c r="L1246" s="444">
        <f t="shared" ca="1" si="106"/>
        <v>-8538882.4098153152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-8538882.4098153152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-35578.676707563813</v>
      </c>
      <c r="L1247" s="444">
        <f t="shared" ca="1" si="106"/>
        <v>-8574461.0865228791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-8574461.0865228791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-35726.92119384533</v>
      </c>
      <c r="L1248" s="444">
        <f t="shared" ca="1" si="106"/>
        <v>-8610188.0077167246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-8610188.0077167246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-35875.78336548635</v>
      </c>
      <c r="L1249" s="444">
        <f t="shared" ca="1" si="106"/>
        <v>-8646063.7910822108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-8646063.7910822108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-36025.265796175881</v>
      </c>
      <c r="L1250" s="444">
        <f t="shared" ca="1" si="106"/>
        <v>-8682089.0568783861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-8682089.0568783861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-36175.371070326612</v>
      </c>
      <c r="L1251" s="444">
        <f t="shared" ca="1" si="106"/>
        <v>-8718264.4279487133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-8718264.4279487133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-36326.101783119637</v>
      </c>
      <c r="L1252" s="444">
        <f t="shared" ca="1" si="106"/>
        <v>-8754590.5297318324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-8754590.5297318324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-36477.460540549298</v>
      </c>
      <c r="L1253" s="444">
        <f t="shared" ca="1" si="106"/>
        <v>-8791067.9902723823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-8791067.9902723823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-36629.449959468257</v>
      </c>
      <c r="L1254" s="444">
        <f t="shared" ca="1" si="106"/>
        <v>-8827697.4402318504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-8827697.4402318504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-36782.07266763271</v>
      </c>
      <c r="L1255" s="444">
        <f t="shared" ca="1" si="106"/>
        <v>-8864479.5128994826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-8864479.5128994826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-36935.331303747844</v>
      </c>
      <c r="L1256" s="444">
        <f t="shared" ca="1" si="106"/>
        <v>-8901414.84420323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-8901414.84420323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-37089.22851751346</v>
      </c>
      <c r="L1257" s="444">
        <f t="shared" ca="1" si="106"/>
        <v>-8938504.0727207437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-8938504.0727207437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-37243.766969669763</v>
      </c>
      <c r="L1258" s="444">
        <f t="shared" ca="1" si="106"/>
        <v>-8975747.8396904133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-8975747.8396904133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-37398.94933204339</v>
      </c>
      <c r="L1259" s="444">
        <f t="shared" ca="1" si="106"/>
        <v>-9013146.7890224569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-9013146.7890224569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-37554.778287593566</v>
      </c>
      <c r="L1260" s="444">
        <f t="shared" ca="1" si="106"/>
        <v>-9050701.5673100501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-9050701.5673100501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-37711.256530458544</v>
      </c>
      <c r="L1261" s="444">
        <f t="shared" ca="1" si="106"/>
        <v>-9088412.8238405082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-9088412.8238405082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-37868.386766002121</v>
      </c>
      <c r="L1262" s="444">
        <f t="shared" ca="1" si="106"/>
        <v>-9126281.2106065098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-9126281.2106065098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-38026.171710860457</v>
      </c>
      <c r="L1263" s="444">
        <f t="shared" ca="1" si="106"/>
        <v>-9164307.3823173698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-9164307.3823173698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-38184.614092989039</v>
      </c>
      <c r="L1264" s="444">
        <f t="shared" ca="1" si="106"/>
        <v>-9202491.9964103587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-9202491.9964103587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-38343.71665170983</v>
      </c>
      <c r="L1265" s="444">
        <f t="shared" ca="1" si="106"/>
        <v>-9240835.7130620684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-9240835.7130620684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-38503.48213775862</v>
      </c>
      <c r="L1266" s="444">
        <f t="shared" ca="1" si="106"/>
        <v>-9279339.1951998267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-9279339.1951998267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-38663.91331333261</v>
      </c>
      <c r="L1267" s="444">
        <f t="shared" ca="1" si="106"/>
        <v>-9318003.1085131597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-9318003.1085131597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-38825.012952138168</v>
      </c>
      <c r="L1268" s="444">
        <f t="shared" ca="1" si="106"/>
        <v>-9356828.1214652974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-9356828.1214652974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-38986.783839438736</v>
      </c>
      <c r="L1269" s="444">
        <f t="shared" ca="1" si="106"/>
        <v>-9395814.9053047355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-9395814.9053047355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-39149.228772103066</v>
      </c>
      <c r="L1270" s="444">
        <f t="shared" ca="1" si="106"/>
        <v>-9434964.1340768393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-9434964.1340768393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-39312.350558653496</v>
      </c>
      <c r="L1271" s="444">
        <f t="shared" ca="1" si="106"/>
        <v>-9474276.4846354928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-9474276.4846354928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-39476.152019314555</v>
      </c>
      <c r="L1272" s="444">
        <f t="shared" ca="1" si="106"/>
        <v>-9513752.6366548073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-9513752.6366548073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-39640.635986061694</v>
      </c>
      <c r="L1273" s="444">
        <f t="shared" ca="1" si="106"/>
        <v>-9553393.272640869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-9553393.272640869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-39805.805302670284</v>
      </c>
      <c r="L1274" s="444">
        <f t="shared" ca="1" si="106"/>
        <v>-9593199.0779435392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-9593199.0779435392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-39971.662824764746</v>
      </c>
      <c r="L1275" s="444">
        <f t="shared" ca="1" si="106"/>
        <v>-9633170.7407683041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-9633170.7407683041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-40138.211419867934</v>
      </c>
      <c r="L1276" s="444">
        <f t="shared" ca="1" si="106"/>
        <v>-9673308.9521881714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-9673308.9521881714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-40305.45396745071</v>
      </c>
      <c r="L1277" s="444">
        <f t="shared" ca="1" si="106"/>
        <v>-9713614.4061556216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-9713614.4061556216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-40473.393358981753</v>
      </c>
      <c r="L1278" s="444">
        <f t="shared" ca="1" si="106"/>
        <v>-9754087.7995146029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-9754087.7995146029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-40642.032497977511</v>
      </c>
      <c r="L1279" s="444">
        <f t="shared" ca="1" si="106"/>
        <v>-9794729.8320125807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-9794729.8320125807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-40811.374300052419</v>
      </c>
      <c r="L1280" s="444">
        <f t="shared" ca="1" si="106"/>
        <v>-9835541.2063126341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-9835541.2063126341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-40981.421692969307</v>
      </c>
      <c r="L1281" s="444">
        <f t="shared" ca="1" si="106"/>
        <v>-9876522.6280056033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-9876522.6280056033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-41152.177616690016</v>
      </c>
      <c r="L1282" s="444">
        <f t="shared" ca="1" si="106"/>
        <v>-9917674.8056222927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-9917674.8056222927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-41323.645023426216</v>
      </c>
      <c r="L1283" s="444">
        <f t="shared" ref="L1283:L1537" ca="1" si="127">I1283-J1283+K1283</f>
        <v>-9958998.4506457187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-9958998.4506457187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-41495.826877690495</v>
      </c>
      <c r="L1284" s="444">
        <f t="shared" ca="1" si="127"/>
        <v>-10000494.27752341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-10000494.27752341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-41668.72615634754</v>
      </c>
      <c r="L1285" s="444">
        <f t="shared" ca="1" si="127"/>
        <v>-10042163.003679758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-10042163.003679758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-41842.34584866566</v>
      </c>
      <c r="L1286" s="444">
        <f t="shared" ca="1" si="127"/>
        <v>-10084005.349528424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-10084005.349528424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-42016.688956368438</v>
      </c>
      <c r="L1287" s="444">
        <f t="shared" ca="1" si="127"/>
        <v>-10126022.038484793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-10126022.038484793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-42191.758493686641</v>
      </c>
      <c r="L1288" s="444">
        <f t="shared" ca="1" si="127"/>
        <v>-10168213.796978479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-10168213.796978479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-42367.557487410333</v>
      </c>
      <c r="L1289" s="444">
        <f t="shared" ca="1" si="127"/>
        <v>-10210581.354465889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-10210581.354465889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-42544.088976941202</v>
      </c>
      <c r="L1290" s="444">
        <f t="shared" ca="1" si="127"/>
        <v>-10253125.443442831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-10253125.443442831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-42721.356014345125</v>
      </c>
      <c r="L1291" s="444">
        <f t="shared" ca="1" si="127"/>
        <v>-10295846.799457176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-10295846.799457176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-42899.361664404896</v>
      </c>
      <c r="L1292" s="444">
        <f t="shared" ca="1" si="127"/>
        <v>-10338746.161121581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-10338746.161121581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-43078.10900467325</v>
      </c>
      <c r="L1293" s="444">
        <f t="shared" ca="1" si="127"/>
        <v>-10381824.270126253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-10381824.270126253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-43257.601125526053</v>
      </c>
      <c r="L1294" s="444">
        <f t="shared" ca="1" si="127"/>
        <v>-10425081.871251779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-10425081.871251779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-43437.841130215747</v>
      </c>
      <c r="L1295" s="444">
        <f t="shared" ca="1" si="127"/>
        <v>-10468519.712381994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-10468519.712381994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-43618.832134924975</v>
      </c>
      <c r="L1296" s="444">
        <f t="shared" ca="1" si="127"/>
        <v>-10512138.544516919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-10512138.544516919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-43800.577268820496</v>
      </c>
      <c r="L1297" s="444">
        <f t="shared" ca="1" si="127"/>
        <v>-10555939.121785739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-10555939.121785739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-43983.079674107248</v>
      </c>
      <c r="L1298" s="444">
        <f t="shared" ca="1" si="127"/>
        <v>-10599922.201459847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-10599922.201459847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-44166.342506082699</v>
      </c>
      <c r="L1299" s="444">
        <f t="shared" ca="1" si="127"/>
        <v>-10644088.54396593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-10644088.54396593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-44350.368933191377</v>
      </c>
      <c r="L1300" s="444">
        <f t="shared" ca="1" si="127"/>
        <v>-10688438.912899122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-10688438.912899122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-44535.162137079671</v>
      </c>
      <c r="L1301" s="444">
        <f t="shared" ca="1" si="127"/>
        <v>-10732974.075036202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-10732974.075036202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-44720.725312650837</v>
      </c>
      <c r="L1302" s="444">
        <f t="shared" ca="1" si="127"/>
        <v>-10777694.800348852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-10777694.800348852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-44907.061668120215</v>
      </c>
      <c r="L1303" s="444">
        <f t="shared" ca="1" si="127"/>
        <v>-10822601.862016972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-10822601.862016972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-45094.17442507072</v>
      </c>
      <c r="L1304" s="444">
        <f t="shared" ca="1" si="127"/>
        <v>-10867696.036442043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-10867696.036442043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-45282.066818508516</v>
      </c>
      <c r="L1305" s="444">
        <f t="shared" ca="1" si="127"/>
        <v>-10912978.103260553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-10912978.103260553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-45470.74209691897</v>
      </c>
      <c r="L1306" s="444">
        <f t="shared" ca="1" si="127"/>
        <v>-10958448.845357472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-10958448.845357472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-45660.203522322801</v>
      </c>
      <c r="L1307" s="444">
        <f t="shared" ca="1" si="127"/>
        <v>-11004109.048879795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-11004109.048879795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-45850.454370332474</v>
      </c>
      <c r="L1308" s="444">
        <f t="shared" ca="1" si="127"/>
        <v>-11049959.503250128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-11049959.503250128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-46041.497930208861</v>
      </c>
      <c r="L1309" s="444">
        <f t="shared" ca="1" si="127"/>
        <v>-11096001.001180336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-11096001.001180336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-46233.337504918069</v>
      </c>
      <c r="L1310" s="444">
        <f t="shared" ca="1" si="127"/>
        <v>-11142234.338685254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-11142234.338685254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-46425.97641118856</v>
      </c>
      <c r="L1311" s="444">
        <f t="shared" ca="1" si="127"/>
        <v>-11188660.315096442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-11188660.315096442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-46619.417979568505</v>
      </c>
      <c r="L1312" s="444">
        <f t="shared" ca="1" si="127"/>
        <v>-11235279.73307601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-11235279.73307601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-46813.665554483377</v>
      </c>
      <c r="L1313" s="444">
        <f t="shared" ca="1" si="127"/>
        <v>-11282093.398630492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-11282093.398630492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-47008.722494293717</v>
      </c>
      <c r="L1314" s="444">
        <f t="shared" ca="1" si="127"/>
        <v>-11329102.121124785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-11329102.121124785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-47204.592171353273</v>
      </c>
      <c r="L1315" s="444">
        <f t="shared" ca="1" si="127"/>
        <v>-11376306.713296138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-11376306.713296138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-47401.277972067241</v>
      </c>
      <c r="L1316" s="444">
        <f t="shared" ca="1" si="127"/>
        <v>-11423707.991268205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-11423707.991268205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-47598.783296950853</v>
      </c>
      <c r="L1317" s="444">
        <f t="shared" ca="1" si="127"/>
        <v>-11471306.774565155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-11471306.774565155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-47797.111560688143</v>
      </c>
      <c r="L1318" s="444">
        <f t="shared" ca="1" si="127"/>
        <v>-11519103.886125842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-11519103.886125842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-47996.266192191011</v>
      </c>
      <c r="L1319" s="444">
        <f t="shared" ca="1" si="127"/>
        <v>-11567100.152318032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-11567100.152318032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-48196.250634658471</v>
      </c>
      <c r="L1320" s="444">
        <f t="shared" ca="1" si="127"/>
        <v>-11615296.402952692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-11615296.402952692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-48397.068345636217</v>
      </c>
      <c r="L1321" s="444">
        <f t="shared" ca="1" si="127"/>
        <v>-11663693.471298328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-11663693.471298328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-48598.722797076363</v>
      </c>
      <c r="L1322" s="444">
        <f t="shared" ca="1" si="127"/>
        <v>-11712292.194095405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-11712292.194095405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-48801.21747539752</v>
      </c>
      <c r="L1323" s="444">
        <f t="shared" ca="1" si="127"/>
        <v>-11761093.411570802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-11761093.411570802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-49004.555881545006</v>
      </c>
      <c r="L1324" s="444">
        <f t="shared" ca="1" si="127"/>
        <v>-11810097.967452347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-11810097.967452347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-49208.741531051448</v>
      </c>
      <c r="L1325" s="444">
        <f t="shared" ca="1" si="127"/>
        <v>-11859306.708983399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-11859306.708983399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-49413.777954097495</v>
      </c>
      <c r="L1326" s="444">
        <f t="shared" ca="1" si="127"/>
        <v>-11908720.486937497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-11908720.486937497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-49619.668695572902</v>
      </c>
      <c r="L1327" s="444">
        <f t="shared" ca="1" si="127"/>
        <v>-11958340.15563307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-11958340.15563307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-49826.417315137791</v>
      </c>
      <c r="L1328" s="444">
        <f t="shared" ca="1" si="127"/>
        <v>-12008166.572948208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-12008166.572948208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-50034.027387284201</v>
      </c>
      <c r="L1329" s="444">
        <f t="shared" ca="1" si="127"/>
        <v>-12058200.600335492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-12058200.600335492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-50242.502501397881</v>
      </c>
      <c r="L1330" s="444">
        <f t="shared" ca="1" si="127"/>
        <v>-12108443.10283689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-12108443.10283689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-50451.846261820378</v>
      </c>
      <c r="L1331" s="444">
        <f t="shared" ca="1" si="127"/>
        <v>-12158894.94909871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-12158894.94909871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-50662.062287911293</v>
      </c>
      <c r="L1332" s="444">
        <f t="shared" ca="1" si="127"/>
        <v>-12209557.011386622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-12209557.011386622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-50873.154214110924</v>
      </c>
      <c r="L1333" s="444">
        <f t="shared" ca="1" si="127"/>
        <v>-12260430.165600732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-12260430.165600732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-51085.125690003049</v>
      </c>
      <c r="L1334" s="444">
        <f t="shared" ca="1" si="127"/>
        <v>-12311515.291290736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-12311515.291290736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-51297.980380378067</v>
      </c>
      <c r="L1335" s="444">
        <f t="shared" ca="1" si="127"/>
        <v>-12362813.271671114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-12362813.271671114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-51511.72196529631</v>
      </c>
      <c r="L1336" s="444">
        <f t="shared" ca="1" si="127"/>
        <v>-12414324.993636411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-12414324.993636411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-51726.354140151714</v>
      </c>
      <c r="L1337" s="444">
        <f t="shared" ca="1" si="127"/>
        <v>-12466051.347776562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-12466051.347776562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-51941.880615735674</v>
      </c>
      <c r="L1338" s="444">
        <f t="shared" ca="1" si="127"/>
        <v>-12517993.228392297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-12517993.228392297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-52158.305118301236</v>
      </c>
      <c r="L1339" s="444">
        <f t="shared" ca="1" si="127"/>
        <v>-12570151.533510599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-12570151.533510599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-52375.631389627495</v>
      </c>
      <c r="L1340" s="444">
        <f t="shared" ca="1" si="127"/>
        <v>-12622527.164900227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-12622527.164900227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-52593.863187084273</v>
      </c>
      <c r="L1341" s="444">
        <f t="shared" ca="1" si="127"/>
        <v>-12675121.02808731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-12675121.02808731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-52813.004283697126</v>
      </c>
      <c r="L1342" s="444">
        <f t="shared" ca="1" si="127"/>
        <v>-12727934.032371007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-12727934.032371007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-53033.058468212526</v>
      </c>
      <c r="L1343" s="444">
        <f t="shared" ca="1" si="127"/>
        <v>-12780967.09083922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-12780967.09083922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-53254.029545163416</v>
      </c>
      <c r="L1344" s="444">
        <f t="shared" ca="1" si="127"/>
        <v>-12834221.120384384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-12834221.120384384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-53475.92133493493</v>
      </c>
      <c r="L1345" s="444">
        <f t="shared" ca="1" si="127"/>
        <v>-12887697.041719319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-12887697.041719319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-53698.737673830496</v>
      </c>
      <c r="L1346" s="444">
        <f t="shared" ca="1" si="127"/>
        <v>-12941395.77939315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-12941395.77939315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-53922.482414138125</v>
      </c>
      <c r="L1347" s="444">
        <f t="shared" ca="1" si="127"/>
        <v>-12995318.261807287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-12995318.261807287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-54147.159424197031</v>
      </c>
      <c r="L1348" s="444">
        <f t="shared" ca="1" si="127"/>
        <v>-13049465.421231484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-13049465.421231484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-54372.772588464519</v>
      </c>
      <c r="L1349" s="444">
        <f t="shared" ca="1" si="127"/>
        <v>-13103838.193819949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-13103838.193819949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-54599.325807583111</v>
      </c>
      <c r="L1350" s="444">
        <f t="shared" ca="1" si="127"/>
        <v>-13158437.519627532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-13158437.519627532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-54826.822998448049</v>
      </c>
      <c r="L1351" s="444">
        <f t="shared" ca="1" si="127"/>
        <v>-13213264.342625979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-13213264.342625979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-55055.268094274907</v>
      </c>
      <c r="L1352" s="444">
        <f t="shared" ca="1" si="127"/>
        <v>-13268319.610720254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-13268319.610720254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-55284.665044667723</v>
      </c>
      <c r="L1353" s="444">
        <f t="shared" ca="1" si="127"/>
        <v>-13323604.275764922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-13323604.275764922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-55515.01781568717</v>
      </c>
      <c r="L1354" s="444">
        <f t="shared" ca="1" si="127"/>
        <v>-13379119.293580608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-13379119.293580608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-55746.330389919203</v>
      </c>
      <c r="L1355" s="444">
        <f t="shared" ca="1" si="127"/>
        <v>-13434865.623970527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-13434865.623970527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-55978.60676654386</v>
      </c>
      <c r="L1356" s="444">
        <f t="shared" ca="1" si="127"/>
        <v>-13490844.230737071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-13490844.230737071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-56211.850961404452</v>
      </c>
      <c r="L1357" s="444">
        <f t="shared" ca="1" si="127"/>
        <v>-13547056.081698475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-13547056.081698475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-56446.067007076985</v>
      </c>
      <c r="L1358" s="444">
        <f t="shared" ca="1" si="127"/>
        <v>-13603502.148705553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-13603502.148705553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-56681.258952939803</v>
      </c>
      <c r="L1359" s="444">
        <f t="shared" ca="1" si="127"/>
        <v>-13660183.407658493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-13660183.407658493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-56917.430865243718</v>
      </c>
      <c r="L1360" s="444">
        <f t="shared" ca="1" si="127"/>
        <v>-13717100.838523736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-13717100.838523736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-57154.586827182233</v>
      </c>
      <c r="L1361" s="444">
        <f t="shared" ca="1" si="127"/>
        <v>-13774255.425350919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-13774255.425350919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-57392.730938962166</v>
      </c>
      <c r="L1362" s="444">
        <f t="shared" ca="1" si="127"/>
        <v>-13831648.156289881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-13831648.156289881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-57631.867317874494</v>
      </c>
      <c r="L1363" s="444">
        <f t="shared" ca="1" si="127"/>
        <v>-13889280.023607755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-13889280.023607755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-57872.000098365635</v>
      </c>
      <c r="L1364" s="444">
        <f t="shared" ca="1" si="127"/>
        <v>-13947152.023706121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-13947152.023706121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-58113.133432108843</v>
      </c>
      <c r="L1365" s="444">
        <f t="shared" ca="1" si="127"/>
        <v>-14005265.15713823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-14005265.15713823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-58355.271488075959</v>
      </c>
      <c r="L1366" s="444">
        <f t="shared" ca="1" si="127"/>
        <v>-14063620.428626306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-14063620.428626306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-58598.4184526096</v>
      </c>
      <c r="L1367" s="444">
        <f t="shared" ca="1" si="127"/>
        <v>-14122218.847078916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-14122218.847078916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-58842.578529495484</v>
      </c>
      <c r="L1368" s="444">
        <f t="shared" ca="1" si="127"/>
        <v>-14181061.425608411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-14181061.425608411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-59087.755940035044</v>
      </c>
      <c r="L1369" s="444">
        <f t="shared" ca="1" si="127"/>
        <v>-14240149.181548446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-14240149.181548446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-59333.954923118516</v>
      </c>
      <c r="L1370" s="444">
        <f t="shared" ca="1" si="127"/>
        <v>-14299483.136471566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-14299483.136471566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-59581.179735298181</v>
      </c>
      <c r="L1371" s="444">
        <f t="shared" ca="1" si="127"/>
        <v>-14359064.316206863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-14359064.316206863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-59829.434650861927</v>
      </c>
      <c r="L1372" s="444">
        <f t="shared" ca="1" si="127"/>
        <v>-14418893.750857726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-14418893.750857726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-60078.723961907192</v>
      </c>
      <c r="L1373" s="444">
        <f t="shared" ca="1" si="127"/>
        <v>-14478972.474819632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-14478972.474819632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-60329.051978415133</v>
      </c>
      <c r="L1374" s="444">
        <f t="shared" ca="1" si="127"/>
        <v>-14539301.526798047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-14539301.526798047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-60580.423028325196</v>
      </c>
      <c r="L1375" s="444">
        <f t="shared" ca="1" si="127"/>
        <v>-14599881.949826373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-14599881.949826373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-60832.841457609888</v>
      </c>
      <c r="L1376" s="444">
        <f t="shared" ca="1" si="127"/>
        <v>-14660714.791283982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-14660714.791283982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-61086.311630349926</v>
      </c>
      <c r="L1377" s="444">
        <f t="shared" ca="1" si="127"/>
        <v>-14721801.102914331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-14721801.102914331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-61340.83792880972</v>
      </c>
      <c r="L1378" s="444">
        <f t="shared" ca="1" si="127"/>
        <v>-14783141.940843141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-14783141.940843141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-61596.424753513093</v>
      </c>
      <c r="L1379" s="444">
        <f t="shared" ca="1" si="127"/>
        <v>-14844738.365596654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-14844738.365596654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-61853.076523319389</v>
      </c>
      <c r="L1380" s="444">
        <f t="shared" ca="1" si="127"/>
        <v>-14906591.442119973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-14906591.442119973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-62110.797675499896</v>
      </c>
      <c r="L1381" s="444">
        <f t="shared" ca="1" si="127"/>
        <v>-14968702.239795472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-14968702.239795472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-62369.592665814467</v>
      </c>
      <c r="L1382" s="444">
        <f t="shared" ca="1" si="127"/>
        <v>-15031071.832461286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-15031071.832461286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-62629.465968588695</v>
      </c>
      <c r="L1383" s="444">
        <f t="shared" ca="1" si="127"/>
        <v>-15093701.298429875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-15093701.298429875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-62890.422076791139</v>
      </c>
      <c r="L1384" s="444">
        <f t="shared" ca="1" si="127"/>
        <v>-15156591.720506666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-15156591.720506666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-63152.46550211111</v>
      </c>
      <c r="L1385" s="444">
        <f t="shared" ca="1" si="127"/>
        <v>-15219744.186008777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-15219744.186008777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-63415.600775036561</v>
      </c>
      <c r="L1386" s="444">
        <f t="shared" ca="1" si="127"/>
        <v>-15283159.786783814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-15283159.786783814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-63679.832444932566</v>
      </c>
      <c r="L1387" s="444">
        <f t="shared" ca="1" si="127"/>
        <v>-15346839.619228747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-15346839.619228747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-63945.165080119783</v>
      </c>
      <c r="L1388" s="444">
        <f t="shared" ca="1" si="127"/>
        <v>-15410784.784308866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-15410784.784308866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-64211.603267953607</v>
      </c>
      <c r="L1389" s="444">
        <f t="shared" ca="1" si="127"/>
        <v>-15474996.387576818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-15474996.387576818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-64479.151614903414</v>
      </c>
      <c r="L1390" s="444">
        <f t="shared" ca="1" si="127"/>
        <v>-15539475.539191721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-15539475.539191721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-64747.814746632161</v>
      </c>
      <c r="L1391" s="444">
        <f t="shared" ca="1" si="127"/>
        <v>-15604223.353938352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-15604223.353938352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-65017.597308076467</v>
      </c>
      <c r="L1392" s="444">
        <f t="shared" ca="1" si="127"/>
        <v>-15669240.951246429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-15669240.951246429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-65288.503963526782</v>
      </c>
      <c r="L1393" s="444">
        <f t="shared" ca="1" si="127"/>
        <v>-15734529.455209956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-15734529.455209956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-65560.539396708147</v>
      </c>
      <c r="L1394" s="444">
        <f t="shared" ca="1" si="127"/>
        <v>-15800089.994606664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-15800089.994606664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-65833.708310861097</v>
      </c>
      <c r="L1395" s="444">
        <f t="shared" ca="1" si="127"/>
        <v>-15865923.702917526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-15865923.702917526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-66108.015428823026</v>
      </c>
      <c r="L1396" s="444">
        <f t="shared" ca="1" si="127"/>
        <v>-15932031.718346348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-15932031.718346348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-66383.465493109776</v>
      </c>
      <c r="L1397" s="444">
        <f t="shared" ca="1" si="127"/>
        <v>-15998415.183839457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-15998415.183839457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-66660.063265997727</v>
      </c>
      <c r="L1398" s="444">
        <f t="shared" ca="1" si="127"/>
        <v>-16065075.247105455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-16065075.247105455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-66937.813529606065</v>
      </c>
      <c r="L1399" s="444">
        <f t="shared" ca="1" si="127"/>
        <v>-16132013.060635062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-16132013.060635062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-67216.721085979429</v>
      </c>
      <c r="L1400" s="444">
        <f t="shared" ca="1" si="127"/>
        <v>-16199229.781721041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-16199229.781721041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-67496.790757170995</v>
      </c>
      <c r="L1401" s="444">
        <f t="shared" ca="1" si="127"/>
        <v>-16266726.572478212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-16266726.572478212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-67778.027385325884</v>
      </c>
      <c r="L1402" s="444">
        <f t="shared" ca="1" si="127"/>
        <v>-16334504.599863539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-16334504.599863539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-68060.43583276475</v>
      </c>
      <c r="L1403" s="444">
        <f t="shared" ca="1" si="127"/>
        <v>-16402565.035696303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-16402565.035696303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-68344.02098206793</v>
      </c>
      <c r="L1404" s="444">
        <f t="shared" ca="1" si="127"/>
        <v>-16470909.056678372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-16470909.056678372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-68628.78773615988</v>
      </c>
      <c r="L1405" s="444">
        <f t="shared" ca="1" si="127"/>
        <v>-16539537.844414532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-16539537.844414532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-68914.741018393892</v>
      </c>
      <c r="L1406" s="444">
        <f t="shared" ca="1" si="127"/>
        <v>-16608452.585432926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-16608452.585432926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-69201.885772637179</v>
      </c>
      <c r="L1407" s="444">
        <f t="shared" ca="1" si="127"/>
        <v>-16677654.471205564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-16677654.471205564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-69490.226963356516</v>
      </c>
      <c r="L1408" s="444">
        <f t="shared" ca="1" si="127"/>
        <v>-16747144.69816892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-16747144.69816892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-69779.769575703831</v>
      </c>
      <c r="L1409" s="444">
        <f t="shared" ca="1" si="127"/>
        <v>-16816924.467744622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-16816924.467744622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-70070.518615602588</v>
      </c>
      <c r="L1410" s="444">
        <f t="shared" ca="1" si="127"/>
        <v>-16886994.986360226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-16886994.986360226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-70362.479109834268</v>
      </c>
      <c r="L1411" s="444">
        <f t="shared" ca="1" si="127"/>
        <v>-16957357.465470061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-16957357.465470061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-70655.656106125258</v>
      </c>
      <c r="L1412" s="444">
        <f t="shared" ca="1" si="127"/>
        <v>-17028013.121576186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-17028013.121576186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-70950.054673234103</v>
      </c>
      <c r="L1413" s="444">
        <f t="shared" ca="1" si="127"/>
        <v>-17098963.176249422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-17098963.176249422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-71245.679901039257</v>
      </c>
      <c r="L1414" s="444">
        <f t="shared" ca="1" si="127"/>
        <v>-17170208.856150463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-17170208.856150463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-71542.536900626932</v>
      </c>
      <c r="L1415" s="444">
        <f t="shared" ca="1" si="127"/>
        <v>-17241751.393051092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-17241751.393051092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-71840.630804379543</v>
      </c>
      <c r="L1416" s="444">
        <f t="shared" ca="1" si="127"/>
        <v>-17313592.02385547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-17313592.02385547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-72139.966766064463</v>
      </c>
      <c r="L1417" s="444">
        <f t="shared" ca="1" si="127"/>
        <v>-17385731.990621533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-17385731.990621533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-72440.549960923061</v>
      </c>
      <c r="L1418" s="444">
        <f t="shared" ca="1" si="127"/>
        <v>-17458172.540582456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-17458172.540582456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-72742.385585760232</v>
      </c>
      <c r="L1419" s="444">
        <f t="shared" ca="1" si="127"/>
        <v>-17530914.926168215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-17530914.926168215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-73045.478859034221</v>
      </c>
      <c r="L1420" s="444">
        <f t="shared" ca="1" si="127"/>
        <v>-17603960.405027248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-17603960.405027248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-73349.835020946863</v>
      </c>
      <c r="L1421" s="444">
        <f t="shared" ca="1" si="127"/>
        <v>-17677310.240048196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-17677310.240048196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-73655.459333534149</v>
      </c>
      <c r="L1422" s="444">
        <f t="shared" ca="1" si="127"/>
        <v>-17750965.699381731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-17750965.699381731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-73962.35708075721</v>
      </c>
      <c r="L1423" s="444">
        <f t="shared" ca="1" si="127"/>
        <v>-17824928.056462489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-17824928.056462489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-74270.533568593703</v>
      </c>
      <c r="L1424" s="444">
        <f t="shared" ca="1" si="127"/>
        <v>-17899198.590031084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-17899198.590031084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-74579.994125129509</v>
      </c>
      <c r="L1425" s="444">
        <f t="shared" ca="1" si="127"/>
        <v>-17973778.584156211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-17973778.584156211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-74890.744100650874</v>
      </c>
      <c r="L1426" s="444">
        <f t="shared" ca="1" si="127"/>
        <v>-18048669.328256864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-18048669.328256864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-75202.788867736934</v>
      </c>
      <c r="L1427" s="444">
        <f t="shared" ca="1" si="127"/>
        <v>-18123872.117124602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-18123872.117124602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-75516.133821352501</v>
      </c>
      <c r="L1428" s="444">
        <f t="shared" ca="1" si="127"/>
        <v>-18199388.250945956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-18199388.250945956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-75830.784378941476</v>
      </c>
      <c r="L1429" s="444">
        <f t="shared" ca="1" si="127"/>
        <v>-18275219.035324898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-18275219.035324898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-76146.745980520413</v>
      </c>
      <c r="L1430" s="444">
        <f t="shared" ca="1" si="127"/>
        <v>-18351365.781305417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-18351365.781305417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-76464.024088772567</v>
      </c>
      <c r="L1431" s="444">
        <f t="shared" ca="1" si="127"/>
        <v>-18427829.805394191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-18427829.805394191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-76782.624189142458</v>
      </c>
      <c r="L1432" s="444">
        <f t="shared" ca="1" si="127"/>
        <v>-18504612.429583333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-18504612.429583333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-77102.551789930556</v>
      </c>
      <c r="L1433" s="444">
        <f t="shared" ca="1" si="127"/>
        <v>-18581714.981373265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-18581714.981373265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-77423.812422388612</v>
      </c>
      <c r="L1434" s="444">
        <f t="shared" ca="1" si="127"/>
        <v>-18659138.793795653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-18659138.793795653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-77746.411640815219</v>
      </c>
      <c r="L1435" s="444">
        <f t="shared" ca="1" si="127"/>
        <v>-18736885.205436468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-18736885.205436468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-78070.355022651944</v>
      </c>
      <c r="L1436" s="444">
        <f t="shared" ca="1" si="127"/>
        <v>-18814955.560459118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-18814955.560459118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-78395.648168579661</v>
      </c>
      <c r="L1437" s="444">
        <f t="shared" ca="1" si="127"/>
        <v>-18893351.208627697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-18893351.208627697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-78722.296702615407</v>
      </c>
      <c r="L1438" s="444">
        <f t="shared" ca="1" si="127"/>
        <v>-18972073.505330313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-18972073.505330313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-79050.306272209637</v>
      </c>
      <c r="L1439" s="444">
        <f t="shared" ca="1" si="127"/>
        <v>-19051123.811602522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-19051123.811602522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-79379.682548343844</v>
      </c>
      <c r="L1440" s="444">
        <f t="shared" ca="1" si="127"/>
        <v>-19130503.494150866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-19130503.494150866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-79710.431225628607</v>
      </c>
      <c r="L1441" s="444">
        <f t="shared" ca="1" si="127"/>
        <v>-19210213.925376493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-19210213.925376493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-80042.558022402052</v>
      </c>
      <c r="L1442" s="444">
        <f t="shared" ca="1" si="127"/>
        <v>-19290256.483398896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-19290256.483398896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-80376.068680828728</v>
      </c>
      <c r="L1443" s="444">
        <f t="shared" ca="1" si="127"/>
        <v>-19370632.552079726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-19370632.552079726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-80710.968966998858</v>
      </c>
      <c r="L1444" s="444">
        <f t="shared" ca="1" si="127"/>
        <v>-19451343.521046724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-19451343.521046724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-81047.26467102801</v>
      </c>
      <c r="L1445" s="444">
        <f t="shared" ca="1" si="127"/>
        <v>-19532390.785717752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-19532390.785717752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-81384.961607157296</v>
      </c>
      <c r="L1446" s="444">
        <f t="shared" ca="1" si="127"/>
        <v>-19613775.74732491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-19613775.74732491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-81724.065613853789</v>
      </c>
      <c r="L1447" s="444">
        <f t="shared" ca="1" si="127"/>
        <v>-19695499.812938765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-19695499.812938765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-82064.582553911518</v>
      </c>
      <c r="L1448" s="444">
        <f t="shared" ca="1" si="127"/>
        <v>-19777564.395492677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-19777564.395492677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-82406.518314552814</v>
      </c>
      <c r="L1449" s="444">
        <f t="shared" ca="1" si="127"/>
        <v>-19859970.913807228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-19859970.913807228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-82749.878807530113</v>
      </c>
      <c r="L1450" s="444">
        <f t="shared" ca="1" si="127"/>
        <v>-19942720.792614758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-19942720.792614758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-83094.669969228155</v>
      </c>
      <c r="L1451" s="444">
        <f t="shared" ca="1" si="127"/>
        <v>-20025815.462583985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-20025815.462583985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-83440.897760766602</v>
      </c>
      <c r="L1452" s="444">
        <f t="shared" ca="1" si="127"/>
        <v>-20109256.360344753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-20109256.360344753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-83788.568168103142</v>
      </c>
      <c r="L1453" s="444">
        <f t="shared" ca="1" si="127"/>
        <v>-20193044.928512856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-20193044.928512856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-84137.687202136905</v>
      </c>
      <c r="L1454" s="444">
        <f t="shared" ca="1" si="127"/>
        <v>-20277182.615714993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-20277182.615714993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-84488.26089881247</v>
      </c>
      <c r="L1455" s="444">
        <f t="shared" ca="1" si="127"/>
        <v>-20361670.876613807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-20361670.876613807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-84840.295319224198</v>
      </c>
      <c r="L1456" s="444">
        <f t="shared" ca="1" si="127"/>
        <v>-20446511.171933033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-20446511.171933033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-85193.796549720966</v>
      </c>
      <c r="L1457" s="444">
        <f t="shared" ca="1" si="127"/>
        <v>-20531704.968482755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-20531704.968482755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-85548.770702011476</v>
      </c>
      <c r="L1458" s="444">
        <f t="shared" ca="1" si="127"/>
        <v>-20617253.739184767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-20617253.739184767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-85905.22391326986</v>
      </c>
      <c r="L1459" s="444">
        <f t="shared" ca="1" si="127"/>
        <v>-20703158.963098038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-20703158.963098038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-86263.162346241821</v>
      </c>
      <c r="L1460" s="444">
        <f t="shared" ca="1" si="127"/>
        <v>-20789422.125444278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-20789422.125444278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-86622.592189351155</v>
      </c>
      <c r="L1461" s="444">
        <f t="shared" ca="1" si="127"/>
        <v>-20876044.717633631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-20876044.717633631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-86983.519656806791</v>
      </c>
      <c r="L1462" s="444">
        <f t="shared" ca="1" si="127"/>
        <v>-20963028.237290438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-20963028.237290438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-87345.950988710159</v>
      </c>
      <c r="L1463" s="444">
        <f t="shared" ca="1" si="127"/>
        <v>-21050374.188279148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-21050374.188279148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-87709.892451163119</v>
      </c>
      <c r="L1464" s="444">
        <f t="shared" ca="1" si="127"/>
        <v>-21138084.080730312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-21138084.080730312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-88075.350336376301</v>
      </c>
      <c r="L1465" s="444">
        <f t="shared" ca="1" si="127"/>
        <v>-21226159.431066688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-21226159.431066688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-88442.330962777865</v>
      </c>
      <c r="L1466" s="444">
        <f t="shared" ca="1" si="127"/>
        <v>-21314601.762029465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-21314601.762029465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-88810.840675122774</v>
      </c>
      <c r="L1467" s="444">
        <f t="shared" ca="1" si="127"/>
        <v>-21403412.602704588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-21403412.602704588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-89180.885844602453</v>
      </c>
      <c r="L1468" s="444">
        <f t="shared" ca="1" si="127"/>
        <v>-21492593.488549192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-21492593.488549192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-89552.472868954967</v>
      </c>
      <c r="L1469" s="444">
        <f t="shared" ca="1" si="127"/>
        <v>-21582145.961418148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-21582145.961418148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-89925.608172575623</v>
      </c>
      <c r="L1470" s="444">
        <f t="shared" ca="1" si="127"/>
        <v>-21672071.569590725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-21672071.569590725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-90300.298206628024</v>
      </c>
      <c r="L1471" s="444">
        <f t="shared" ca="1" si="127"/>
        <v>-21762371.867797352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-21762371.867797352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-90676.549449155631</v>
      </c>
      <c r="L1472" s="444">
        <f t="shared" ca="1" si="127"/>
        <v>-21853048.417246509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-21853048.417246509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-91054.368405193789</v>
      </c>
      <c r="L1473" s="444">
        <f t="shared" ca="1" si="127"/>
        <v>-21944102.785651702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-21944102.785651702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-91433.761606882093</v>
      </c>
      <c r="L1474" s="444">
        <f t="shared" ca="1" si="127"/>
        <v>-22035536.547258586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-22035536.547258586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-91814.735613577446</v>
      </c>
      <c r="L1475" s="444">
        <f t="shared" ca="1" si="127"/>
        <v>-22127351.282872163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-22127351.282872163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-92197.297011967341</v>
      </c>
      <c r="L1476" s="444">
        <f t="shared" ca="1" si="127"/>
        <v>-22219548.579884131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-22219548.579884131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-92581.452416183878</v>
      </c>
      <c r="L1477" s="444">
        <f t="shared" ca="1" si="127"/>
        <v>-22312130.032300316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-22312130.032300316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-92967.208467917982</v>
      </c>
      <c r="L1478" s="444">
        <f t="shared" ca="1" si="127"/>
        <v>-22405097.240768235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-22405097.240768235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-93354.571836534305</v>
      </c>
      <c r="L1479" s="444">
        <f t="shared" ca="1" si="127"/>
        <v>-22498451.81260477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-22498451.81260477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-93743.549219186534</v>
      </c>
      <c r="L1480" s="444">
        <f t="shared" ca="1" si="127"/>
        <v>-22592195.361823957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-22592195.361823957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-94134.147340933152</v>
      </c>
      <c r="L1481" s="444">
        <f t="shared" ca="1" si="127"/>
        <v>-22686329.509164892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-22686329.509164892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-94526.372954853723</v>
      </c>
      <c r="L1482" s="444">
        <f t="shared" ca="1" si="127"/>
        <v>-22780855.882119745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-22780855.882119745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-94920.232842165598</v>
      </c>
      <c r="L1483" s="444">
        <f t="shared" ca="1" si="127"/>
        <v>-22875776.114961911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-22875776.114961911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-95315.733812341292</v>
      </c>
      <c r="L1484" s="444">
        <f t="shared" ca="1" si="127"/>
        <v>-22971091.848774251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-22971091.848774251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-95712.882703226045</v>
      </c>
      <c r="L1485" s="444">
        <f t="shared" ca="1" si="127"/>
        <v>-23066804.731477477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-23066804.731477477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-96111.686381156149</v>
      </c>
      <c r="L1486" s="444">
        <f t="shared" ca="1" si="127"/>
        <v>-23162916.417858634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-23162916.417858634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-96512.151741077643</v>
      </c>
      <c r="L1487" s="444">
        <f t="shared" ca="1" si="127"/>
        <v>-23259428.56959971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-23259428.56959971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-96914.285706665454</v>
      </c>
      <c r="L1488" s="444">
        <f t="shared" ca="1" si="127"/>
        <v>-23356342.855306376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-23356342.855306376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-97318.095230443229</v>
      </c>
      <c r="L1489" s="444">
        <f t="shared" ca="1" si="127"/>
        <v>-23453660.950536817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-23453660.950536817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-97723.587293903402</v>
      </c>
      <c r="L1490" s="444">
        <f t="shared" ca="1" si="127"/>
        <v>-23551384.537830722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-23551384.537830722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-98130.768907628008</v>
      </c>
      <c r="L1491" s="444">
        <f t="shared" ca="1" si="127"/>
        <v>-23649515.306738351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-23649515.306738351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-98539.647111409795</v>
      </c>
      <c r="L1492" s="444">
        <f t="shared" ca="1" si="127"/>
        <v>-23748054.953849759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-23748054.953849759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-98950.228974373997</v>
      </c>
      <c r="L1493" s="444">
        <f t="shared" ca="1" si="127"/>
        <v>-23847005.182824131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-23847005.182824131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-99362.521595100552</v>
      </c>
      <c r="L1494" s="444">
        <f t="shared" ca="1" si="127"/>
        <v>-23946367.704419233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-23946367.704419233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-99776.532101746809</v>
      </c>
      <c r="L1495" s="444">
        <f t="shared" ca="1" si="127"/>
        <v>-24046144.23652098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-24046144.23652098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-100192.26765217075</v>
      </c>
      <c r="L1496" s="444">
        <f t="shared" ca="1" si="127"/>
        <v>-24146336.504173152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-24146336.504173152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-100609.7354340548</v>
      </c>
      <c r="L1497" s="444">
        <f t="shared" ca="1" si="127"/>
        <v>-24246946.239607207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-24246946.239607207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-101028.94266503003</v>
      </c>
      <c r="L1498" s="444">
        <f t="shared" ca="1" si="127"/>
        <v>-24347975.182272237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-24347975.182272237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-101449.89659280099</v>
      </c>
      <c r="L1499" s="444">
        <f t="shared" ca="1" si="127"/>
        <v>-24449425.078865036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-24449425.078865036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-101872.60449527098</v>
      </c>
      <c r="L1500" s="444">
        <f t="shared" ca="1" si="127"/>
        <v>-24551297.683360308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-24551297.683360308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-102297.07368066795</v>
      </c>
      <c r="L1501" s="444">
        <f t="shared" ca="1" si="127"/>
        <v>-24653594.757040977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-24653594.757040977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-102723.31148767074</v>
      </c>
      <c r="L1502" s="444">
        <f t="shared" ca="1" si="127"/>
        <v>-24756318.068528648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-24756318.068528648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-103151.32528553603</v>
      </c>
      <c r="L1503" s="444">
        <f t="shared" ca="1" si="127"/>
        <v>-24859469.393814184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-24859469.393814184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-103581.12247422576</v>
      </c>
      <c r="L1504" s="444">
        <f t="shared" ca="1" si="127"/>
        <v>-24963050.516288411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-24963050.516288411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-104012.71048453504</v>
      </c>
      <c r="L1505" s="444">
        <f t="shared" ca="1" si="127"/>
        <v>-25067063.226772945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-25067063.226772945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-104446.0967782206</v>
      </c>
      <c r="L1506" s="444">
        <f t="shared" ca="1" si="127"/>
        <v>-25171509.323551167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-25171509.323551167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-104881.28884812986</v>
      </c>
      <c r="L1507" s="444">
        <f t="shared" ca="1" si="127"/>
        <v>-25276390.612399295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-25276390.612399295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-105318.2942183304</v>
      </c>
      <c r="L1508" s="444">
        <f t="shared" ca="1" si="127"/>
        <v>-25381708.906617627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-25381708.906617627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-105757.12044424011</v>
      </c>
      <c r="L1509" s="444">
        <f t="shared" ca="1" si="127"/>
        <v>-25487466.027061868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-25487466.027061868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-106197.77511275778</v>
      </c>
      <c r="L1510" s="444">
        <f t="shared" ca="1" si="127"/>
        <v>-25593663.802174628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-25593663.802174628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-106640.26584239428</v>
      </c>
      <c r="L1511" s="444">
        <f t="shared" ca="1" si="127"/>
        <v>-25700304.068017021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-25700304.068017021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-107084.60028340424</v>
      </c>
      <c r="L1512" s="444">
        <f t="shared" ca="1" si="127"/>
        <v>-25807388.668300424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-25807388.668300424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-107530.78611791843</v>
      </c>
      <c r="L1513" s="444">
        <f t="shared" ca="1" si="127"/>
        <v>-25914919.454418343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-25914919.454418343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-107978.83106007642</v>
      </c>
      <c r="L1514" s="444">
        <f t="shared" ca="1" si="127"/>
        <v>-26022898.285478421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-26022898.285478421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-108428.74285616008</v>
      </c>
      <c r="L1515" s="444">
        <f t="shared" ca="1" si="127"/>
        <v>-26131327.02833458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-26131327.02833458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-108880.52928472742</v>
      </c>
      <c r="L1516" s="444">
        <f t="shared" ca="1" si="127"/>
        <v>-26240207.557619307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-26240207.557619307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-109334.19815674709</v>
      </c>
      <c r="L1517" s="444">
        <f t="shared" ca="1" si="127"/>
        <v>-26349541.755776055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-26349541.755776055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-109789.75731573356</v>
      </c>
      <c r="L1518" s="444">
        <f t="shared" ca="1" si="127"/>
        <v>-26459331.513091788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-26459331.513091788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-110247.21463788244</v>
      </c>
      <c r="L1519" s="444">
        <f t="shared" ca="1" si="127"/>
        <v>-26569578.727729671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-26569578.727729671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-110706.57803220696</v>
      </c>
      <c r="L1520" s="444">
        <f t="shared" ca="1" si="127"/>
        <v>-26680285.305761877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-26680285.305761877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-111167.85544067447</v>
      </c>
      <c r="L1521" s="444">
        <f t="shared" ca="1" si="127"/>
        <v>-26791453.161202554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-26791453.161202554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-111631.05483834399</v>
      </c>
      <c r="L1522" s="444">
        <f t="shared" ca="1" si="127"/>
        <v>-26903084.216040898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-26903084.216040898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-112096.18423350374</v>
      </c>
      <c r="L1523" s="444">
        <f t="shared" ca="1" si="127"/>
        <v>-27015180.400274403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-27015180.400274403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-112563.25166781001</v>
      </c>
      <c r="L1524" s="444">
        <f t="shared" ca="1" si="127"/>
        <v>-27127743.651942212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-27127743.651942212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-113032.26521642589</v>
      </c>
      <c r="L1525" s="444">
        <f t="shared" ca="1" si="127"/>
        <v>-27240775.917158637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-27240775.917158637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-113503.23298816099</v>
      </c>
      <c r="L1526" s="444">
        <f t="shared" ca="1" si="127"/>
        <v>-27354279.150146797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-27354279.150146797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-113976.16312561165</v>
      </c>
      <c r="L1527" s="444">
        <f t="shared" ca="1" si="127"/>
        <v>-27468255.313272409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-27468255.313272409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-114451.0638053017</v>
      </c>
      <c r="L1528" s="444">
        <f t="shared" ca="1" si="127"/>
        <v>-27582706.37707771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-27582706.37707771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-114927.9432378238</v>
      </c>
      <c r="L1529" s="444">
        <f t="shared" ca="1" si="127"/>
        <v>-27697634.320315532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-27697634.320315532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-115406.80966798139</v>
      </c>
      <c r="L1530" s="444">
        <f t="shared" ca="1" si="127"/>
        <v>-27813041.129983515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-27813041.129983515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-115887.67137493131</v>
      </c>
      <c r="L1531" s="444">
        <f t="shared" ca="1" si="127"/>
        <v>-27928928.801358446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-27928928.801358446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-116370.53667232687</v>
      </c>
      <c r="L1532" s="444">
        <f t="shared" ca="1" si="127"/>
        <v>-28045299.338030774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-28045299.338030774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-116855.41390846156</v>
      </c>
      <c r="L1533" s="444">
        <f t="shared" ca="1" si="127"/>
        <v>-28162154.751939237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-28162154.751939237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-117342.31146641349</v>
      </c>
      <c r="L1534" s="444">
        <f t="shared" ca="1" si="127"/>
        <v>-28279497.063405652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-28279497.063405652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-117831.23776419021</v>
      </c>
      <c r="L1535" s="444">
        <f t="shared" ca="1" si="127"/>
        <v>-28397328.301169842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-28397328.301169842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-118322.20125487435</v>
      </c>
      <c r="L1536" s="444">
        <f t="shared" ca="1" si="127"/>
        <v>-28515650.502424717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-28515650.502424717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-118815.21042676966</v>
      </c>
      <c r="L1537" s="444">
        <f t="shared" ca="1" si="127"/>
        <v>-28634465.712851487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-28634465.712851487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-119310.27380354785</v>
      </c>
      <c r="L1538" s="444">
        <f t="shared" ref="L1538:L1792" ca="1" si="132">I1538-J1538+K1538</f>
        <v>-28753775.986655034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-28753775.986655034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-119807.39994439598</v>
      </c>
      <c r="L1539" s="444">
        <f t="shared" ca="1" si="132"/>
        <v>-28873583.386599429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-28873583.386599429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-120306.5974441643</v>
      </c>
      <c r="L1540" s="444">
        <f t="shared" ca="1" si="132"/>
        <v>-28993889.984043594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-28993889.984043594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-120807.87493351498</v>
      </c>
      <c r="L1541" s="444">
        <f t="shared" ca="1" si="132"/>
        <v>-29114697.858977109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-29114697.858977109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-121311.24107907129</v>
      </c>
      <c r="L1542" s="444">
        <f t="shared" ca="1" si="132"/>
        <v>-29236009.100056179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-29236009.100056179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-121816.70458356739</v>
      </c>
      <c r="L1543" s="444">
        <f t="shared" ca="1" si="132"/>
        <v>-29357825.804639746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-29357825.804639746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-122324.27418599893</v>
      </c>
      <c r="L1544" s="444">
        <f t="shared" ca="1" si="132"/>
        <v>-29480150.078825746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-29480150.078825746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-122833.95866177394</v>
      </c>
      <c r="L1545" s="444">
        <f t="shared" ca="1" si="132"/>
        <v>-29602984.037487518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-29602984.037487518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-123345.76682286465</v>
      </c>
      <c r="L1546" s="444">
        <f t="shared" ca="1" si="132"/>
        <v>-29726329.804310381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-29726329.804310381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-123859.70751795992</v>
      </c>
      <c r="L1547" s="444">
        <f t="shared" ca="1" si="132"/>
        <v>-29850189.511828341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-29850189.511828341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-124375.78963261808</v>
      </c>
      <c r="L1548" s="444">
        <f t="shared" ca="1" si="132"/>
        <v>-29974565.301460959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-29974565.301460959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-124894.02208942066</v>
      </c>
      <c r="L1549" s="444">
        <f t="shared" ca="1" si="132"/>
        <v>-30099459.323550381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-30099459.323550381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-125414.4138481266</v>
      </c>
      <c r="L1550" s="444">
        <f t="shared" ca="1" si="132"/>
        <v>-30224873.737398509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-30224873.737398509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-125936.97390582712</v>
      </c>
      <c r="L1551" s="444">
        <f t="shared" ca="1" si="132"/>
        <v>-30350810.711304337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-30350810.711304337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-126461.7112971014</v>
      </c>
      <c r="L1552" s="444">
        <f t="shared" ca="1" si="132"/>
        <v>-30477272.422601439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-30477272.422601439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-126988.63509417266</v>
      </c>
      <c r="L1553" s="444">
        <f t="shared" ca="1" si="132"/>
        <v>-30604261.057695612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-30604261.057695612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-127517.75440706505</v>
      </c>
      <c r="L1554" s="444">
        <f t="shared" ca="1" si="132"/>
        <v>-30731778.812102679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-30731778.812102679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-128049.07838376117</v>
      </c>
      <c r="L1555" s="444">
        <f t="shared" ca="1" si="132"/>
        <v>-30859827.890486442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-30859827.890486442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-128582.61621036017</v>
      </c>
      <c r="L1556" s="444">
        <f t="shared" ca="1" si="132"/>
        <v>-30988410.506696802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-30988410.506696802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-129118.37711123665</v>
      </c>
      <c r="L1557" s="444">
        <f t="shared" ca="1" si="132"/>
        <v>-31117528.883808039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-31117528.883808039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-129656.37034920015</v>
      </c>
      <c r="L1558" s="444">
        <f t="shared" ca="1" si="132"/>
        <v>-31247185.254157238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-31247185.254157238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-130196.60522565515</v>
      </c>
      <c r="L1559" s="444">
        <f t="shared" ca="1" si="132"/>
        <v>-31377381.859382894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-31377381.859382894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-130739.09108076205</v>
      </c>
      <c r="L1560" s="444">
        <f t="shared" ca="1" si="132"/>
        <v>-31508120.950463656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-31508120.950463656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-131283.83729359854</v>
      </c>
      <c r="L1561" s="444">
        <f t="shared" ca="1" si="132"/>
        <v>-31639404.787757255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-31639404.787757255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-131830.85328232188</v>
      </c>
      <c r="L1562" s="444">
        <f t="shared" ca="1" si="132"/>
        <v>-31771235.641039576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-31771235.641039576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-132380.14850433159</v>
      </c>
      <c r="L1563" s="444">
        <f t="shared" ca="1" si="132"/>
        <v>-31903615.789543908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-31903615.789543908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-132931.73245643295</v>
      </c>
      <c r="L1564" s="444">
        <f t="shared" ca="1" si="132"/>
        <v>-32036547.522000343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-32036547.522000343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-133485.61467500142</v>
      </c>
      <c r="L1565" s="444">
        <f t="shared" ca="1" si="132"/>
        <v>-32170033.136675343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-32170033.136675343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-134041.80473614726</v>
      </c>
      <c r="L1566" s="444">
        <f t="shared" ca="1" si="132"/>
        <v>-32304074.941411491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-32304074.941411491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-134600.31225588123</v>
      </c>
      <c r="L1567" s="444">
        <f t="shared" ca="1" si="132"/>
        <v>-32438675.253667373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-32438675.253667373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-135161.14689028074</v>
      </c>
      <c r="L1568" s="444">
        <f t="shared" ca="1" si="132"/>
        <v>-32573836.400557652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-32573836.400557652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-135724.31833565689</v>
      </c>
      <c r="L1569" s="444">
        <f t="shared" ca="1" si="132"/>
        <v>-32709560.718893308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-32709560.718893308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-136289.83632872213</v>
      </c>
      <c r="L1570" s="444">
        <f t="shared" ca="1" si="132"/>
        <v>-32845850.555222031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-32845850.555222031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-136857.71064675847</v>
      </c>
      <c r="L1571" s="444">
        <f t="shared" ca="1" si="132"/>
        <v>-32982708.26586879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-32982708.26586879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-137427.95110778662</v>
      </c>
      <c r="L1572" s="444">
        <f t="shared" ca="1" si="132"/>
        <v>-33120136.216976576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-33120136.216976576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-138000.56757073573</v>
      </c>
      <c r="L1573" s="444">
        <f t="shared" ca="1" si="132"/>
        <v>-33258136.78454731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-33258136.78454731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-138575.56993561378</v>
      </c>
      <c r="L1574" s="444">
        <f t="shared" ca="1" si="132"/>
        <v>-33396712.354482923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-33396712.354482923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-139152.96814367885</v>
      </c>
      <c r="L1575" s="444">
        <f t="shared" ca="1" si="132"/>
        <v>-33535865.322626602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-33535865.322626602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-139732.77217761084</v>
      </c>
      <c r="L1576" s="444">
        <f t="shared" ca="1" si="132"/>
        <v>-33675598.094804212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-33675598.094804212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-140314.99206168423</v>
      </c>
      <c r="L1577" s="444">
        <f t="shared" ca="1" si="132"/>
        <v>-33815913.086865894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-33815913.086865894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-140899.63786194121</v>
      </c>
      <c r="L1578" s="444">
        <f t="shared" ca="1" si="132"/>
        <v>-33956812.724727839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-33956812.724727839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-141486.71968636601</v>
      </c>
      <c r="L1579" s="444">
        <f t="shared" ca="1" si="132"/>
        <v>-34098299.444414206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-34098299.444414206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-142076.24768505918</v>
      </c>
      <c r="L1580" s="444">
        <f t="shared" ca="1" si="132"/>
        <v>-34240375.692099266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-34240375.692099266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-142668.23205041362</v>
      </c>
      <c r="L1581" s="444">
        <f t="shared" ca="1" si="132"/>
        <v>-34383043.924149677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-34383043.924149677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-143262.68301729031</v>
      </c>
      <c r="L1582" s="444">
        <f t="shared" ca="1" si="132"/>
        <v>-34526306.607166968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-34526306.607166968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-143859.6108631957</v>
      </c>
      <c r="L1583" s="444">
        <f t="shared" ca="1" si="132"/>
        <v>-34670166.218030162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-34670166.218030162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-144459.02590845901</v>
      </c>
      <c r="L1584" s="444">
        <f t="shared" ca="1" si="132"/>
        <v>-34814625.243938625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-34814625.243938625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-145060.93851641094</v>
      </c>
      <c r="L1585" s="444">
        <f t="shared" ca="1" si="132"/>
        <v>-34959686.182455033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-34959686.182455033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-145665.35909356264</v>
      </c>
      <c r="L1586" s="444">
        <f t="shared" ca="1" si="132"/>
        <v>-35105351.541548595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-35105351.541548595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-146272.29808978582</v>
      </c>
      <c r="L1587" s="444">
        <f t="shared" ca="1" si="132"/>
        <v>-35251623.839638382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-35251623.839638382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-146881.76599849327</v>
      </c>
      <c r="L1588" s="444">
        <f t="shared" ca="1" si="132"/>
        <v>-35398505.605636872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-35398505.605636872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-147493.77335682031</v>
      </c>
      <c r="L1589" s="444">
        <f t="shared" ca="1" si="132"/>
        <v>-35545999.37899369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-35545999.37899369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-148108.33074580703</v>
      </c>
      <c r="L1590" s="444">
        <f t="shared" ca="1" si="132"/>
        <v>-35694107.709739499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-35694107.709739499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-148725.44879058126</v>
      </c>
      <c r="L1591" s="444">
        <f t="shared" ca="1" si="132"/>
        <v>-35842833.158530079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-35842833.158530079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-149345.138160542</v>
      </c>
      <c r="L1592" s="444">
        <f t="shared" ca="1" si="132"/>
        <v>-35992178.29669062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-35992178.29669062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-149967.40956954425</v>
      </c>
      <c r="L1593" s="444">
        <f t="shared" ca="1" si="132"/>
        <v>-36142145.706260167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-36142145.706260167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-150592.27377608404</v>
      </c>
      <c r="L1594" s="444">
        <f t="shared" ca="1" si="132"/>
        <v>-36292737.980036251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-36292737.980036251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-151219.74158348437</v>
      </c>
      <c r="L1595" s="444">
        <f t="shared" ca="1" si="132"/>
        <v>-36443957.721619733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-36443957.721619733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-151849.82384008222</v>
      </c>
      <c r="L1596" s="444">
        <f t="shared" ca="1" si="132"/>
        <v>-36595807.545459814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-36595807.545459814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-152482.53143941588</v>
      </c>
      <c r="L1597" s="444">
        <f t="shared" ca="1" si="132"/>
        <v>-36748290.07689923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-36748290.07689923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-153117.87532041347</v>
      </c>
      <c r="L1598" s="444">
        <f t="shared" ca="1" si="132"/>
        <v>-36901407.952219643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-36901407.952219643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-153755.86646758183</v>
      </c>
      <c r="L1599" s="444">
        <f t="shared" ca="1" si="132"/>
        <v>-37055163.818687223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-37055163.818687223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-154396.51591119677</v>
      </c>
      <c r="L1600" s="444">
        <f t="shared" ca="1" si="132"/>
        <v>-37209560.334598422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-37209560.334598422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-155039.83472749343</v>
      </c>
      <c r="L1601" s="444">
        <f t="shared" ca="1" si="132"/>
        <v>-37364600.169325918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-37364600.169325918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-155685.83403885798</v>
      </c>
      <c r="L1602" s="444">
        <f t="shared" ca="1" si="132"/>
        <v>-37520286.003364779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-37520286.003364779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-156334.52501401992</v>
      </c>
      <c r="L1603" s="444">
        <f t="shared" ca="1" si="132"/>
        <v>-37676620.5283788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-37676620.5283788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-156985.918868245</v>
      </c>
      <c r="L1604" s="444">
        <f t="shared" ca="1" si="132"/>
        <v>-37833606.447247043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-37833606.447247043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-157640.02686352935</v>
      </c>
      <c r="L1605" s="444">
        <f t="shared" ca="1" si="132"/>
        <v>-37991246.474110574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-37991246.474110574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-158296.86030879404</v>
      </c>
      <c r="L1606" s="444">
        <f t="shared" ca="1" si="132"/>
        <v>-38149543.33441937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-38149543.33441937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-158956.43056008071</v>
      </c>
      <c r="L1607" s="444">
        <f t="shared" ca="1" si="132"/>
        <v>-38308499.764979452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-38308499.764979452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-159618.74902074772</v>
      </c>
      <c r="L1608" s="444">
        <f t="shared" ca="1" si="132"/>
        <v>-38468118.5140002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-38468118.5140002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-160283.82714166748</v>
      </c>
      <c r="L1609" s="444">
        <f t="shared" ca="1" si="132"/>
        <v>-38628402.341141865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-38628402.341141865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-160951.67642142443</v>
      </c>
      <c r="L1610" s="444">
        <f t="shared" ca="1" si="132"/>
        <v>-38789354.017563291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-38789354.017563291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-161622.30840651371</v>
      </c>
      <c r="L1611" s="444">
        <f t="shared" ca="1" si="132"/>
        <v>-38950976.325969808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-38950976.325969808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-162295.73469154086</v>
      </c>
      <c r="L1612" s="444">
        <f t="shared" ca="1" si="132"/>
        <v>-39113272.060661346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-39113272.060661346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-162971.96691942227</v>
      </c>
      <c r="L1613" s="444">
        <f t="shared" ca="1" si="132"/>
        <v>-39276244.027580768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-39276244.027580768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-163651.01678158654</v>
      </c>
      <c r="L1614" s="444">
        <f t="shared" ca="1" si="132"/>
        <v>-39439895.044362351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-39439895.044362351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-164332.89601817646</v>
      </c>
      <c r="L1615" s="444">
        <f t="shared" ca="1" si="132"/>
        <v>-39604227.940380529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-39604227.940380529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-165017.6164182522</v>
      </c>
      <c r="L1616" s="444">
        <f t="shared" ca="1" si="132"/>
        <v>-39769245.556798778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-39769245.556798778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-165705.18981999491</v>
      </c>
      <c r="L1617" s="444">
        <f t="shared" ca="1" si="132"/>
        <v>-39934950.74661877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-39934950.74661877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-166395.62811091155</v>
      </c>
      <c r="L1618" s="444">
        <f t="shared" ca="1" si="132"/>
        <v>-40101346.374729678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-40101346.374729678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-167088.94322804033</v>
      </c>
      <c r="L1619" s="444">
        <f t="shared" ca="1" si="132"/>
        <v>-40268435.317957722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-40268435.317957722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-167785.14715815717</v>
      </c>
      <c r="L1620" s="444">
        <f t="shared" ca="1" si="132"/>
        <v>-40436220.465115882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-40436220.465115882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-168484.25193798283</v>
      </c>
      <c r="L1621" s="444">
        <f t="shared" ca="1" si="132"/>
        <v>-40604704.717053868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-40604704.717053868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-169186.2696543911</v>
      </c>
      <c r="L1622" s="444">
        <f t="shared" ca="1" si="132"/>
        <v>-40773890.986708261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-40773890.986708261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-169891.21244461776</v>
      </c>
      <c r="L1623" s="444">
        <f t="shared" ca="1" si="132"/>
        <v>-40943782.199152879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-40943782.199152879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-170599.09249647032</v>
      </c>
      <c r="L1624" s="444">
        <f t="shared" ca="1" si="132"/>
        <v>-41114381.291649349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-41114381.291649349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-171309.92204853895</v>
      </c>
      <c r="L1625" s="444">
        <f t="shared" ca="1" si="132"/>
        <v>-41285691.213697888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-41285691.213697888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-172023.71339040785</v>
      </c>
      <c r="L1626" s="444">
        <f t="shared" ca="1" si="132"/>
        <v>-41457714.927088298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-41457714.927088298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-172740.47886286789</v>
      </c>
      <c r="L1627" s="444">
        <f t="shared" ca="1" si="132"/>
        <v>-41630455.405951165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-41630455.405951165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-173460.23085812986</v>
      </c>
      <c r="L1628" s="444">
        <f t="shared" ca="1" si="132"/>
        <v>-41803915.636809297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-41803915.636809297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-174182.98182003872</v>
      </c>
      <c r="L1629" s="444">
        <f t="shared" ca="1" si="132"/>
        <v>-41978098.618629336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-41978098.618629336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-174908.74424428889</v>
      </c>
      <c r="L1630" s="444">
        <f t="shared" ca="1" si="132"/>
        <v>-42153007.362873629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-42153007.362873629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-175637.53067864012</v>
      </c>
      <c r="L1631" s="444">
        <f t="shared" ca="1" si="132"/>
        <v>-42328644.893552266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-42328644.893552266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-176369.35372313444</v>
      </c>
      <c r="L1632" s="444">
        <f t="shared" ca="1" si="132"/>
        <v>-42505014.247275397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-42505014.247275397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-177104.22603031417</v>
      </c>
      <c r="L1633" s="444">
        <f t="shared" ca="1" si="132"/>
        <v>-42682118.47330571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-42682118.47330571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-177842.16030544045</v>
      </c>
      <c r="L1634" s="444">
        <f t="shared" ca="1" si="132"/>
        <v>-42859960.63361115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-42859960.63361115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-178583.16930671313</v>
      </c>
      <c r="L1635" s="444">
        <f t="shared" ca="1" si="132"/>
        <v>-43038543.80291786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-43038543.80291786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-179327.26584549109</v>
      </c>
      <c r="L1636" s="444">
        <f t="shared" ca="1" si="132"/>
        <v>-43217871.068763353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-43217871.068763353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-180074.46278651396</v>
      </c>
      <c r="L1637" s="444">
        <f t="shared" ca="1" si="132"/>
        <v>-43397945.531549864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-43397945.531549864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-180824.77304812442</v>
      </c>
      <c r="L1638" s="444">
        <f t="shared" ca="1" si="132"/>
        <v>-43578770.304597989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-43578770.304597989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-181578.20960249161</v>
      </c>
      <c r="L1639" s="444">
        <f t="shared" ca="1" si="132"/>
        <v>-43760348.514200479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-43760348.514200479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-182334.78547583532</v>
      </c>
      <c r="L1640" s="444">
        <f t="shared" ca="1" si="132"/>
        <v>-43942683.299676314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-43942683.299676314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-183094.51374865131</v>
      </c>
      <c r="L1641" s="444">
        <f t="shared" ca="1" si="132"/>
        <v>-44125777.813424967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-44125777.813424967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-183857.40755593736</v>
      </c>
      <c r="L1642" s="444">
        <f t="shared" ca="1" si="132"/>
        <v>-44309635.220980905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-44309635.220980905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-184623.48008742044</v>
      </c>
      <c r="L1643" s="444">
        <f t="shared" ca="1" si="132"/>
        <v>-44494258.701068327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-44494258.701068327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-185392.74458778469</v>
      </c>
      <c r="L1644" s="444">
        <f t="shared" ca="1" si="132"/>
        <v>-44679651.445656113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-44679651.445656113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-186165.21435690048</v>
      </c>
      <c r="L1645" s="444">
        <f t="shared" ca="1" si="132"/>
        <v>-44865816.660013013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-44865816.660013013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-186940.90275005423</v>
      </c>
      <c r="L1646" s="444">
        <f t="shared" ca="1" si="132"/>
        <v>-45052757.562763065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-45052757.562763065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-187719.82317817945</v>
      </c>
      <c r="L1647" s="444">
        <f t="shared" ca="1" si="132"/>
        <v>-45240477.385941245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-45240477.385941245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-188501.98910808851</v>
      </c>
      <c r="L1648" s="444">
        <f t="shared" ca="1" si="132"/>
        <v>-45428979.37504933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-45428979.37504933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-189287.41406270553</v>
      </c>
      <c r="L1649" s="444">
        <f t="shared" ca="1" si="132"/>
        <v>-45618266.789112039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-45618266.789112039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-190076.11162130017</v>
      </c>
      <c r="L1650" s="444">
        <f t="shared" ca="1" si="132"/>
        <v>-45808342.900733337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-45808342.900733337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-190868.09541972223</v>
      </c>
      <c r="L1651" s="444">
        <f t="shared" ca="1" si="132"/>
        <v>-45999210.996153057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-45999210.996153057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-191663.37915063775</v>
      </c>
      <c r="L1652" s="444">
        <f t="shared" ca="1" si="132"/>
        <v>-46190874.375303693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-46190874.375303693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-192461.97656376538</v>
      </c>
      <c r="L1653" s="444">
        <f t="shared" ca="1" si="132"/>
        <v>-46383336.35186746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-46383336.35186746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-193263.90146611442</v>
      </c>
      <c r="L1654" s="444">
        <f t="shared" ca="1" si="132"/>
        <v>-46576600.253333576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-46576600.253333576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-194069.16772222324</v>
      </c>
      <c r="L1655" s="444">
        <f t="shared" ca="1" si="132"/>
        <v>-46770669.421055801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-46770669.421055801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-194877.78925439916</v>
      </c>
      <c r="L1656" s="444">
        <f t="shared" ca="1" si="132"/>
        <v>-46965547.210310198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-46965547.210310198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-195689.78004295914</v>
      </c>
      <c r="L1657" s="444">
        <f t="shared" ca="1" si="132"/>
        <v>-47161236.99035316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-47161236.99035316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-196505.15412647149</v>
      </c>
      <c r="L1658" s="444">
        <f t="shared" ca="1" si="132"/>
        <v>-47357742.144479632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-47357742.144479632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-197323.92560199846</v>
      </c>
      <c r="L1659" s="444">
        <f t="shared" ca="1" si="132"/>
        <v>-47555066.070081629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-47555066.070081629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-198146.10862534013</v>
      </c>
      <c r="L1660" s="444">
        <f t="shared" ca="1" si="132"/>
        <v>-47753212.178706966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-47753212.178706966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-198971.71741127904</v>
      </c>
      <c r="L1661" s="444">
        <f t="shared" ca="1" si="132"/>
        <v>-47952183.896118246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-47952183.896118246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-199800.76623382603</v>
      </c>
      <c r="L1662" s="444">
        <f t="shared" ca="1" si="132"/>
        <v>-48151984.66235207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-48151984.66235207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-200633.26942646696</v>
      </c>
      <c r="L1663" s="444">
        <f t="shared" ca="1" si="132"/>
        <v>-48352617.931778535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-48352617.931778535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-201469.24138241058</v>
      </c>
      <c r="L1664" s="444">
        <f t="shared" ca="1" si="132"/>
        <v>-48554087.173160948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-48554087.173160948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-202308.69655483728</v>
      </c>
      <c r="L1665" s="444">
        <f t="shared" ca="1" si="132"/>
        <v>-48756395.869715787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-48756395.869715787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-203151.64945714912</v>
      </c>
      <c r="L1666" s="444">
        <f t="shared" ca="1" si="132"/>
        <v>-48959547.519172937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-48959547.519172937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-203998.11466322056</v>
      </c>
      <c r="L1667" s="444">
        <f t="shared" ca="1" si="132"/>
        <v>-49163545.633836158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-49163545.633836158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-204848.10680765065</v>
      </c>
      <c r="L1668" s="444">
        <f t="shared" ca="1" si="132"/>
        <v>-49368393.740643807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-49368393.740643807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-205701.64058601586</v>
      </c>
      <c r="L1669" s="444">
        <f t="shared" ca="1" si="132"/>
        <v>-49574095.381229825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-49574095.381229825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-206558.73075512427</v>
      </c>
      <c r="L1670" s="444">
        <f t="shared" ca="1" si="132"/>
        <v>-49780654.111984953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-49780654.111984953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-207419.39213327062</v>
      </c>
      <c r="L1671" s="444">
        <f t="shared" ca="1" si="132"/>
        <v>-49988073.504118226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-49988073.504118226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-208283.63960049261</v>
      </c>
      <c r="L1672" s="444">
        <f t="shared" ca="1" si="132"/>
        <v>-50196357.143718719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-50196357.143718719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-209151.48809882801</v>
      </c>
      <c r="L1673" s="444">
        <f t="shared" ca="1" si="132"/>
        <v>-50405508.631817549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-50405508.631817549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-210022.95263257311</v>
      </c>
      <c r="L1674" s="444">
        <f t="shared" ca="1" si="132"/>
        <v>-50615531.584450126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-50615531.584450126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-210898.04826854219</v>
      </c>
      <c r="L1675" s="444">
        <f t="shared" ca="1" si="132"/>
        <v>-50826429.632718667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-50826429.632718667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-211776.79013632776</v>
      </c>
      <c r="L1676" s="444">
        <f t="shared" ca="1" si="132"/>
        <v>-51038206.422854997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-51038206.422854997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-212659.19342856249</v>
      </c>
      <c r="L1677" s="444">
        <f t="shared" ca="1" si="132"/>
        <v>-51250865.616283558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-51250865.616283558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-213545.27340118148</v>
      </c>
      <c r="L1678" s="444">
        <f t="shared" ca="1" si="132"/>
        <v>-51464410.889684737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-51464410.889684737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-214435.04537368639</v>
      </c>
      <c r="L1679" s="444">
        <f t="shared" ca="1" si="132"/>
        <v>-51678845.935058422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-51678845.935058422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-215328.5247294101</v>
      </c>
      <c r="L1680" s="444">
        <f t="shared" ca="1" si="132"/>
        <v>-51894174.459787831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-51894174.459787831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-216225.72691578264</v>
      </c>
      <c r="L1681" s="444">
        <f t="shared" ca="1" si="132"/>
        <v>-52110400.186703615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-52110400.186703615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-217126.6674445984</v>
      </c>
      <c r="L1682" s="444">
        <f t="shared" ca="1" si="132"/>
        <v>-52327526.854148217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-52327526.854148217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-218031.36189228424</v>
      </c>
      <c r="L1683" s="444">
        <f t="shared" ca="1" si="132"/>
        <v>-52545558.2160405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-52545558.2160405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-218939.82590016874</v>
      </c>
      <c r="L1684" s="444">
        <f t="shared" ca="1" si="132"/>
        <v>-52764498.041940667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-52764498.041940667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-219852.07517475277</v>
      </c>
      <c r="L1685" s="444">
        <f t="shared" ca="1" si="132"/>
        <v>-52984350.117115423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-52984350.117115423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-220768.1254879809</v>
      </c>
      <c r="L1686" s="444">
        <f t="shared" ca="1" si="132"/>
        <v>-53205118.242603406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-53205118.242603406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-221687.99267751421</v>
      </c>
      <c r="L1687" s="444">
        <f t="shared" ca="1" si="132"/>
        <v>-53426806.235280924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-53426806.235280924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-222611.69264700383</v>
      </c>
      <c r="L1688" s="444">
        <f t="shared" ca="1" si="132"/>
        <v>-53649417.927927926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-53649417.927927926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-223539.24136636639</v>
      </c>
      <c r="L1689" s="444">
        <f t="shared" ca="1" si="132"/>
        <v>-53872957.16929429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-53872957.16929429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-224470.65487205953</v>
      </c>
      <c r="L1690" s="444">
        <f t="shared" ca="1" si="132"/>
        <v>-54097427.82416635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-54097427.82416635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-225405.9492673598</v>
      </c>
      <c r="L1691" s="444">
        <f t="shared" ca="1" si="132"/>
        <v>-54322833.773433708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-54322833.773433708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-226345.14072264044</v>
      </c>
      <c r="L1692" s="444">
        <f t="shared" ca="1" si="132"/>
        <v>-54549178.914156348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-54549178.914156348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-227288.24547565143</v>
      </c>
      <c r="L1693" s="444">
        <f t="shared" ca="1" si="132"/>
        <v>-54776467.159631997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-54776467.159631997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-228235.27983179994</v>
      </c>
      <c r="L1694" s="444">
        <f t="shared" ca="1" si="132"/>
        <v>-55004702.439463794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-55004702.439463794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-229186.26016443243</v>
      </c>
      <c r="L1695" s="444">
        <f t="shared" ca="1" si="132"/>
        <v>-55233888.699628226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-55233888.699628226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-230141.20291511761</v>
      </c>
      <c r="L1696" s="444">
        <f t="shared" ca="1" si="132"/>
        <v>-55464029.902543344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-55464029.902543344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-231100.12459393058</v>
      </c>
      <c r="L1697" s="444">
        <f t="shared" ca="1" si="132"/>
        <v>-55695130.027137272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-55695130.027137272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-232063.04177973862</v>
      </c>
      <c r="L1698" s="444">
        <f t="shared" ca="1" si="132"/>
        <v>-55927193.068917014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-55927193.068917014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-233029.97112048755</v>
      </c>
      <c r="L1699" s="444">
        <f t="shared" ca="1" si="132"/>
        <v>-56160223.040037498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-56160223.040037498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-234000.92933348956</v>
      </c>
      <c r="L1700" s="444">
        <f t="shared" ca="1" si="132"/>
        <v>-56394223.969370991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-56394223.969370991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-234975.93320571244</v>
      </c>
      <c r="L1701" s="444">
        <f t="shared" ca="1" si="132"/>
        <v>-56629199.9025767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-56629199.9025767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-235954.99959406958</v>
      </c>
      <c r="L1702" s="444">
        <f t="shared" ca="1" si="132"/>
        <v>-56865154.90217077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-56865154.90217077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-236938.14542571153</v>
      </c>
      <c r="L1703" s="444">
        <f t="shared" ca="1" si="132"/>
        <v>-57102093.047596484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-57102093.047596484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-237925.38769831872</v>
      </c>
      <c r="L1704" s="444">
        <f t="shared" ca="1" si="132"/>
        <v>-57340018.4352948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-57340018.4352948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-238916.743480395</v>
      </c>
      <c r="L1705" s="444">
        <f t="shared" ca="1" si="132"/>
        <v>-57578935.178775191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-57578935.178775191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-239912.22991156331</v>
      </c>
      <c r="L1706" s="444">
        <f t="shared" ca="1" si="132"/>
        <v>-57818847.408686757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-57818847.408686757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-240911.86420286153</v>
      </c>
      <c r="L1707" s="444">
        <f t="shared" ca="1" si="132"/>
        <v>-58059759.272889622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-58059759.272889622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-241915.6636370401</v>
      </c>
      <c r="L1708" s="444">
        <f t="shared" ca="1" si="132"/>
        <v>-58301674.936526664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-58301674.936526664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-242923.64556886107</v>
      </c>
      <c r="L1709" s="444">
        <f t="shared" ca="1" si="132"/>
        <v>-58544598.582095526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-58544598.582095526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-243935.82742539802</v>
      </c>
      <c r="L1710" s="444">
        <f t="shared" ca="1" si="132"/>
        <v>-58788534.409520924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-58788534.409520924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-244952.22670633718</v>
      </c>
      <c r="L1711" s="444">
        <f t="shared" ca="1" si="132"/>
        <v>-59033486.636227265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-59033486.636227265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-245972.8609842803</v>
      </c>
      <c r="L1712" s="444">
        <f t="shared" ca="1" si="132"/>
        <v>-59279459.497211546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-59279459.497211546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-246997.74790504811</v>
      </c>
      <c r="L1713" s="444">
        <f t="shared" ca="1" si="132"/>
        <v>-59526457.245116591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-59526457.245116591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-248026.9051879858</v>
      </c>
      <c r="L1714" s="444">
        <f t="shared" ca="1" si="132"/>
        <v>-59774484.150304578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-59774484.150304578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-249060.35062626909</v>
      </c>
      <c r="L1715" s="444">
        <f t="shared" ca="1" si="132"/>
        <v>-60023544.500930846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-60023544.500930846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-250098.10208721185</v>
      </c>
      <c r="L1716" s="444">
        <f t="shared" ca="1" si="132"/>
        <v>-60273642.60301806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-60273642.60301806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-251140.17751257526</v>
      </c>
      <c r="L1717" s="444">
        <f t="shared" ca="1" si="132"/>
        <v>-60524782.780530639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-60524782.780530639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-252186.59491887767</v>
      </c>
      <c r="L1718" s="444">
        <f t="shared" ca="1" si="132"/>
        <v>-60776969.375449516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-60776969.375449516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-253237.37239770632</v>
      </c>
      <c r="L1719" s="444">
        <f t="shared" ca="1" si="132"/>
        <v>-61030206.747847222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-61030206.747847222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-254292.52811603009</v>
      </c>
      <c r="L1720" s="444">
        <f t="shared" ca="1" si="132"/>
        <v>-61284499.275963254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-61284499.275963254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-255352.08031651354</v>
      </c>
      <c r="L1721" s="444">
        <f t="shared" ca="1" si="132"/>
        <v>-61539851.356279768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-61539851.356279768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-256416.04731783236</v>
      </c>
      <c r="L1722" s="444">
        <f t="shared" ca="1" si="132"/>
        <v>-61796267.403597601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-61796267.403597601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-257484.44751499</v>
      </c>
      <c r="L1723" s="444">
        <f t="shared" ca="1" si="132"/>
        <v>-62053751.851112589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-62053751.851112589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-258557.29937963578</v>
      </c>
      <c r="L1724" s="444">
        <f t="shared" ca="1" si="132"/>
        <v>-62312309.150492229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-62312309.150492229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-259634.62146038428</v>
      </c>
      <c r="L1725" s="444">
        <f t="shared" ca="1" si="132"/>
        <v>-62571943.771952614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-62571943.771952614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-260716.43238313589</v>
      </c>
      <c r="L1726" s="444">
        <f t="shared" ca="1" si="132"/>
        <v>-62832660.204335749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-62832660.204335749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-261802.75085139895</v>
      </c>
      <c r="L1727" s="444">
        <f t="shared" ca="1" si="132"/>
        <v>-63094462.955187149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-63094462.955187149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-262893.59564661316</v>
      </c>
      <c r="L1728" s="444">
        <f t="shared" ca="1" si="132"/>
        <v>-63357356.550833762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-63357356.550833762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-263988.98562847398</v>
      </c>
      <c r="L1729" s="444">
        <f t="shared" ca="1" si="132"/>
        <v>-63621345.536462232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-63621345.536462232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-265088.93973525928</v>
      </c>
      <c r="L1730" s="444">
        <f t="shared" ca="1" si="132"/>
        <v>-63886434.476197489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-63886434.476197489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-266193.47698415618</v>
      </c>
      <c r="L1731" s="444">
        <f t="shared" ca="1" si="132"/>
        <v>-64152627.953181647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-64152627.953181647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-267302.61647159018</v>
      </c>
      <c r="L1732" s="444">
        <f t="shared" ca="1" si="132"/>
        <v>-64419930.569653235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-64419930.569653235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-268416.37737355515</v>
      </c>
      <c r="L1733" s="444">
        <f t="shared" ca="1" si="132"/>
        <v>-64688346.947026789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-64688346.947026789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-269534.77894594497</v>
      </c>
      <c r="L1734" s="444">
        <f t="shared" ca="1" si="132"/>
        <v>-64957881.725972734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-64957881.725972734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-270657.84052488639</v>
      </c>
      <c r="L1735" s="444">
        <f t="shared" ca="1" si="132"/>
        <v>-65228539.566497624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-65228539.566497624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-271785.5815270734</v>
      </c>
      <c r="L1736" s="444">
        <f t="shared" ca="1" si="132"/>
        <v>-65500325.148024701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-65500325.148024701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-272918.02145010291</v>
      </c>
      <c r="L1737" s="444">
        <f t="shared" ca="1" si="132"/>
        <v>-65773243.169474803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-65773243.169474803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-274055.17987281166</v>
      </c>
      <c r="L1738" s="444">
        <f t="shared" ca="1" si="132"/>
        <v>-66047298.349347614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-66047298.349347614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-275197.07645561511</v>
      </c>
      <c r="L1739" s="444">
        <f t="shared" ca="1" si="132"/>
        <v>-66322495.425803229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-66322495.425803229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-276343.73094084684</v>
      </c>
      <c r="L1740" s="444">
        <f t="shared" ca="1" si="132"/>
        <v>-66598839.156744078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-66598839.156744078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-277495.16315310029</v>
      </c>
      <c r="L1741" s="444">
        <f t="shared" ca="1" si="132"/>
        <v>-66876334.319897175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-66876334.319897175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-278651.39299957157</v>
      </c>
      <c r="L1742" s="444">
        <f t="shared" ca="1" si="132"/>
        <v>-67154985.712896749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-67154985.712896749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-279812.44047040312</v>
      </c>
      <c r="L1743" s="444">
        <f t="shared" ca="1" si="132"/>
        <v>-67434798.153367147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-67434798.153367147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-280978.32563902979</v>
      </c>
      <c r="L1744" s="444">
        <f t="shared" ca="1" si="132"/>
        <v>-67715776.479006171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-67715776.479006171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-282149.06866252574</v>
      </c>
      <c r="L1745" s="444">
        <f t="shared" ca="1" si="132"/>
        <v>-67997925.547668695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-67997925.547668695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-283324.68978195288</v>
      </c>
      <c r="L1746" s="444">
        <f t="shared" ca="1" si="132"/>
        <v>-68281250.237450644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-68281250.237450644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-284505.20932271099</v>
      </c>
      <c r="L1747" s="444">
        <f t="shared" ca="1" si="132"/>
        <v>-68565755.44677335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-68565755.44677335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-285690.64769488893</v>
      </c>
      <c r="L1748" s="444">
        <f t="shared" ca="1" si="132"/>
        <v>-68851446.094468236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-68851446.094468236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-286881.02539361763</v>
      </c>
      <c r="L1749" s="444">
        <f t="shared" ca="1" si="132"/>
        <v>-69138327.119861856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-69138327.119861856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-288076.3629994244</v>
      </c>
      <c r="L1750" s="444">
        <f t="shared" ca="1" si="132"/>
        <v>-69426403.48286128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-69426403.48286128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-289276.68117858865</v>
      </c>
      <c r="L1751" s="444">
        <f t="shared" ca="1" si="132"/>
        <v>-69715680.164039865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-69715680.164039865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-290482.00068349944</v>
      </c>
      <c r="L1752" s="444">
        <f t="shared" ca="1" si="132"/>
        <v>-70006162.164723366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-70006162.164723366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-291692.34235301404</v>
      </c>
      <c r="L1753" s="444">
        <f t="shared" ca="1" si="132"/>
        <v>-70297854.507076383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-70297854.507076383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-292907.72711281828</v>
      </c>
      <c r="L1754" s="444">
        <f t="shared" ca="1" si="132"/>
        <v>-70590762.234189197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-70590762.234189197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-294128.17597578833</v>
      </c>
      <c r="L1755" s="444">
        <f t="shared" ca="1" si="132"/>
        <v>-70884890.410164982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-70884890.410164982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-295353.71004235407</v>
      </c>
      <c r="L1756" s="444">
        <f t="shared" ca="1" si="132"/>
        <v>-71180244.12020734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-71180244.12020734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-296584.35050086392</v>
      </c>
      <c r="L1757" s="444">
        <f t="shared" ca="1" si="132"/>
        <v>-71476828.470708206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-71476828.470708206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-297820.11862795084</v>
      </c>
      <c r="L1758" s="444">
        <f t="shared" ca="1" si="132"/>
        <v>-71774648.589336157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-71774648.589336157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-299061.03578890063</v>
      </c>
      <c r="L1759" s="444">
        <f t="shared" ca="1" si="132"/>
        <v>-72073709.625125051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-72073709.625125051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-300307.12343802105</v>
      </c>
      <c r="L1760" s="444">
        <f t="shared" ca="1" si="132"/>
        <v>-72374016.748563066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-72374016.748563066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-301558.40311901277</v>
      </c>
      <c r="L1761" s="444">
        <f t="shared" ca="1" si="132"/>
        <v>-72675575.151682079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-72675575.151682079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-302814.89646534197</v>
      </c>
      <c r="L1762" s="444">
        <f t="shared" ca="1" si="132"/>
        <v>-72978390.048147425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-72978390.048147425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-304076.62520061427</v>
      </c>
      <c r="L1763" s="444">
        <f t="shared" ca="1" si="132"/>
        <v>-73282466.673348039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-73282466.673348039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-305343.61113895016</v>
      </c>
      <c r="L1764" s="444">
        <f t="shared" ca="1" si="132"/>
        <v>-73587810.284486994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-73587810.284486994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-306615.87618536246</v>
      </c>
      <c r="L1765" s="444">
        <f t="shared" ca="1" si="132"/>
        <v>-73894426.160672352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-73894426.160672352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-307893.44233613479</v>
      </c>
      <c r="L1766" s="444">
        <f t="shared" ca="1" si="132"/>
        <v>-74202319.603008494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-74202319.603008494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-309176.33167920203</v>
      </c>
      <c r="L1767" s="444">
        <f t="shared" ca="1" si="132"/>
        <v>-74511495.934687689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-74511495.934687689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-310464.56639453204</v>
      </c>
      <c r="L1768" s="444">
        <f t="shared" ca="1" si="132"/>
        <v>-74821960.501082227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-74821960.501082227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-311758.1687545093</v>
      </c>
      <c r="L1769" s="444">
        <f t="shared" ca="1" si="132"/>
        <v>-75133718.66983673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-75133718.66983673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-313057.16112431971</v>
      </c>
      <c r="L1770" s="444">
        <f t="shared" ca="1" si="132"/>
        <v>-75446775.830961049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-75446775.830961049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-314361.56596233771</v>
      </c>
      <c r="L1771" s="444">
        <f t="shared" ca="1" si="132"/>
        <v>-75761137.396923393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-75761137.396923393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-315671.40582051413</v>
      </c>
      <c r="L1772" s="444">
        <f t="shared" ca="1" si="132"/>
        <v>-76076808.802743912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-76076808.802743912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-316986.70334476628</v>
      </c>
      <c r="L1773" s="444">
        <f t="shared" ca="1" si="132"/>
        <v>-76393795.506088674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-76393795.506088674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-318307.48127536947</v>
      </c>
      <c r="L1774" s="444">
        <f t="shared" ca="1" si="132"/>
        <v>-76712102.987364039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-76712102.987364039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-319633.76244735013</v>
      </c>
      <c r="L1775" s="444">
        <f t="shared" ca="1" si="132"/>
        <v>-77031736.749811396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-77031736.749811396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-320965.56979088084</v>
      </c>
      <c r="L1776" s="444">
        <f t="shared" ca="1" si="132"/>
        <v>-77352702.319602281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-77352702.319602281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-322302.92633167619</v>
      </c>
      <c r="L1777" s="444">
        <f t="shared" ca="1" si="132"/>
        <v>-77675005.24593395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-77675005.24593395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-323645.85519139143</v>
      </c>
      <c r="L1778" s="444">
        <f t="shared" ca="1" si="132"/>
        <v>-77998651.101125345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-77998651.101125345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-324994.37958802225</v>
      </c>
      <c r="L1779" s="444">
        <f t="shared" ca="1" si="132"/>
        <v>-78323645.480713367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-78323645.480713367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-326348.52283630567</v>
      </c>
      <c r="L1780" s="444">
        <f t="shared" ca="1" si="132"/>
        <v>-78649994.00354968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-78649994.00354968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-327708.30834812368</v>
      </c>
      <c r="L1781" s="444">
        <f t="shared" ca="1" si="132"/>
        <v>-78977702.311897799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-78977702.311897799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-329073.75963290752</v>
      </c>
      <c r="L1782" s="444">
        <f t="shared" ca="1" si="132"/>
        <v>-79306776.0715307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-79306776.0715307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-330444.90029804455</v>
      </c>
      <c r="L1783" s="444">
        <f t="shared" ca="1" si="132"/>
        <v>-79637220.971828744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-79637220.971828744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-331821.75404928642</v>
      </c>
      <c r="L1784" s="444">
        <f t="shared" ca="1" si="132"/>
        <v>-79969042.72587803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-79969042.72587803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-333204.34469115845</v>
      </c>
      <c r="L1785" s="444">
        <f t="shared" ca="1" si="132"/>
        <v>-80302247.070569187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-80302247.070569187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-334592.69612737163</v>
      </c>
      <c r="L1786" s="444">
        <f t="shared" ca="1" si="132"/>
        <v>-80636839.766696557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-80636839.766696557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-335986.83236123563</v>
      </c>
      <c r="L1787" s="444">
        <f t="shared" ca="1" si="132"/>
        <v>-80972826.599057794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-80972826.599057794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-337386.77749607415</v>
      </c>
      <c r="L1788" s="444">
        <f t="shared" ca="1" si="132"/>
        <v>-81310213.376553863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-81310213.376553863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-338792.5557356411</v>
      </c>
      <c r="L1789" s="444">
        <f t="shared" ca="1" si="132"/>
        <v>-81649005.932289511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-81649005.932289511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-340204.19138453965</v>
      </c>
      <c r="L1790" s="444">
        <f t="shared" ca="1" si="132"/>
        <v>-81989210.12367405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-81989210.12367405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-341621.70884864189</v>
      </c>
      <c r="L1791" s="444">
        <f t="shared" ca="1" si="132"/>
        <v>-82330831.83252269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-82330831.83252269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-343045.13263551123</v>
      </c>
      <c r="L1792" s="444">
        <f t="shared" ca="1" si="132"/>
        <v>-82673876.965158194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-82673876.965158194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-344474.48735482583</v>
      </c>
      <c r="L1793" s="444">
        <f t="shared" ref="L1793:L2047" ca="1" si="137">I1793-J1793+K1793</f>
        <v>-83018351.452513024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-83018351.452513024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-345909.79771880427</v>
      </c>
      <c r="L1794" s="444">
        <f t="shared" ca="1" si="137"/>
        <v>-83364261.250231832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-83364261.250231832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-347351.08854263264</v>
      </c>
      <c r="L1795" s="444">
        <f t="shared" ca="1" si="137"/>
        <v>-83711612.338774458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-83711612.338774458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-348798.38474489358</v>
      </c>
      <c r="L1796" s="444">
        <f t="shared" ca="1" si="137"/>
        <v>-84060410.723519355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-84060410.723519355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-350251.7113479973</v>
      </c>
      <c r="L1797" s="444">
        <f t="shared" ca="1" si="137"/>
        <v>-84410662.434867352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-84410662.434867352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-351711.09347861394</v>
      </c>
      <c r="L1798" s="444">
        <f t="shared" ca="1" si="137"/>
        <v>-84762373.528345972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-84762373.528345972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-353176.5563681082</v>
      </c>
      <c r="L1799" s="444">
        <f t="shared" ca="1" si="137"/>
        <v>-85115550.084714085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-85115550.084714085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-354648.12535297533</v>
      </c>
      <c r="L1800" s="444">
        <f t="shared" ca="1" si="137"/>
        <v>-85470198.210067064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-85470198.210067064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-356125.82587527944</v>
      </c>
      <c r="L1801" s="444">
        <f t="shared" ca="1" si="137"/>
        <v>-85826324.035942346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-85826324.035942346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-357609.6834830931</v>
      </c>
      <c r="L1802" s="444">
        <f t="shared" ca="1" si="137"/>
        <v>-86183933.71942544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-86183933.71942544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-359099.72383093933</v>
      </c>
      <c r="L1803" s="444">
        <f t="shared" ca="1" si="137"/>
        <v>-86543033.443256378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-86543033.443256378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-360595.97268023493</v>
      </c>
      <c r="L1804" s="444">
        <f t="shared" ca="1" si="137"/>
        <v>-86903629.415936619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-86903629.415936619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-362098.45589973591</v>
      </c>
      <c r="L1805" s="444">
        <f t="shared" ca="1" si="137"/>
        <v>-87265727.871836349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-87265727.871836349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-363607.19946598477</v>
      </c>
      <c r="L1806" s="444">
        <f t="shared" ca="1" si="137"/>
        <v>-87629335.071302339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-87629335.071302339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-365122.22946375975</v>
      </c>
      <c r="L1807" s="444">
        <f t="shared" ca="1" si="137"/>
        <v>-87994457.300766096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-87994457.300766096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-366643.57208652538</v>
      </c>
      <c r="L1808" s="444">
        <f t="shared" ca="1" si="137"/>
        <v>-88361100.872852623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-88361100.872852623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-368171.2536368859</v>
      </c>
      <c r="L1809" s="444">
        <f t="shared" ca="1" si="137"/>
        <v>-88729272.126489505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-88729272.126489505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-369705.30052703962</v>
      </c>
      <c r="L1810" s="444">
        <f t="shared" ca="1" si="137"/>
        <v>-89098977.427016541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-89098977.427016541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-371245.7392792356</v>
      </c>
      <c r="L1811" s="444">
        <f t="shared" ca="1" si="137"/>
        <v>-89470223.166295782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-89470223.166295782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-372792.59652623243</v>
      </c>
      <c r="L1812" s="444">
        <f t="shared" ca="1" si="137"/>
        <v>-89843015.762822017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-89843015.762822017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-374345.89901175839</v>
      </c>
      <c r="L1813" s="444">
        <f t="shared" ca="1" si="137"/>
        <v>-90217361.661833778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-90217361.661833778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-375905.67359097407</v>
      </c>
      <c r="L1814" s="444">
        <f t="shared" ca="1" si="137"/>
        <v>-90593267.335424751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-90593267.335424751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-377471.94723093644</v>
      </c>
      <c r="L1815" s="444">
        <f t="shared" ca="1" si="137"/>
        <v>-90970739.282655686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-90970739.282655686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-379044.74701106537</v>
      </c>
      <c r="L1816" s="444">
        <f t="shared" ca="1" si="137"/>
        <v>-91349784.029666752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-91349784.029666752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-380624.10012361145</v>
      </c>
      <c r="L1817" s="444">
        <f t="shared" ca="1" si="137"/>
        <v>-91730408.129790366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-91730408.129790366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-382210.0338741265</v>
      </c>
      <c r="L1818" s="444">
        <f t="shared" ca="1" si="137"/>
        <v>-92112618.16366449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-92112618.16366449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-383802.57568193536</v>
      </c>
      <c r="L1819" s="444">
        <f t="shared" ca="1" si="137"/>
        <v>-92496420.73934643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-92496420.73934643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-385401.75308061013</v>
      </c>
      <c r="L1820" s="444">
        <f t="shared" ca="1" si="137"/>
        <v>-92881822.492427036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-92881822.492427036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-387007.59371844598</v>
      </c>
      <c r="L1821" s="444">
        <f t="shared" ca="1" si="137"/>
        <v>-93268830.086145476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-93268830.086145476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-388620.12535893946</v>
      </c>
      <c r="L1822" s="444">
        <f t="shared" ca="1" si="137"/>
        <v>-93657450.211504415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-93657450.211504415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-390239.37588126841</v>
      </c>
      <c r="L1823" s="444">
        <f t="shared" ca="1" si="137"/>
        <v>-94047689.587385684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-94047689.587385684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-391865.3732807737</v>
      </c>
      <c r="L1824" s="444">
        <f t="shared" ca="1" si="137"/>
        <v>-94439554.960666463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-94439554.960666463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-393498.14566944359</v>
      </c>
      <c r="L1825" s="444">
        <f t="shared" ca="1" si="137"/>
        <v>-94833053.106335908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-94833053.106335908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-395137.72127639962</v>
      </c>
      <c r="L1826" s="444">
        <f t="shared" ca="1" si="137"/>
        <v>-95228190.827612311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-95228190.827612311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-396784.12844838464</v>
      </c>
      <c r="L1827" s="444">
        <f t="shared" ca="1" si="137"/>
        <v>-95624974.956060693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-95624974.956060693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-398437.39565025287</v>
      </c>
      <c r="L1828" s="444">
        <f t="shared" ca="1" si="137"/>
        <v>-96023412.351710945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-96023412.351710945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-400097.55146546225</v>
      </c>
      <c r="L1829" s="444">
        <f t="shared" ca="1" si="137"/>
        <v>-96423509.903176412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-96423509.903176412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-401764.62459656841</v>
      </c>
      <c r="L1830" s="444">
        <f t="shared" ca="1" si="137"/>
        <v>-96825274.527772978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-96825274.527772978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-403438.64386572072</v>
      </c>
      <c r="L1831" s="444">
        <f t="shared" ca="1" si="137"/>
        <v>-97228713.171638697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-97228713.171638697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-405119.63821516122</v>
      </c>
      <c r="L1832" s="444">
        <f t="shared" ca="1" si="137"/>
        <v>-97633832.809853852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-97633832.809853852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-406807.63670772436</v>
      </c>
      <c r="L1833" s="444">
        <f t="shared" ca="1" si="137"/>
        <v>-98040640.446561575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-98040640.446561575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-408502.66852733988</v>
      </c>
      <c r="L1834" s="444">
        <f t="shared" ca="1" si="137"/>
        <v>-98449143.11508891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-98449143.11508891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-410204.76297953713</v>
      </c>
      <c r="L1835" s="444">
        <f t="shared" ca="1" si="137"/>
        <v>-98859347.878068447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-98859347.878068447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-411913.94949195185</v>
      </c>
      <c r="L1836" s="444">
        <f t="shared" ca="1" si="137"/>
        <v>-99271261.827560395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-99271261.827560395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-413630.25761483499</v>
      </c>
      <c r="L1837" s="444">
        <f t="shared" ca="1" si="137"/>
        <v>-99684892.085175231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-99684892.085175231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-415353.71702156344</v>
      </c>
      <c r="L1838" s="444">
        <f t="shared" ca="1" si="137"/>
        <v>-100100245.8021968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-100100245.8021968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-417084.35750915331</v>
      </c>
      <c r="L1839" s="444">
        <f t="shared" ca="1" si="137"/>
        <v>-100517330.15970595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-100517330.15970595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-418822.20899877482</v>
      </c>
      <c r="L1840" s="444">
        <f t="shared" ca="1" si="137"/>
        <v>-100936152.36870472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-100936152.36870472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-420567.30153626966</v>
      </c>
      <c r="L1841" s="444">
        <f t="shared" ca="1" si="137"/>
        <v>-101356719.670241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-101356719.670241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-422319.66529267083</v>
      </c>
      <c r="L1842" s="444">
        <f t="shared" ca="1" si="137"/>
        <v>-101779039.33553366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-101779039.33553366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-424079.33056472358</v>
      </c>
      <c r="L1843" s="444">
        <f t="shared" ca="1" si="137"/>
        <v>-102203118.66609839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-102203118.66609839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-425846.32777540991</v>
      </c>
      <c r="L1844" s="444">
        <f t="shared" ca="1" si="137"/>
        <v>-102628964.99387379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-102628964.99387379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-427620.68747447414</v>
      </c>
      <c r="L1845" s="444">
        <f t="shared" ca="1" si="137"/>
        <v>-103056585.68134826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-103056585.68134826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-429402.44033895107</v>
      </c>
      <c r="L1846" s="444">
        <f t="shared" ca="1" si="137"/>
        <v>-103485988.12168722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-103485988.12168722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-431191.61717369675</v>
      </c>
      <c r="L1847" s="444">
        <f t="shared" ca="1" si="137"/>
        <v>-103917179.73886092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-103917179.73886092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-432988.24891192047</v>
      </c>
      <c r="L1848" s="444">
        <f t="shared" ca="1" si="137"/>
        <v>-104350167.98777284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-104350167.98777284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-434792.36661572015</v>
      </c>
      <c r="L1849" s="444">
        <f t="shared" ca="1" si="137"/>
        <v>-104784960.35438856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-104784960.35438856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-436604.00147661899</v>
      </c>
      <c r="L1850" s="444">
        <f t="shared" ca="1" si="137"/>
        <v>-105221564.35586518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-105221564.35586518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-438423.18481610488</v>
      </c>
      <c r="L1851" s="444">
        <f t="shared" ca="1" si="137"/>
        <v>-105659987.54068129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-105659987.54068129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-440249.94808617211</v>
      </c>
      <c r="L1852" s="444">
        <f t="shared" ca="1" si="137"/>
        <v>-106100237.48876746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-106100237.48876746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-442084.32286986441</v>
      </c>
      <c r="L1853" s="444">
        <f t="shared" ca="1" si="137"/>
        <v>-106542321.81163733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-106542321.81163733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-443926.34088182211</v>
      </c>
      <c r="L1854" s="444">
        <f t="shared" ca="1" si="137"/>
        <v>-106986248.15251915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-106986248.15251915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-445776.03396882972</v>
      </c>
      <c r="L1855" s="444">
        <f t="shared" ca="1" si="137"/>
        <v>-107432024.18648799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-107432024.18648799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-447633.43411036668</v>
      </c>
      <c r="L1856" s="444">
        <f t="shared" ca="1" si="137"/>
        <v>-107879657.62059836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-107879657.62059836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-449498.5734191598</v>
      </c>
      <c r="L1857" s="444">
        <f t="shared" ca="1" si="137"/>
        <v>-108329156.19401751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-108329156.19401751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-451371.48414173961</v>
      </c>
      <c r="L1858" s="444">
        <f t="shared" ca="1" si="137"/>
        <v>-108780527.67815925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-108780527.67815925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-453252.1986589969</v>
      </c>
      <c r="L1859" s="444">
        <f t="shared" ca="1" si="137"/>
        <v>-109233779.87681825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-109233779.87681825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-455140.74948674277</v>
      </c>
      <c r="L1860" s="444">
        <f t="shared" ca="1" si="137"/>
        <v>-109688920.626305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-109688920.626305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-457037.16927627078</v>
      </c>
      <c r="L1861" s="444">
        <f t="shared" ca="1" si="137"/>
        <v>-110145957.79558127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-110145957.79558127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-458941.49081492197</v>
      </c>
      <c r="L1862" s="444">
        <f t="shared" ca="1" si="137"/>
        <v>-110604899.28639619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-110604899.28639619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-460853.74702665076</v>
      </c>
      <c r="L1863" s="444">
        <f t="shared" ca="1" si="137"/>
        <v>-111065753.03342284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-111065753.03342284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-462773.97097259515</v>
      </c>
      <c r="L1864" s="444">
        <f t="shared" ca="1" si="137"/>
        <v>-111528527.00439544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-111528527.00439544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-464702.19585164764</v>
      </c>
      <c r="L1865" s="444">
        <f t="shared" ca="1" si="137"/>
        <v>-111993229.20024709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-111993229.20024709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-466638.45500102954</v>
      </c>
      <c r="L1866" s="444">
        <f t="shared" ca="1" si="137"/>
        <v>-112459867.65524812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-112459867.65524812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-468582.78189686715</v>
      </c>
      <c r="L1867" s="444">
        <f t="shared" ca="1" si="137"/>
        <v>-112928450.43714499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-112928450.43714499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-470535.21015477082</v>
      </c>
      <c r="L1868" s="444">
        <f t="shared" ca="1" si="137"/>
        <v>-113398985.64729977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-113398985.64729977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-472495.77353041572</v>
      </c>
      <c r="L1869" s="444">
        <f t="shared" ca="1" si="137"/>
        <v>-113871481.42083018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-113871481.42083018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-474464.50592012564</v>
      </c>
      <c r="L1870" s="444">
        <f t="shared" ca="1" si="137"/>
        <v>-114345945.9267503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-114345945.9267503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-476441.44136145961</v>
      </c>
      <c r="L1871" s="444">
        <f t="shared" ca="1" si="137"/>
        <v>-114822387.36811176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-114822387.36811176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-478426.61403379898</v>
      </c>
      <c r="L1872" s="444">
        <f t="shared" ca="1" si="137"/>
        <v>-115300813.98214556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-115300813.98214556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-480420.05825893977</v>
      </c>
      <c r="L1873" s="444">
        <f t="shared" ca="1" si="137"/>
        <v>-115781234.0404045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-115781234.0404045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-482421.80850168533</v>
      </c>
      <c r="L1874" s="444">
        <f t="shared" ca="1" si="137"/>
        <v>-116263655.84890619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-116263655.84890619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-484431.89937044244</v>
      </c>
      <c r="L1875" s="444">
        <f t="shared" ca="1" si="137"/>
        <v>-116748087.74827664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-116748087.74827664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-486450.36561781931</v>
      </c>
      <c r="L1876" s="444">
        <f t="shared" ca="1" si="137"/>
        <v>-117234538.11389446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-117234538.11389446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-488477.24214122701</v>
      </c>
      <c r="L1877" s="444">
        <f t="shared" ca="1" si="137"/>
        <v>-117723015.35603569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-117723015.35603569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-490512.56398348208</v>
      </c>
      <c r="L1878" s="444">
        <f t="shared" ca="1" si="137"/>
        <v>-118213527.92001918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-118213527.92001918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-492556.36633341323</v>
      </c>
      <c r="L1879" s="444">
        <f t="shared" ca="1" si="137"/>
        <v>-118706084.28635259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-118706084.28635259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-494608.68452646903</v>
      </c>
      <c r="L1880" s="444">
        <f t="shared" ca="1" si="137"/>
        <v>-119200692.97087906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-119200692.97087906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-496669.55404532934</v>
      </c>
      <c r="L1881" s="444">
        <f t="shared" ca="1" si="137"/>
        <v>-119697362.5249244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-119697362.5249244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-498739.01052051829</v>
      </c>
      <c r="L1882" s="444">
        <f t="shared" ca="1" si="137"/>
        <v>-120196101.53544492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-120196101.53544492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-500817.08973102039</v>
      </c>
      <c r="L1883" s="444">
        <f t="shared" ca="1" si="137"/>
        <v>-120696918.62517594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-120696918.62517594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-502903.82760489982</v>
      </c>
      <c r="L1884" s="444">
        <f t="shared" ca="1" si="137"/>
        <v>-121199822.45278084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-121199822.45278084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-504999.26021992019</v>
      </c>
      <c r="L1885" s="444">
        <f t="shared" ca="1" si="137"/>
        <v>-121704821.71300076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-121704821.71300076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-507103.42380416981</v>
      </c>
      <c r="L1886" s="444">
        <f t="shared" ca="1" si="137"/>
        <v>-122211925.13680492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-122211925.13680492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-509216.35473668721</v>
      </c>
      <c r="L1887" s="444">
        <f t="shared" ca="1" si="137"/>
        <v>-122721141.49154161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-122721141.49154161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-511338.08954809001</v>
      </c>
      <c r="L1888" s="444">
        <f t="shared" ca="1" si="137"/>
        <v>-123232479.58108971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-123232479.58108971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-513468.66492120712</v>
      </c>
      <c r="L1889" s="444">
        <f t="shared" ca="1" si="137"/>
        <v>-123745948.24601091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-123745948.24601091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-515608.11769171216</v>
      </c>
      <c r="L1890" s="444">
        <f t="shared" ca="1" si="137"/>
        <v>-124261556.36370263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-124261556.36370263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-517756.48484876088</v>
      </c>
      <c r="L1891" s="444">
        <f t="shared" ca="1" si="137"/>
        <v>-124779312.84855139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-124779312.84855139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-519913.80353563087</v>
      </c>
      <c r="L1892" s="444">
        <f t="shared" ca="1" si="137"/>
        <v>-125299226.65208702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-125299226.65208702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-522080.11105036252</v>
      </c>
      <c r="L1893" s="444">
        <f t="shared" ca="1" si="137"/>
        <v>-125821306.76313739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-125821306.76313739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-524255.44484640571</v>
      </c>
      <c r="L1894" s="444">
        <f t="shared" ca="1" si="137"/>
        <v>-126345562.20798379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-126345562.20798379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-526439.84253326582</v>
      </c>
      <c r="L1895" s="444">
        <f t="shared" ca="1" si="137"/>
        <v>-126872002.05051705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-126872002.05051705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-528633.34187715442</v>
      </c>
      <c r="L1896" s="444">
        <f t="shared" ca="1" si="137"/>
        <v>-127400635.3923942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-127400635.3923942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-530835.98080164252</v>
      </c>
      <c r="L1897" s="444">
        <f t="shared" ca="1" si="137"/>
        <v>-127931471.37319584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-127931471.37319584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-533047.79738831602</v>
      </c>
      <c r="L1898" s="444">
        <f t="shared" ca="1" si="137"/>
        <v>-128464519.17058416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-128464519.17058416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-535268.82987743395</v>
      </c>
      <c r="L1899" s="444">
        <f t="shared" ca="1" si="137"/>
        <v>-128999788.00046159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-128999788.00046159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-537499.11666859</v>
      </c>
      <c r="L1900" s="444">
        <f t="shared" ca="1" si="137"/>
        <v>-129537287.11713019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-129537287.11713019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-539738.69632137578</v>
      </c>
      <c r="L1901" s="444">
        <f t="shared" ca="1" si="137"/>
        <v>-130077025.81345157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-130077025.81345157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-541987.6075560482</v>
      </c>
      <c r="L1902" s="444">
        <f t="shared" ca="1" si="137"/>
        <v>-130619013.42100762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-130619013.42100762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-544245.88925419841</v>
      </c>
      <c r="L1903" s="444">
        <f t="shared" ca="1" si="137"/>
        <v>-131163259.31026182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-131163259.31026182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-546513.58045942418</v>
      </c>
      <c r="L1904" s="444">
        <f t="shared" ca="1" si="137"/>
        <v>-131709772.89072125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-131709772.89072125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-548790.72037800518</v>
      </c>
      <c r="L1905" s="444">
        <f t="shared" ca="1" si="137"/>
        <v>-132258563.61109926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-132258563.61109926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-551077.34837958019</v>
      </c>
      <c r="L1906" s="444">
        <f t="shared" ca="1" si="137"/>
        <v>-132809640.95947884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-132809640.95947884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-553373.50399782846</v>
      </c>
      <c r="L1907" s="444">
        <f t="shared" ca="1" si="137"/>
        <v>-133363014.46347667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-133363014.46347667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-555679.22693115275</v>
      </c>
      <c r="L1908" s="444">
        <f t="shared" ca="1" si="137"/>
        <v>-133918693.69040783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-133918693.69040783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-557994.55704336602</v>
      </c>
      <c r="L1909" s="444">
        <f t="shared" ca="1" si="137"/>
        <v>-134476688.24745119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-134476688.24745119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-560319.53436437994</v>
      </c>
      <c r="L1910" s="444">
        <f t="shared" ca="1" si="137"/>
        <v>-135037007.78181556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-135037007.78181556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-562654.19909089815</v>
      </c>
      <c r="L1911" s="444">
        <f t="shared" ca="1" si="137"/>
        <v>-135599661.98090646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-135599661.98090646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-564998.59158711019</v>
      </c>
      <c r="L1912" s="444">
        <f t="shared" ca="1" si="137"/>
        <v>-136164660.57249355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-136164660.57249355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-567352.75238538976</v>
      </c>
      <c r="L1913" s="444">
        <f t="shared" ca="1" si="137"/>
        <v>-136732013.32487893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-136732013.32487893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-569716.72218699555</v>
      </c>
      <c r="L1914" s="444">
        <f t="shared" ca="1" si="137"/>
        <v>-137301730.04706591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-137301730.04706591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-572090.54186277464</v>
      </c>
      <c r="L1915" s="444">
        <f t="shared" ca="1" si="137"/>
        <v>-137873820.5889287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-137873820.5889287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-574474.25245386956</v>
      </c>
      <c r="L1916" s="444">
        <f t="shared" ca="1" si="137"/>
        <v>-138448294.84138256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-138448294.84138256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-576867.89517242729</v>
      </c>
      <c r="L1917" s="444">
        <f t="shared" ca="1" si="137"/>
        <v>-139025162.73655498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-139025162.73655498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-579271.51140231243</v>
      </c>
      <c r="L1918" s="444">
        <f t="shared" ca="1" si="137"/>
        <v>-139604434.24795729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-139604434.24795729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-581685.14269982208</v>
      </c>
      <c r="L1919" s="444">
        <f t="shared" ca="1" si="137"/>
        <v>-140186119.3906571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-140186119.3906571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-584108.83079440461</v>
      </c>
      <c r="L1920" s="444">
        <f t="shared" ca="1" si="137"/>
        <v>-140770228.22145149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-140770228.22145149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-586542.61758938117</v>
      </c>
      <c r="L1921" s="444">
        <f t="shared" ca="1" si="137"/>
        <v>-141356770.83904088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-141356770.83904088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-588986.54516267031</v>
      </c>
      <c r="L1922" s="444">
        <f t="shared" ca="1" si="137"/>
        <v>-141945757.38420355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-141945757.38420355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-591440.65576751484</v>
      </c>
      <c r="L1923" s="444">
        <f t="shared" ca="1" si="137"/>
        <v>-142537198.03997105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-142537198.03997105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-593904.99183321267</v>
      </c>
      <c r="L1924" s="444">
        <f t="shared" ca="1" si="137"/>
        <v>-143131103.03180426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-143131103.03180426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-596379.5959658511</v>
      </c>
      <c r="L1925" s="444">
        <f t="shared" ca="1" si="137"/>
        <v>-143727482.62777013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-143727482.62777013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-598864.51094904216</v>
      </c>
      <c r="L1926" s="444">
        <f t="shared" ca="1" si="137"/>
        <v>-144326347.13871917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-144326347.13871917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-601359.77974466316</v>
      </c>
      <c r="L1927" s="444">
        <f t="shared" ca="1" si="137"/>
        <v>-144927706.91846383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-144927706.91846383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-603865.44549359928</v>
      </c>
      <c r="L1928" s="444">
        <f t="shared" ca="1" si="137"/>
        <v>-145531572.36395743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-145531572.36395743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-606381.55151648936</v>
      </c>
      <c r="L1929" s="444">
        <f t="shared" ca="1" si="137"/>
        <v>-146137953.91547394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-146137953.91547394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-608908.14131447475</v>
      </c>
      <c r="L1930" s="444">
        <f t="shared" ca="1" si="137"/>
        <v>-146746862.05678841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-146746862.05678841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-611445.25856995175</v>
      </c>
      <c r="L1931" s="444">
        <f t="shared" ca="1" si="137"/>
        <v>-147358307.31535837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-147358307.31535837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-613992.94714732654</v>
      </c>
      <c r="L1932" s="444">
        <f t="shared" ca="1" si="137"/>
        <v>-147972300.26250571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-147972300.26250571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-616551.25109377375</v>
      </c>
      <c r="L1933" s="444">
        <f t="shared" ca="1" si="137"/>
        <v>-148588851.51359949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-148588851.51359949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-619120.21463999781</v>
      </c>
      <c r="L1934" s="444">
        <f t="shared" ca="1" si="137"/>
        <v>-149207971.72823948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-149207971.72823948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-621699.88220099779</v>
      </c>
      <c r="L1935" s="444">
        <f t="shared" ca="1" si="137"/>
        <v>-149829671.61044046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-149829671.61044046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-624290.2983768353</v>
      </c>
      <c r="L1936" s="444">
        <f t="shared" ca="1" si="137"/>
        <v>-150453961.90881729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-150453961.90881729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-626891.50795340538</v>
      </c>
      <c r="L1937" s="444">
        <f t="shared" ca="1" si="137"/>
        <v>-151080853.4167707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-151080853.4167707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-629503.55590321124</v>
      </c>
      <c r="L1938" s="444">
        <f t="shared" ca="1" si="137"/>
        <v>-151710356.97267389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-151710356.97267389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-632126.48738614121</v>
      </c>
      <c r="L1939" s="444">
        <f t="shared" ca="1" si="137"/>
        <v>-152342483.46006003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-152342483.46006003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-634760.34775025013</v>
      </c>
      <c r="L1940" s="444">
        <f t="shared" ca="1" si="137"/>
        <v>-152977243.80781028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-152977243.80781028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-637405.18253254285</v>
      </c>
      <c r="L1941" s="444">
        <f t="shared" ca="1" si="137"/>
        <v>-153614648.99034283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-153614648.99034283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-640061.03745976172</v>
      </c>
      <c r="L1942" s="444">
        <f t="shared" ca="1" si="137"/>
        <v>-154254710.02780259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-154254710.02780259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-642727.95844917744</v>
      </c>
      <c r="L1943" s="444">
        <f t="shared" ca="1" si="137"/>
        <v>-154897437.98625177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-154897437.98625177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-645405.99160938233</v>
      </c>
      <c r="L1944" s="444">
        <f t="shared" ca="1" si="137"/>
        <v>-155542843.97786117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-155542843.97786117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-648095.18324108818</v>
      </c>
      <c r="L1945" s="444">
        <f t="shared" ca="1" si="137"/>
        <v>-156190939.16110227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-156190939.16110227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-650795.57983792608</v>
      </c>
      <c r="L1946" s="444">
        <f t="shared" ca="1" si="137"/>
        <v>-156841734.74094018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-156841734.74094018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-653507.22808725073</v>
      </c>
      <c r="L1947" s="444">
        <f t="shared" ca="1" si="137"/>
        <v>-157495241.96902743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-157495241.96902743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-656230.17487094761</v>
      </c>
      <c r="L1948" s="444">
        <f t="shared" ca="1" si="137"/>
        <v>-158151472.14389837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-158151472.14389837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-658964.46726624318</v>
      </c>
      <c r="L1949" s="444">
        <f t="shared" ca="1" si="137"/>
        <v>-158810436.6111646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-158810436.6111646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-661710.15254651918</v>
      </c>
      <c r="L1950" s="444">
        <f t="shared" ca="1" si="137"/>
        <v>-159472146.76371112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-159472146.76371112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-664467.27818212972</v>
      </c>
      <c r="L1951" s="444">
        <f t="shared" ca="1" si="137"/>
        <v>-160136614.04189324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-160136614.04189324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-667235.89184122183</v>
      </c>
      <c r="L1952" s="444">
        <f t="shared" ca="1" si="137"/>
        <v>-160803849.93373448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-160803849.93373448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-670016.04139056033</v>
      </c>
      <c r="L1953" s="444">
        <f t="shared" ca="1" si="137"/>
        <v>-161473865.97512504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-161473865.97512504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-672807.7748963543</v>
      </c>
      <c r="L1954" s="444">
        <f t="shared" ca="1" si="137"/>
        <v>-162146673.7500214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-162146673.7500214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-675611.14062508917</v>
      </c>
      <c r="L1955" s="444">
        <f t="shared" ca="1" si="137"/>
        <v>-162822284.89064649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-162822284.89064649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-678426.18704436033</v>
      </c>
      <c r="L1956" s="444">
        <f t="shared" ca="1" si="137"/>
        <v>-163500711.07769084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-163500711.07769084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-681252.9628237118</v>
      </c>
      <c r="L1957" s="444">
        <f t="shared" ca="1" si="137"/>
        <v>-164181964.04051456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-164181964.04051456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-684091.51683547732</v>
      </c>
      <c r="L1958" s="444">
        <f t="shared" ca="1" si="137"/>
        <v>-164866055.55735004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-164866055.55735004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-686941.89815562521</v>
      </c>
      <c r="L1959" s="444">
        <f t="shared" ca="1" si="137"/>
        <v>-165552997.45550567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-165552997.45550567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-689804.15606460697</v>
      </c>
      <c r="L1960" s="444">
        <f t="shared" ca="1" si="137"/>
        <v>-166242801.61157027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-166242801.61157027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-692678.34004820941</v>
      </c>
      <c r="L1961" s="444">
        <f t="shared" ca="1" si="137"/>
        <v>-166935479.95161849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-166935479.95161849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-695564.49979841034</v>
      </c>
      <c r="L1962" s="444">
        <f t="shared" ca="1" si="137"/>
        <v>-167631044.45141691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-167631044.45141691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-698462.68521423708</v>
      </c>
      <c r="L1963" s="444">
        <f t="shared" ca="1" si="137"/>
        <v>-168329507.13663116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-168329507.13663116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-701372.94640262984</v>
      </c>
      <c r="L1964" s="444">
        <f t="shared" ca="1" si="137"/>
        <v>-169030880.0830338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-169030880.0830338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-704295.33367930748</v>
      </c>
      <c r="L1965" s="444">
        <f t="shared" ca="1" si="137"/>
        <v>-169735175.41671312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-169735175.41671312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-707229.89756963798</v>
      </c>
      <c r="L1966" s="444">
        <f t="shared" ca="1" si="137"/>
        <v>-170442405.31428275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-170442405.31428275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-710176.68880951148</v>
      </c>
      <c r="L1967" s="444">
        <f t="shared" ca="1" si="137"/>
        <v>-171152582.00309226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-171152582.00309226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-713135.75834621768</v>
      </c>
      <c r="L1968" s="444">
        <f t="shared" ca="1" si="137"/>
        <v>-171865717.76143849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-171865717.76143849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-716107.15733932704</v>
      </c>
      <c r="L1969" s="444">
        <f t="shared" ca="1" si="137"/>
        <v>-172581824.91877782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-172581824.91877782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-719090.93716157426</v>
      </c>
      <c r="L1970" s="444">
        <f t="shared" ca="1" si="137"/>
        <v>-173300915.85593939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-173300915.85593939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-722087.14939974749</v>
      </c>
      <c r="L1971" s="444">
        <f t="shared" ca="1" si="137"/>
        <v>-174023003.00533915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-174023003.00533915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-725095.84585557971</v>
      </c>
      <c r="L1972" s="444">
        <f t="shared" ca="1" si="137"/>
        <v>-174748098.85119474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-174748098.85119474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-728117.07854664477</v>
      </c>
      <c r="L1973" s="444">
        <f t="shared" ca="1" si="137"/>
        <v>-175476215.92974138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-175476215.92974138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-731150.89970725577</v>
      </c>
      <c r="L1974" s="444">
        <f t="shared" ca="1" si="137"/>
        <v>-176207366.82944864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-176207366.82944864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-734197.36178936937</v>
      </c>
      <c r="L1975" s="444">
        <f t="shared" ca="1" si="137"/>
        <v>-176941564.19123802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-176941564.19123802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-737256.51746349176</v>
      </c>
      <c r="L1976" s="444">
        <f t="shared" ca="1" si="137"/>
        <v>-177678820.70870152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-177678820.70870152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-740328.41961958969</v>
      </c>
      <c r="L1977" s="444">
        <f t="shared" ca="1" si="137"/>
        <v>-178419149.12832111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-178419149.12832111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-743413.12136800459</v>
      </c>
      <c r="L1978" s="444">
        <f t="shared" ca="1" si="137"/>
        <v>-179162562.2496891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-179162562.2496891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-746510.6760403713</v>
      </c>
      <c r="L1979" s="444">
        <f t="shared" ca="1" si="137"/>
        <v>-179909072.92572948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-179909072.92572948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-749621.13719053951</v>
      </c>
      <c r="L1980" s="444">
        <f t="shared" ca="1" si="137"/>
        <v>-180658694.06292003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-180658694.06292003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-752744.55859550019</v>
      </c>
      <c r="L1981" s="444">
        <f t="shared" ca="1" si="137"/>
        <v>-181411438.62151554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-181411438.62151554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-755880.99425631471</v>
      </c>
      <c r="L1982" s="444">
        <f t="shared" ca="1" si="137"/>
        <v>-182167319.61577186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-182167319.61577186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-759030.49839904939</v>
      </c>
      <c r="L1983" s="444">
        <f t="shared" ca="1" si="137"/>
        <v>-182926350.11417091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-182926350.11417091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-762193.12547571212</v>
      </c>
      <c r="L1984" s="444">
        <f t="shared" ca="1" si="137"/>
        <v>-183688543.23964661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-183688543.23964661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-765368.93016519421</v>
      </c>
      <c r="L1985" s="444">
        <f t="shared" ca="1" si="137"/>
        <v>-184453912.16981182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-184453912.16981182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-768557.96737421583</v>
      </c>
      <c r="L1986" s="444">
        <f t="shared" ca="1" si="137"/>
        <v>-185222470.13718602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-185222470.13718602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-771760.29223827505</v>
      </c>
      <c r="L1987" s="444">
        <f t="shared" ca="1" si="137"/>
        <v>-185994230.42942429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-185994230.42942429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-774975.96012260113</v>
      </c>
      <c r="L1988" s="444">
        <f t="shared" ca="1" si="137"/>
        <v>-186769206.3895469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-186769206.3895469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-778205.02662311203</v>
      </c>
      <c r="L1989" s="444">
        <f t="shared" ca="1" si="137"/>
        <v>-187547411.41617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-187547411.41617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-781447.547567375</v>
      </c>
      <c r="L1990" s="444">
        <f t="shared" ca="1" si="137"/>
        <v>-188328858.96373737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-188328858.96373737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-784703.57901557232</v>
      </c>
      <c r="L1991" s="444">
        <f t="shared" ca="1" si="137"/>
        <v>-189113562.54275295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-189113562.54275295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-787973.17726147058</v>
      </c>
      <c r="L1992" s="444">
        <f t="shared" ca="1" si="137"/>
        <v>-189901535.72001442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-189901535.72001442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-791256.39883339347</v>
      </c>
      <c r="L1993" s="444">
        <f t="shared" ca="1" si="137"/>
        <v>-190692792.11884782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-190692792.11884782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-794553.30049519928</v>
      </c>
      <c r="L1994" s="444">
        <f t="shared" ca="1" si="137"/>
        <v>-191487345.41934302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-191487345.41934302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-797863.93924726255</v>
      </c>
      <c r="L1995" s="444">
        <f t="shared" ca="1" si="137"/>
        <v>-192285209.35859028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-192285209.35859028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-801188.37232745951</v>
      </c>
      <c r="L1996" s="444">
        <f t="shared" ca="1" si="137"/>
        <v>-193086397.73091772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-193086397.73091772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-804526.65721215715</v>
      </c>
      <c r="L1997" s="444">
        <f t="shared" ca="1" si="137"/>
        <v>-193890924.38812989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-193890924.38812989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-807878.85161720787</v>
      </c>
      <c r="L1998" s="444">
        <f t="shared" ca="1" si="137"/>
        <v>-194698803.23974711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-194698803.23974711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-811245.01349894633</v>
      </c>
      <c r="L1999" s="444">
        <f t="shared" ca="1" si="137"/>
        <v>-195510048.25324604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-195510048.25324604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-814625.20105519181</v>
      </c>
      <c r="L2000" s="444">
        <f t="shared" ca="1" si="137"/>
        <v>-196324673.45430124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-196324673.45430124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-818019.47272625519</v>
      </c>
      <c r="L2001" s="444">
        <f t="shared" ca="1" si="137"/>
        <v>-197142692.92702749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-197142692.92702749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-821427.88719594793</v>
      </c>
      <c r="L2002" s="444">
        <f t="shared" ca="1" si="137"/>
        <v>-197964120.81422344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-197964120.81422344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-824850.50339259766</v>
      </c>
      <c r="L2003" s="444">
        <f t="shared" ca="1" si="137"/>
        <v>-198788971.31761605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-198788971.31761605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-828287.38049006683</v>
      </c>
      <c r="L2004" s="444">
        <f t="shared" ca="1" si="137"/>
        <v>-199617258.69810611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-199617258.69810611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-831738.57790877542</v>
      </c>
      <c r="L2005" s="444">
        <f t="shared" ca="1" si="137"/>
        <v>-200448997.27601489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-200448997.27601489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-835204.15531672875</v>
      </c>
      <c r="L2006" s="444">
        <f t="shared" ca="1" si="137"/>
        <v>-201284201.43133163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-201284201.43133163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-838684.17263054848</v>
      </c>
      <c r="L2007" s="444">
        <f t="shared" ca="1" si="137"/>
        <v>-202122885.60396218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-202122885.60396218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-842178.69001650903</v>
      </c>
      <c r="L2008" s="444">
        <f t="shared" ca="1" si="137"/>
        <v>-202965064.29397869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-202965064.29397869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-845687.76789157791</v>
      </c>
      <c r="L2009" s="444">
        <f t="shared" ca="1" si="137"/>
        <v>-203810752.06187028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-203810752.06187028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-849211.46692445944</v>
      </c>
      <c r="L2010" s="444">
        <f t="shared" ca="1" si="137"/>
        <v>-204659963.52879474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-204659963.52879474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-852749.84803664475</v>
      </c>
      <c r="L2011" s="444">
        <f t="shared" ca="1" si="137"/>
        <v>-205512713.37683138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-205512713.37683138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-856302.97240346402</v>
      </c>
      <c r="L2012" s="444">
        <f t="shared" ca="1" si="137"/>
        <v>-206369016.34923485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-206369016.34923485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-859870.90145514521</v>
      </c>
      <c r="L2013" s="444">
        <f t="shared" ca="1" si="137"/>
        <v>-207228887.25068998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-207228887.25068998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-863453.6968778749</v>
      </c>
      <c r="L2014" s="444">
        <f t="shared" ca="1" si="137"/>
        <v>-208092340.94756785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-208092340.94756785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-867051.42061486607</v>
      </c>
      <c r="L2015" s="444">
        <f t="shared" ca="1" si="137"/>
        <v>-208959392.36818272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-208959392.36818272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-870664.13486742799</v>
      </c>
      <c r="L2016" s="444">
        <f t="shared" ca="1" si="137"/>
        <v>-209830056.50305015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-209830056.50305015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-874291.90209604229</v>
      </c>
      <c r="L2017" s="444">
        <f t="shared" ca="1" si="137"/>
        <v>-210704348.40514618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-210704348.40514618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-877934.78502144245</v>
      </c>
      <c r="L2018" s="444">
        <f t="shared" ca="1" si="137"/>
        <v>-211582283.19016764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-211582283.19016764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-881592.8466256985</v>
      </c>
      <c r="L2019" s="444">
        <f t="shared" ca="1" si="137"/>
        <v>-212463876.03679332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-212463876.03679332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-885266.1501533055</v>
      </c>
      <c r="L2020" s="444">
        <f t="shared" ca="1" si="137"/>
        <v>-213349142.18694663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-213349142.18694663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-888954.75911227777</v>
      </c>
      <c r="L2021" s="444">
        <f t="shared" ca="1" si="137"/>
        <v>-214238096.9460589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-214238096.9460589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-892658.73727524537</v>
      </c>
      <c r="L2022" s="444">
        <f t="shared" ca="1" si="137"/>
        <v>-215130755.68333414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-215130755.68333414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-896378.14868055889</v>
      </c>
      <c r="L2023" s="444">
        <f t="shared" ca="1" si="137"/>
        <v>-216027133.83201471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-216027133.83201471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-900113.05763339461</v>
      </c>
      <c r="L2024" s="444">
        <f t="shared" ca="1" si="137"/>
        <v>-216927246.88964811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-216927246.88964811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-903863.52870686713</v>
      </c>
      <c r="L2025" s="444">
        <f t="shared" ca="1" si="137"/>
        <v>-217831110.41835499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-217831110.41835499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-907629.62674314575</v>
      </c>
      <c r="L2026" s="444">
        <f t="shared" ca="1" si="137"/>
        <v>-218738740.04509813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-218738740.04509813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-911411.41685457551</v>
      </c>
      <c r="L2027" s="444">
        <f t="shared" ca="1" si="137"/>
        <v>-219650151.46195272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-219650151.46195272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-915208.96442480281</v>
      </c>
      <c r="L2028" s="444">
        <f t="shared" ca="1" si="137"/>
        <v>-220565360.42637751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-220565360.42637751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-919022.33510990627</v>
      </c>
      <c r="L2029" s="444">
        <f t="shared" ca="1" si="137"/>
        <v>-221484382.76148742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-221484382.76148742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-922851.594839531</v>
      </c>
      <c r="L2030" s="444">
        <f t="shared" ca="1" si="137"/>
        <v>-222407234.35632697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-222407234.35632697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-926696.80981802917</v>
      </c>
      <c r="L2031" s="444">
        <f t="shared" ca="1" si="137"/>
        <v>-223333931.166145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-223333931.166145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-930558.04652560409</v>
      </c>
      <c r="L2032" s="444">
        <f t="shared" ca="1" si="137"/>
        <v>-224264489.21267059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-224264489.21267059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-934435.3717194607</v>
      </c>
      <c r="L2033" s="444">
        <f t="shared" ca="1" si="137"/>
        <v>-225198924.58439004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-225198924.58439004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-938328.85243495845</v>
      </c>
      <c r="L2034" s="444">
        <f t="shared" ca="1" si="137"/>
        <v>-226137253.43682501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-226137253.43682501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-942238.55598677089</v>
      </c>
      <c r="L2035" s="444">
        <f t="shared" ca="1" si="137"/>
        <v>-227079491.99281177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-227079491.99281177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-946164.54997004918</v>
      </c>
      <c r="L2036" s="444">
        <f t="shared" ca="1" si="137"/>
        <v>-228025656.54278183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-228025656.54278183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-950106.90226159082</v>
      </c>
      <c r="L2037" s="444">
        <f t="shared" ca="1" si="137"/>
        <v>-228975763.44504341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-228975763.44504341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-954065.68102101423</v>
      </c>
      <c r="L2038" s="444">
        <f t="shared" ca="1" si="137"/>
        <v>-229929829.12606442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-229929829.12606442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-958040.9546919351</v>
      </c>
      <c r="L2039" s="444">
        <f t="shared" ca="1" si="137"/>
        <v>-230887870.08075637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-230887870.08075637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-962032.79200315161</v>
      </c>
      <c r="L2040" s="444">
        <f t="shared" ca="1" si="137"/>
        <v>-231849902.87275952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-231849902.87275952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-966041.26196983131</v>
      </c>
      <c r="L2041" s="444">
        <f t="shared" ca="1" si="137"/>
        <v>-232815944.13472936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-232815944.13472936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-970066.43389470561</v>
      </c>
      <c r="L2042" s="444">
        <f t="shared" ca="1" si="137"/>
        <v>-233786010.56862405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-233786010.56862405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-974108.37736926682</v>
      </c>
      <c r="L2043" s="444">
        <f t="shared" ca="1" si="137"/>
        <v>-234760118.9459933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-234760118.9459933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-978167.16227497195</v>
      </c>
      <c r="L2044" s="444">
        <f t="shared" ca="1" si="137"/>
        <v>-235738286.10826829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-235738286.10826829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-982242.85878445115</v>
      </c>
      <c r="L2045" s="444">
        <f t="shared" ca="1" si="137"/>
        <v>-236720528.96705273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-236720528.96705273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-986335.53736271965</v>
      </c>
      <c r="L2046" s="444">
        <f t="shared" ca="1" si="137"/>
        <v>-237706864.50441545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-237706864.50441545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-990445.26876839774</v>
      </c>
      <c r="L2047" s="444">
        <f t="shared" ca="1" si="137"/>
        <v>-238697309.77318385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-238697309.77318385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-994572.12405493285</v>
      </c>
      <c r="L2048" s="444">
        <f t="shared" ref="L2048:L2302" ca="1" si="142">I2048-J2048+K2048</f>
        <v>-239691881.89723879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-239691881.89723879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-998716.1745718281</v>
      </c>
      <c r="L2049" s="444">
        <f t="shared" ca="1" si="142"/>
        <v>-240690598.07181063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-240690598.07181063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-1002877.4919658776</v>
      </c>
      <c r="L2050" s="444">
        <f t="shared" ca="1" si="142"/>
        <v>-241693475.56377652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-241693475.56377652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-1007056.1481824021</v>
      </c>
      <c r="L2051" s="444">
        <f t="shared" ca="1" si="142"/>
        <v>-242700531.71195891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-242700531.71195891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-1011252.2154664955</v>
      </c>
      <c r="L2052" s="444">
        <f t="shared" ca="1" si="142"/>
        <v>-243711783.92742541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-243711783.92742541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-1015465.7663642727</v>
      </c>
      <c r="L2053" s="444">
        <f t="shared" ca="1" si="142"/>
        <v>-244727249.69378969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-244727249.69378969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-1019696.8737241237</v>
      </c>
      <c r="L2054" s="444">
        <f t="shared" ca="1" si="142"/>
        <v>-245746946.56751382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-245746946.56751382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-1023945.6106979742</v>
      </c>
      <c r="L2055" s="444">
        <f t="shared" ca="1" si="142"/>
        <v>-246770892.17821181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-246770892.17821181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-1028212.050742549</v>
      </c>
      <c r="L2056" s="444">
        <f t="shared" ca="1" si="142"/>
        <v>-247799104.22895434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-247799104.22895434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-1032496.2676206433</v>
      </c>
      <c r="L2057" s="444">
        <f t="shared" ca="1" si="142"/>
        <v>-248831600.496575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-248831600.496575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-1036798.3354023959</v>
      </c>
      <c r="L2058" s="444">
        <f t="shared" ca="1" si="142"/>
        <v>-249868398.8319774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-249868398.8319774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-1041118.3284665726</v>
      </c>
      <c r="L2059" s="444">
        <f t="shared" ca="1" si="142"/>
        <v>-250909517.16044396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-250909517.16044396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-1045456.3215018498</v>
      </c>
      <c r="L2060" s="444">
        <f t="shared" ca="1" si="142"/>
        <v>-251954973.48194581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-251954973.48194581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-1049812.3895081074</v>
      </c>
      <c r="L2061" s="444">
        <f t="shared" ca="1" si="142"/>
        <v>-253004785.87145391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-253004785.87145391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-1054186.6077977247</v>
      </c>
      <c r="L2062" s="444">
        <f t="shared" ca="1" si="142"/>
        <v>-254058972.47925162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-254058972.47925162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-1058579.0519968818</v>
      </c>
      <c r="L2063" s="444">
        <f t="shared" ca="1" si="142"/>
        <v>-255117551.53124851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-255117551.53124851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-1062989.798046869</v>
      </c>
      <c r="L2064" s="444">
        <f t="shared" ca="1" si="142"/>
        <v>-256180541.32929537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-256180541.32929537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-1067418.9222053974</v>
      </c>
      <c r="L2065" s="444">
        <f t="shared" ca="1" si="142"/>
        <v>-257247960.25150076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-257247960.25150076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-1071866.50104792</v>
      </c>
      <c r="L2066" s="444">
        <f t="shared" ca="1" si="142"/>
        <v>-258319826.75254866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-258319826.75254866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-1076332.6114689526</v>
      </c>
      <c r="L2067" s="444">
        <f t="shared" ca="1" si="142"/>
        <v>-259396159.36401761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-259396159.36401761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-1080817.3306834067</v>
      </c>
      <c r="L2068" s="444">
        <f t="shared" ca="1" si="142"/>
        <v>-260476976.69470102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-260476976.69470102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-1085320.7362279207</v>
      </c>
      <c r="L2069" s="444">
        <f t="shared" ca="1" si="142"/>
        <v>-261562297.43092895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-261562297.43092895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-1089842.9059622039</v>
      </c>
      <c r="L2070" s="444">
        <f t="shared" ca="1" si="142"/>
        <v>-262652140.33689114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-262652140.33689114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-1094383.9180703796</v>
      </c>
      <c r="L2071" s="444">
        <f t="shared" ca="1" si="142"/>
        <v>-263746524.25496152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-263746524.25496152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-1098943.8510623397</v>
      </c>
      <c r="L2072" s="444">
        <f t="shared" ca="1" si="142"/>
        <v>-264845468.10602385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-264845468.10602385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-1103522.7837750993</v>
      </c>
      <c r="L2073" s="444">
        <f t="shared" ca="1" si="142"/>
        <v>-265948990.88979894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-265948990.88979894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-1108120.795374162</v>
      </c>
      <c r="L2074" s="444">
        <f t="shared" ca="1" si="142"/>
        <v>-267057111.68517309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-267057111.68517309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-1112737.965354888</v>
      </c>
      <c r="L2075" s="444">
        <f t="shared" ca="1" si="142"/>
        <v>-268169849.65052798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-268169849.65052798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-1117374.3735438667</v>
      </c>
      <c r="L2076" s="444">
        <f t="shared" ca="1" si="142"/>
        <v>-269287224.02407187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-269287224.02407187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-1122030.1001002993</v>
      </c>
      <c r="L2077" s="444">
        <f t="shared" ca="1" si="142"/>
        <v>-270409254.12417215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-270409254.12417215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-1126705.225517384</v>
      </c>
      <c r="L2078" s="444">
        <f t="shared" ca="1" si="142"/>
        <v>-271535959.34968954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-271535959.34968954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-1131399.8306237063</v>
      </c>
      <c r="L2079" s="444">
        <f t="shared" ca="1" si="142"/>
        <v>-272667359.18031323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-272667359.18031323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-1136113.9965846385</v>
      </c>
      <c r="L2080" s="444">
        <f t="shared" ca="1" si="142"/>
        <v>-273803473.17689788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-273803473.17689788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-1140847.8049037412</v>
      </c>
      <c r="L2081" s="444">
        <f t="shared" ca="1" si="142"/>
        <v>-274944320.98180163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-274944320.98180163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-1145601.3374241735</v>
      </c>
      <c r="L2082" s="444">
        <f t="shared" ca="1" si="142"/>
        <v>-276089922.31922579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-276089922.31922579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-1150374.6763301075</v>
      </c>
      <c r="L2083" s="444">
        <f t="shared" ca="1" si="142"/>
        <v>-277240296.99555588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-277240296.99555588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-1155167.9041481495</v>
      </c>
      <c r="L2084" s="444">
        <f t="shared" ca="1" si="142"/>
        <v>-278395464.89970404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-278395464.89970404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-1159981.1037487667</v>
      </c>
      <c r="L2085" s="444">
        <f t="shared" ca="1" si="142"/>
        <v>-279555446.00345278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-279555446.00345278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-1164814.35834772</v>
      </c>
      <c r="L2086" s="444">
        <f t="shared" ca="1" si="142"/>
        <v>-280720260.36180049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-280720260.36180049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-1169667.751507502</v>
      </c>
      <c r="L2087" s="444">
        <f t="shared" ca="1" si="142"/>
        <v>-281889928.11330801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-281889928.11330801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-1174541.3671387834</v>
      </c>
      <c r="L2088" s="444">
        <f t="shared" ca="1" si="142"/>
        <v>-283064469.48044682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-283064469.48044682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-1179435.2895018617</v>
      </c>
      <c r="L2089" s="444">
        <f t="shared" ca="1" si="142"/>
        <v>-284243904.76994866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-284243904.76994866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-1184349.6032081195</v>
      </c>
      <c r="L2090" s="444">
        <f t="shared" ca="1" si="142"/>
        <v>-285428254.37315679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-285428254.37315679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-1189284.3932214866</v>
      </c>
      <c r="L2091" s="444">
        <f t="shared" ca="1" si="142"/>
        <v>-286617538.76637828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-286617538.76637828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-1194239.7448599094</v>
      </c>
      <c r="L2092" s="444">
        <f t="shared" ca="1" si="142"/>
        <v>-287811778.51123822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-287811778.51123822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-1199215.7437968259</v>
      </c>
      <c r="L2093" s="444">
        <f t="shared" ca="1" si="142"/>
        <v>-289010994.25503504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-289010994.25503504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-1204212.4760626459</v>
      </c>
      <c r="L2094" s="444">
        <f t="shared" ca="1" si="142"/>
        <v>-290215206.7310977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-290215206.7310977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-1209230.0280462403</v>
      </c>
      <c r="L2095" s="444">
        <f t="shared" ca="1" si="142"/>
        <v>-291424436.75914395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-291424436.75914395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-1214268.4864964332</v>
      </c>
      <c r="L2096" s="444">
        <f t="shared" ca="1" si="142"/>
        <v>-292638705.2456404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-292638705.2456404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-1219327.9385235016</v>
      </c>
      <c r="L2097" s="444">
        <f t="shared" ca="1" si="142"/>
        <v>-293858033.18416393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-293858033.18416393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-1224408.4716006829</v>
      </c>
      <c r="L2098" s="444">
        <f t="shared" ca="1" si="142"/>
        <v>-295082441.65576464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-295082441.65576464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-1229510.173565686</v>
      </c>
      <c r="L2099" s="444">
        <f t="shared" ca="1" si="142"/>
        <v>-296311951.82933033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-296311951.82933033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-1234633.1326222096</v>
      </c>
      <c r="L2100" s="444">
        <f t="shared" ca="1" si="142"/>
        <v>-297546584.96195251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-297546584.96195251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-1239777.4373414689</v>
      </c>
      <c r="L2101" s="444">
        <f t="shared" ca="1" si="142"/>
        <v>-298786362.39929396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-298786362.39929396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-1244943.1766637247</v>
      </c>
      <c r="L2102" s="444">
        <f t="shared" ca="1" si="142"/>
        <v>-300031305.57595766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-300031305.57595766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-1250130.4398998236</v>
      </c>
      <c r="L2103" s="444">
        <f t="shared" ca="1" si="142"/>
        <v>-301281436.01585746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-301281436.01585746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-1255339.3167327393</v>
      </c>
      <c r="L2104" s="444">
        <f t="shared" ca="1" si="142"/>
        <v>-302536775.33259022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-302536775.33259022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-1260569.8972191259</v>
      </c>
      <c r="L2105" s="444">
        <f t="shared" ca="1" si="142"/>
        <v>-303797345.22980934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-303797345.22980934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-1265822.2717908723</v>
      </c>
      <c r="L2106" s="444">
        <f t="shared" ca="1" si="142"/>
        <v>-305063167.50160021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-305063167.50160021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-1271096.5312566676</v>
      </c>
      <c r="L2107" s="444">
        <f t="shared" ca="1" si="142"/>
        <v>-306334264.03285688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-306334264.03285688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-1276392.7668035703</v>
      </c>
      <c r="L2108" s="444">
        <f t="shared" ca="1" si="142"/>
        <v>-307610656.79966044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-307610656.79966044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-1281711.0699985852</v>
      </c>
      <c r="L2109" s="444">
        <f t="shared" ca="1" si="142"/>
        <v>-308892367.86965901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-308892367.86965901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-1287051.532790246</v>
      </c>
      <c r="L2110" s="444">
        <f t="shared" ca="1" si="142"/>
        <v>-310179419.40244925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-310179419.40244925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-1292414.2475102053</v>
      </c>
      <c r="L2111" s="444">
        <f t="shared" ca="1" si="142"/>
        <v>-311471833.64995944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-311471833.64995944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-1297799.306874831</v>
      </c>
      <c r="L2112" s="444">
        <f t="shared" ca="1" si="142"/>
        <v>-312769632.95683426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-312769632.95683426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-1303206.8039868094</v>
      </c>
      <c r="L2113" s="444">
        <f t="shared" ca="1" si="142"/>
        <v>-314072839.76082104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-314072839.76082104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-1308636.8323367543</v>
      </c>
      <c r="L2114" s="444">
        <f t="shared" ca="1" si="142"/>
        <v>-315381476.59315783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-315381476.59315783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-1314089.4858048242</v>
      </c>
      <c r="L2115" s="444">
        <f t="shared" ca="1" si="142"/>
        <v>-316695566.07896262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-316695566.07896262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-1319564.8586623443</v>
      </c>
      <c r="L2116" s="444">
        <f t="shared" ca="1" si="142"/>
        <v>-318015130.93762499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-318015130.93762499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-1325063.0455734374</v>
      </c>
      <c r="L2117" s="444">
        <f t="shared" ca="1" si="142"/>
        <v>-319340193.9831984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-319340193.9831984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-1330584.14159666</v>
      </c>
      <c r="L2118" s="444">
        <f t="shared" ca="1" si="142"/>
        <v>-320670778.12479508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-320670778.12479508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-1336128.2421866462</v>
      </c>
      <c r="L2119" s="444">
        <f t="shared" ca="1" si="142"/>
        <v>-322006906.36698174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-322006906.36698174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-1341695.4431957572</v>
      </c>
      <c r="L2120" s="444">
        <f t="shared" ca="1" si="142"/>
        <v>-323348601.81017751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-323348601.81017751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-1347285.8408757397</v>
      </c>
      <c r="L2121" s="444">
        <f t="shared" ca="1" si="142"/>
        <v>-324695887.65105325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-324695887.65105325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-1352899.5318793885</v>
      </c>
      <c r="L2122" s="444">
        <f t="shared" ca="1" si="142"/>
        <v>-326048787.18293262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-326048787.18293262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-1358536.6132622191</v>
      </c>
      <c r="L2123" s="444">
        <f t="shared" ca="1" si="142"/>
        <v>-327407323.79619485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-327407323.79619485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-1364197.1824841453</v>
      </c>
      <c r="L2124" s="444">
        <f t="shared" ca="1" si="142"/>
        <v>-328771520.978679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-328771520.978679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-1369881.3374111624</v>
      </c>
      <c r="L2125" s="444">
        <f t="shared" ca="1" si="142"/>
        <v>-330141402.31609017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-330141402.31609017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-1375589.1763170424</v>
      </c>
      <c r="L2126" s="444">
        <f t="shared" ca="1" si="142"/>
        <v>-331516991.4924072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-331516991.4924072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-1381320.79788503</v>
      </c>
      <c r="L2127" s="444">
        <f t="shared" ca="1" si="142"/>
        <v>-332898312.2902922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-332898312.2902922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-1387076.3012095508</v>
      </c>
      <c r="L2128" s="444">
        <f t="shared" ca="1" si="142"/>
        <v>-334285388.59150177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-334285388.59150177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-1392855.785797924</v>
      </c>
      <c r="L2129" s="444">
        <f t="shared" ca="1" si="142"/>
        <v>-335678244.37729973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-335678244.37729973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-1398659.3515720821</v>
      </c>
      <c r="L2130" s="444">
        <f t="shared" ca="1" si="142"/>
        <v>-337076903.72887182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-337076903.72887182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-1404487.0988702993</v>
      </c>
      <c r="L2131" s="444">
        <f t="shared" ca="1" si="142"/>
        <v>-338481390.8277421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-338481390.8277421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-1410339.1284489254</v>
      </c>
      <c r="L2132" s="444">
        <f t="shared" ca="1" si="142"/>
        <v>-339891729.956191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-339891729.956191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-1416215.5414841291</v>
      </c>
      <c r="L2133" s="444">
        <f t="shared" ca="1" si="142"/>
        <v>-341307945.49767512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-341307945.49767512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-1422116.4395736463</v>
      </c>
      <c r="L2134" s="444">
        <f t="shared" ca="1" si="142"/>
        <v>-342730061.93724877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-342730061.93724877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-1428041.9247385366</v>
      </c>
      <c r="L2135" s="444">
        <f t="shared" ca="1" si="142"/>
        <v>-344158103.86198729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-344158103.86198729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-1433992.0994249471</v>
      </c>
      <c r="L2136" s="444">
        <f t="shared" ca="1" si="142"/>
        <v>-345592095.96141225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-345592095.96141225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-1439967.0665058843</v>
      </c>
      <c r="L2137" s="444">
        <f t="shared" ca="1" si="142"/>
        <v>-347032063.02791816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-347032063.02791816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-1445966.9292829924</v>
      </c>
      <c r="L2138" s="444">
        <f t="shared" ca="1" si="142"/>
        <v>-348478029.95720112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-348478029.95720112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-1451991.791488338</v>
      </c>
      <c r="L2139" s="444">
        <f t="shared" ca="1" si="142"/>
        <v>-349930021.74868947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-349930021.74868947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-1458041.7572862061</v>
      </c>
      <c r="L2140" s="444">
        <f t="shared" ca="1" si="142"/>
        <v>-351388063.50597566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-351388063.50597566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-1464116.9312748986</v>
      </c>
      <c r="L2141" s="444">
        <f t="shared" ca="1" si="142"/>
        <v>-352852180.43725055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-352852180.43725055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-1470217.4184885439</v>
      </c>
      <c r="L2142" s="444">
        <f t="shared" ca="1" si="142"/>
        <v>-354322397.85573912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-354322397.85573912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-1476343.324398913</v>
      </c>
      <c r="L2143" s="444">
        <f t="shared" ca="1" si="142"/>
        <v>-355798741.18013805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-355798741.18013805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-1482494.7549172419</v>
      </c>
      <c r="L2144" s="444">
        <f t="shared" ca="1" si="142"/>
        <v>-357281235.93505532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-357281235.93505532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-1488671.8163960639</v>
      </c>
      <c r="L2145" s="444">
        <f t="shared" ca="1" si="142"/>
        <v>-358769907.75145137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-358769907.75145137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-1494874.6156310474</v>
      </c>
      <c r="L2146" s="444">
        <f t="shared" ca="1" si="142"/>
        <v>-360264782.36708242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-360264782.36708242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-1501103.2598628434</v>
      </c>
      <c r="L2147" s="444">
        <f t="shared" ca="1" si="142"/>
        <v>-361765885.62694526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-361765885.62694526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-1507357.8567789386</v>
      </c>
      <c r="L2148" s="444">
        <f t="shared" ca="1" si="142"/>
        <v>-363273243.48372418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-363273243.48372418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-1513638.5145155173</v>
      </c>
      <c r="L2149" s="444">
        <f t="shared" ca="1" si="142"/>
        <v>-364786881.9982397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-364786881.9982397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-1519945.3416593322</v>
      </c>
      <c r="L2150" s="444">
        <f t="shared" ca="1" si="142"/>
        <v>-366306827.339899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-366306827.339899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-1526278.4472495792</v>
      </c>
      <c r="L2151" s="444">
        <f t="shared" ca="1" si="142"/>
        <v>-367833105.78714859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-367833105.78714859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-1532637.9407797859</v>
      </c>
      <c r="L2152" s="444">
        <f t="shared" ca="1" si="142"/>
        <v>-369365743.7279284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-369365743.7279284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-1539023.9321997017</v>
      </c>
      <c r="L2153" s="444">
        <f t="shared" ca="1" si="142"/>
        <v>-370904767.66012812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-370904767.66012812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-1545436.5319172004</v>
      </c>
      <c r="L2154" s="444">
        <f t="shared" ca="1" si="142"/>
        <v>-372450204.19204533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-372450204.19204533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-1551875.850800189</v>
      </c>
      <c r="L2155" s="444">
        <f t="shared" ca="1" si="142"/>
        <v>-374002080.04284555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-374002080.04284555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-1558342.0001785231</v>
      </c>
      <c r="L2156" s="444">
        <f t="shared" ca="1" si="142"/>
        <v>-375560422.04302406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-375560422.04302406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-1564835.0918459336</v>
      </c>
      <c r="L2157" s="444">
        <f t="shared" ca="1" si="142"/>
        <v>-377125257.13486999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-377125257.13486999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-1571355.2380619582</v>
      </c>
      <c r="L2158" s="444">
        <f t="shared" ca="1" si="142"/>
        <v>-378696612.37293196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-378696612.37293196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-1577902.5515538831</v>
      </c>
      <c r="L2159" s="444">
        <f t="shared" ca="1" si="142"/>
        <v>-380274514.92448586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-380274514.92448586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-1584477.145518691</v>
      </c>
      <c r="L2160" s="444">
        <f t="shared" ca="1" si="142"/>
        <v>-381858992.07000458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-381858992.07000458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-1591079.1336250191</v>
      </c>
      <c r="L2161" s="444">
        <f t="shared" ca="1" si="142"/>
        <v>-383450071.20362961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-383450071.20362961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-1597708.6300151234</v>
      </c>
      <c r="L2162" s="444">
        <f t="shared" ca="1" si="142"/>
        <v>-385047779.83364475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-385047779.83364475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-1604365.7493068532</v>
      </c>
      <c r="L2163" s="444">
        <f t="shared" ca="1" si="142"/>
        <v>-386652145.58295161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-386652145.58295161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-1611050.6065956317</v>
      </c>
      <c r="L2164" s="444">
        <f t="shared" ca="1" si="142"/>
        <v>-388263196.18954724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-388263196.18954724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-1617763.3174564468</v>
      </c>
      <c r="L2165" s="444">
        <f t="shared" ca="1" si="142"/>
        <v>-389880959.50700366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-389880959.50700366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-1624503.9979458486</v>
      </c>
      <c r="L2166" s="444">
        <f t="shared" ca="1" si="142"/>
        <v>-391505463.50494951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-391505463.50494951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-1631272.7646039564</v>
      </c>
      <c r="L2167" s="444">
        <f t="shared" ca="1" si="142"/>
        <v>-393136736.26955348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-393136736.26955348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-1638069.7344564728</v>
      </c>
      <c r="L2168" s="444">
        <f t="shared" ca="1" si="142"/>
        <v>-394774806.00400996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-394774806.00400996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-1644895.0250167081</v>
      </c>
      <c r="L2169" s="444">
        <f t="shared" ca="1" si="142"/>
        <v>-396419701.02902669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-396419701.02902669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-1651748.7542876112</v>
      </c>
      <c r="L2170" s="444">
        <f t="shared" ca="1" si="142"/>
        <v>-398071449.78331429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-398071449.78331429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-1658631.0407638096</v>
      </c>
      <c r="L2171" s="444">
        <f t="shared" ca="1" si="142"/>
        <v>-399730080.82407808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-399730080.82407808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-1665542.0034336587</v>
      </c>
      <c r="L2172" s="444">
        <f t="shared" ca="1" si="142"/>
        <v>-401395622.82751173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-401395622.82751173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-1672481.7617812988</v>
      </c>
      <c r="L2173" s="444">
        <f t="shared" ca="1" si="142"/>
        <v>-403068104.589293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-403068104.589293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-1679450.4357887208</v>
      </c>
      <c r="L2174" s="444">
        <f t="shared" ca="1" si="142"/>
        <v>-404747555.02508175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-404747555.02508175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-1686448.1459378407</v>
      </c>
      <c r="L2175" s="444">
        <f t="shared" ca="1" si="142"/>
        <v>-406434003.17101961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-406434003.17101961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-1693475.0132125816</v>
      </c>
      <c r="L2176" s="444">
        <f t="shared" ca="1" si="142"/>
        <v>-408127478.18423218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-408127478.18423218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-1700531.1591009675</v>
      </c>
      <c r="L2177" s="444">
        <f t="shared" ca="1" si="142"/>
        <v>-409828009.34333313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-409828009.34333313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-1707616.7055972214</v>
      </c>
      <c r="L2178" s="444">
        <f t="shared" ca="1" si="142"/>
        <v>-411535626.04893035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-411535626.04893035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-1714731.7752038764</v>
      </c>
      <c r="L2179" s="444">
        <f t="shared" ca="1" si="142"/>
        <v>-413250357.82413423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-413250357.82413423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-1721876.4909338925</v>
      </c>
      <c r="L2180" s="444">
        <f t="shared" ca="1" si="142"/>
        <v>-414972234.31506813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-414972234.31506813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-1729050.9763127838</v>
      </c>
      <c r="L2181" s="444">
        <f t="shared" ca="1" si="142"/>
        <v>-416701285.29138088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-416701285.29138088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-1736255.3553807538</v>
      </c>
      <c r="L2182" s="444">
        <f t="shared" ca="1" si="142"/>
        <v>-418437540.64676166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-418437540.64676166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-1743489.7526948403</v>
      </c>
      <c r="L2183" s="444">
        <f t="shared" ca="1" si="142"/>
        <v>-420181030.3994565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-420181030.3994565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-1750754.2933310685</v>
      </c>
      <c r="L2184" s="444">
        <f t="shared" ca="1" si="142"/>
        <v>-421931784.69278759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-421931784.69278759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-1758049.1028866149</v>
      </c>
      <c r="L2185" s="444">
        <f t="shared" ca="1" si="142"/>
        <v>-423689833.7956742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-423689833.7956742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-1765374.3074819758</v>
      </c>
      <c r="L2186" s="444">
        <f t="shared" ca="1" si="142"/>
        <v>-425455208.10315621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-425455208.10315621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-1772730.0337631509</v>
      </c>
      <c r="L2187" s="444">
        <f t="shared" ca="1" si="142"/>
        <v>-427227938.13691938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-427227938.13691938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-1780116.4089038307</v>
      </c>
      <c r="L2188" s="444">
        <f t="shared" ca="1" si="142"/>
        <v>-429008054.54582322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-429008054.54582322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-1787533.560607597</v>
      </c>
      <c r="L2189" s="444">
        <f t="shared" ca="1" si="142"/>
        <v>-430795588.10643083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-430795588.10643083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-1794981.6171101285</v>
      </c>
      <c r="L2190" s="444">
        <f t="shared" ca="1" si="142"/>
        <v>-432590569.72354096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-432590569.72354096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-1802460.7071814206</v>
      </c>
      <c r="L2191" s="444">
        <f t="shared" ca="1" si="142"/>
        <v>-434393030.43072236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-434393030.43072236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-1809970.9601280096</v>
      </c>
      <c r="L2192" s="444">
        <f t="shared" ca="1" si="142"/>
        <v>-436203001.39085037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-436203001.39085037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-1817512.5057952097</v>
      </c>
      <c r="L2193" s="444">
        <f t="shared" ca="1" si="142"/>
        <v>-438020513.89664555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-438020513.89664555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-1825085.4745693563</v>
      </c>
      <c r="L2194" s="444">
        <f t="shared" ca="1" si="142"/>
        <v>-439845599.37121493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-439845599.37121493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-1832689.9973800622</v>
      </c>
      <c r="L2195" s="444">
        <f t="shared" ca="1" si="142"/>
        <v>-441678289.368595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-441678289.368595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-1840326.2057024792</v>
      </c>
      <c r="L2196" s="444">
        <f t="shared" ca="1" si="142"/>
        <v>-443518615.57429749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-443518615.57429749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-1847994.2315595727</v>
      </c>
      <c r="L2197" s="444">
        <f t="shared" ca="1" si="142"/>
        <v>-445366609.80585706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-445366609.80585706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-1855694.2075244046</v>
      </c>
      <c r="L2198" s="444">
        <f t="shared" ca="1" si="142"/>
        <v>-447222304.01338148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-447222304.01338148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-1863426.266722423</v>
      </c>
      <c r="L2199" s="444">
        <f t="shared" ca="1" si="142"/>
        <v>-449085730.28010392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-449085730.28010392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-1871190.5428337662</v>
      </c>
      <c r="L2200" s="444">
        <f t="shared" ca="1" si="142"/>
        <v>-450956920.82293767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-450956920.82293767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-1878987.1700955736</v>
      </c>
      <c r="L2201" s="444">
        <f t="shared" ca="1" si="142"/>
        <v>-452835907.99303323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-452835907.99303323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-1886816.2833043048</v>
      </c>
      <c r="L2202" s="444">
        <f t="shared" ca="1" si="142"/>
        <v>-454722724.27633756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-454722724.27633756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-1894678.017818073</v>
      </c>
      <c r="L2203" s="444">
        <f t="shared" ca="1" si="142"/>
        <v>-456617402.29415566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-456617402.29415566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-1902572.5095589815</v>
      </c>
      <c r="L2204" s="444">
        <f t="shared" ca="1" si="142"/>
        <v>-458519974.80371463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-458519974.80371463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-1910499.8950154777</v>
      </c>
      <c r="L2205" s="444">
        <f t="shared" ca="1" si="142"/>
        <v>-460430474.69873011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-460430474.69873011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-1918460.311244709</v>
      </c>
      <c r="L2206" s="444">
        <f t="shared" ca="1" si="142"/>
        <v>-462348935.00997484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-462348935.00997484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-1926453.8958748952</v>
      </c>
      <c r="L2207" s="444">
        <f t="shared" ca="1" si="142"/>
        <v>-464275388.90584975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-464275388.90584975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-1934480.787107707</v>
      </c>
      <c r="L2208" s="444">
        <f t="shared" ca="1" si="142"/>
        <v>-466209869.69295746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-466209869.69295746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-1942541.1237206559</v>
      </c>
      <c r="L2209" s="444">
        <f t="shared" ca="1" si="142"/>
        <v>-468152410.81667811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-468152410.81667811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-1950635.0450694922</v>
      </c>
      <c r="L2210" s="444">
        <f t="shared" ca="1" si="142"/>
        <v>-470103045.86174762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-470103045.86174762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-1958762.6910906148</v>
      </c>
      <c r="L2211" s="444">
        <f t="shared" ca="1" si="142"/>
        <v>-472061808.55283827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-472061808.55283827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-1966924.2023034925</v>
      </c>
      <c r="L2212" s="444">
        <f t="shared" ca="1" si="142"/>
        <v>-474028732.75514174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-474028732.75514174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-1975119.7198130905</v>
      </c>
      <c r="L2213" s="444">
        <f t="shared" ca="1" si="142"/>
        <v>-476003852.47495484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-476003852.47495484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-1983349.3853123118</v>
      </c>
      <c r="L2214" s="444">
        <f t="shared" ca="1" si="142"/>
        <v>-477987201.86026716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-477987201.86026716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-1991613.3410844468</v>
      </c>
      <c r="L2215" s="444">
        <f t="shared" ca="1" si="142"/>
        <v>-479978815.20135158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-479978815.20135158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-1999911.7300056315</v>
      </c>
      <c r="L2216" s="444">
        <f t="shared" ca="1" si="142"/>
        <v>-481978726.9313572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-481978726.9313572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-2008244.6955473216</v>
      </c>
      <c r="L2217" s="444">
        <f t="shared" ca="1" si="142"/>
        <v>-483986971.62690455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-483986971.62690455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-2016612.381778769</v>
      </c>
      <c r="L2218" s="444">
        <f t="shared" ca="1" si="142"/>
        <v>-486003584.00868332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-486003584.00868332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-2025014.9333695138</v>
      </c>
      <c r="L2219" s="444">
        <f t="shared" ca="1" si="142"/>
        <v>-488028598.94205284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-488028598.94205284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-2033452.4955918868</v>
      </c>
      <c r="L2220" s="444">
        <f t="shared" ca="1" si="142"/>
        <v>-490062051.43764472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-490062051.43764472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-2041925.2143235197</v>
      </c>
      <c r="L2221" s="444">
        <f t="shared" ca="1" si="142"/>
        <v>-492103976.65196824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-492103976.65196824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-2050433.2360498679</v>
      </c>
      <c r="L2222" s="444">
        <f t="shared" ca="1" si="142"/>
        <v>-494154409.88801813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-494154409.88801813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-2058976.7078667423</v>
      </c>
      <c r="L2223" s="444">
        <f t="shared" ca="1" si="142"/>
        <v>-496213386.59588486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-496213386.59588486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-2067555.7774828535</v>
      </c>
      <c r="L2224" s="444">
        <f t="shared" ca="1" si="142"/>
        <v>-498280942.37336773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-498280942.37336773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-2076170.5932223657</v>
      </c>
      <c r="L2225" s="444">
        <f t="shared" ca="1" si="142"/>
        <v>-500357112.96659011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-500357112.96659011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-2084821.3040274587</v>
      </c>
      <c r="L2226" s="444">
        <f t="shared" ca="1" si="142"/>
        <v>-502441934.27061754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-502441934.27061754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-2093508.0594609063</v>
      </c>
      <c r="L2227" s="444">
        <f t="shared" ca="1" si="142"/>
        <v>-504535442.33007842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-504535442.33007842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-2102231.0097086597</v>
      </c>
      <c r="L2228" s="444">
        <f t="shared" ca="1" si="142"/>
        <v>-506637673.33978707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-506637673.33978707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-2110990.305582446</v>
      </c>
      <c r="L2229" s="444">
        <f t="shared" ca="1" si="142"/>
        <v>-508748663.64536953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-508748663.64536953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-2119786.0985223725</v>
      </c>
      <c r="L2230" s="444">
        <f t="shared" ca="1" si="142"/>
        <v>-510868449.74389189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-510868449.74389189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-2128618.5405995492</v>
      </c>
      <c r="L2231" s="444">
        <f t="shared" ca="1" si="142"/>
        <v>-512997068.28449142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-512997068.28449142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-2137487.7845187141</v>
      </c>
      <c r="L2232" s="444">
        <f t="shared" ca="1" si="142"/>
        <v>-515134556.06901014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-515134556.06901014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-2146393.983620876</v>
      </c>
      <c r="L2233" s="444">
        <f t="shared" ca="1" si="142"/>
        <v>-517280950.05263102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-517280950.05263102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-2155337.2918859627</v>
      </c>
      <c r="L2234" s="444">
        <f t="shared" ca="1" si="142"/>
        <v>-519436287.34451699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-519436287.34451699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-2164317.8639354873</v>
      </c>
      <c r="L2235" s="444">
        <f t="shared" ca="1" si="142"/>
        <v>-521600605.20845246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-521600605.20845246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-2173335.8550352184</v>
      </c>
      <c r="L2236" s="444">
        <f t="shared" ca="1" si="142"/>
        <v>-523773941.06348771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-523773941.06348771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-2182391.4210978653</v>
      </c>
      <c r="L2237" s="444">
        <f t="shared" ca="1" si="142"/>
        <v>-525956332.48458558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-525956332.48458558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-2191484.7186857732</v>
      </c>
      <c r="L2238" s="444">
        <f t="shared" ca="1" si="142"/>
        <v>-528147817.20327133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-528147817.20327133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-2200615.9050136306</v>
      </c>
      <c r="L2239" s="444">
        <f t="shared" ca="1" si="142"/>
        <v>-530348433.10828495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-530348433.10828495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-2209785.1379511873</v>
      </c>
      <c r="L2240" s="444">
        <f t="shared" ca="1" si="142"/>
        <v>-532558218.24623615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-532558218.24623615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-2218992.5760259838</v>
      </c>
      <c r="L2241" s="444">
        <f t="shared" ca="1" si="142"/>
        <v>-534777210.82226211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-534777210.82226211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-2228238.3784260922</v>
      </c>
      <c r="L2242" s="444">
        <f t="shared" ca="1" si="142"/>
        <v>-537005449.20068824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-537005449.20068824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-2237522.7050028676</v>
      </c>
      <c r="L2243" s="444">
        <f t="shared" ca="1" si="142"/>
        <v>-539242971.90569115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-539242971.90569115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-2246845.7162737129</v>
      </c>
      <c r="L2244" s="444">
        <f t="shared" ca="1" si="142"/>
        <v>-541489817.62196481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-541489817.62196481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-2256207.5734248534</v>
      </c>
      <c r="L2245" s="444">
        <f t="shared" ca="1" si="142"/>
        <v>-543746025.19538963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-543746025.19538963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-2265608.4383141235</v>
      </c>
      <c r="L2246" s="444">
        <f t="shared" ca="1" si="142"/>
        <v>-546011633.63370371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-546011633.63370371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-2275048.4734737654</v>
      </c>
      <c r="L2247" s="444">
        <f t="shared" ca="1" si="142"/>
        <v>-548286682.1071775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-548286682.1071775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-2284527.8421132397</v>
      </c>
      <c r="L2248" s="444">
        <f t="shared" ca="1" si="142"/>
        <v>-550571209.94929075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-550571209.94929075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-2294046.7081220448</v>
      </c>
      <c r="L2249" s="444">
        <f t="shared" ca="1" si="142"/>
        <v>-552865256.65741277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-552865256.65741277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-2303605.2360725533</v>
      </c>
      <c r="L2250" s="444">
        <f t="shared" ca="1" si="142"/>
        <v>-555168861.89348531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-555168861.89348531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-2313203.5912228553</v>
      </c>
      <c r="L2251" s="444">
        <f t="shared" ca="1" si="142"/>
        <v>-557482065.48470819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-557482065.48470819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-2322841.9395196172</v>
      </c>
      <c r="L2252" s="444">
        <f t="shared" ca="1" si="142"/>
        <v>-559804907.42422783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-559804907.42422783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-2332520.4476009491</v>
      </c>
      <c r="L2253" s="444">
        <f t="shared" ca="1" si="142"/>
        <v>-562137427.87182879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-562137427.87182879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-2342239.2827992868</v>
      </c>
      <c r="L2254" s="444">
        <f t="shared" ca="1" si="142"/>
        <v>-564479667.15462804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-564479667.15462804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-2351998.6131442836</v>
      </c>
      <c r="L2255" s="444">
        <f t="shared" ca="1" si="142"/>
        <v>-566831665.76777232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-566831665.76777232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-2361798.6073657181</v>
      </c>
      <c r="L2256" s="444">
        <f t="shared" ca="1" si="142"/>
        <v>-569193464.37513804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-569193464.37513804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-2371639.4348964086</v>
      </c>
      <c r="L2257" s="444">
        <f t="shared" ca="1" si="142"/>
        <v>-571565103.81003439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-571565103.81003439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-2381521.2658751435</v>
      </c>
      <c r="L2258" s="444">
        <f t="shared" ca="1" si="142"/>
        <v>-573946625.0759095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-573946625.0759095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-2391444.2711496227</v>
      </c>
      <c r="L2259" s="444">
        <f t="shared" ca="1" si="142"/>
        <v>-576338069.34705913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-576338069.34705913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-2401408.622279413</v>
      </c>
      <c r="L2260" s="444">
        <f t="shared" ca="1" si="142"/>
        <v>-578739477.96933854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-578739477.96933854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-2411414.4915389107</v>
      </c>
      <c r="L2261" s="444">
        <f t="shared" ca="1" si="142"/>
        <v>-581150892.46087742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-581150892.46087742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-2421462.0519203227</v>
      </c>
      <c r="L2262" s="444">
        <f t="shared" ca="1" si="142"/>
        <v>-583572354.51279771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-583572354.51279771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-2431551.4771366571</v>
      </c>
      <c r="L2263" s="444">
        <f t="shared" ca="1" si="142"/>
        <v>-586003905.98993433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-586003905.98993433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-2441682.9416247262</v>
      </c>
      <c r="L2264" s="444">
        <f t="shared" ca="1" si="142"/>
        <v>-588445588.93155909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-588445588.93155909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-2451856.6205481626</v>
      </c>
      <c r="L2265" s="444">
        <f t="shared" ca="1" si="142"/>
        <v>-590897445.55210721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-590897445.55210721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-2462072.6898004469</v>
      </c>
      <c r="L2266" s="444">
        <f t="shared" ca="1" si="142"/>
        <v>-593359518.24190772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-593359518.24190772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-2472331.3260079487</v>
      </c>
      <c r="L2267" s="444">
        <f t="shared" ca="1" si="142"/>
        <v>-595831849.56791568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-595831849.56791568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-2482632.7065329822</v>
      </c>
      <c r="L2268" s="444">
        <f t="shared" ca="1" si="142"/>
        <v>-598314482.27444863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-598314482.27444863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-2492977.0094768694</v>
      </c>
      <c r="L2269" s="444">
        <f t="shared" ca="1" si="142"/>
        <v>-600807459.28392553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-600807459.28392553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-2503364.4136830228</v>
      </c>
      <c r="L2270" s="444">
        <f t="shared" ca="1" si="142"/>
        <v>-603310823.69760859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-603310823.69760859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-2513795.0987400357</v>
      </c>
      <c r="L2271" s="444">
        <f t="shared" ca="1" si="142"/>
        <v>-605824618.79634857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-605824618.79634857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-2524269.2449847856</v>
      </c>
      <c r="L2272" s="444">
        <f t="shared" ca="1" si="142"/>
        <v>-608348888.04133332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-608348888.04133332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-2534787.0335055552</v>
      </c>
      <c r="L2273" s="444">
        <f t="shared" ca="1" si="142"/>
        <v>-610883675.07483888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-610883675.07483888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-2545348.6461451622</v>
      </c>
      <c r="L2274" s="444">
        <f t="shared" ca="1" si="142"/>
        <v>-613429023.72098398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-613429023.72098398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-2555954.2655040999</v>
      </c>
      <c r="L2275" s="444">
        <f t="shared" ca="1" si="142"/>
        <v>-615984977.9864881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-615984977.9864881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-2566604.0749437003</v>
      </c>
      <c r="L2276" s="444">
        <f t="shared" ca="1" si="142"/>
        <v>-618551582.06143177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-618551582.06143177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-2577298.2585892989</v>
      </c>
      <c r="L2277" s="444">
        <f t="shared" ca="1" si="142"/>
        <v>-621128880.32002103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-621128880.32002103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-2588037.0013334211</v>
      </c>
      <c r="L2278" s="444">
        <f t="shared" ca="1" si="142"/>
        <v>-623716917.32135451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-623716917.32135451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-2598820.4888389772</v>
      </c>
      <c r="L2279" s="444">
        <f t="shared" ca="1" si="142"/>
        <v>-626315737.81019354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-626315737.81019354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-2609648.9075424732</v>
      </c>
      <c r="L2280" s="444">
        <f t="shared" ca="1" si="142"/>
        <v>-628925386.71773601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-628925386.71773601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-2620522.4446572335</v>
      </c>
      <c r="L2281" s="444">
        <f t="shared" ca="1" si="142"/>
        <v>-631545909.16239321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-631545909.16239321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-2631441.2881766385</v>
      </c>
      <c r="L2282" s="444">
        <f t="shared" ca="1" si="142"/>
        <v>-634177350.45056987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-634177350.45056987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-2642405.6268773745</v>
      </c>
      <c r="L2283" s="444">
        <f t="shared" ca="1" si="142"/>
        <v>-636819756.0774473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-636819756.0774473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-2653415.6503226971</v>
      </c>
      <c r="L2284" s="444">
        <f t="shared" ca="1" si="142"/>
        <v>-639473171.72776997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-639473171.72776997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-2664471.5488657081</v>
      </c>
      <c r="L2285" s="444">
        <f t="shared" ca="1" si="142"/>
        <v>-642137643.27663565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-642137643.27663565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-2675573.5136526483</v>
      </c>
      <c r="L2286" s="444">
        <f t="shared" ca="1" si="142"/>
        <v>-644813216.79028833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-644813216.79028833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-2686721.7366262013</v>
      </c>
      <c r="L2287" s="444">
        <f t="shared" ca="1" si="142"/>
        <v>-647499938.52691448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-647499938.52691448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-2697916.4105288102</v>
      </c>
      <c r="L2288" s="444">
        <f t="shared" ca="1" si="142"/>
        <v>-650197854.93744326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-650197854.93744326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-2709157.7289060135</v>
      </c>
      <c r="L2289" s="444">
        <f t="shared" ca="1" si="142"/>
        <v>-652907012.66634929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-652907012.66634929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-2720445.8861097889</v>
      </c>
      <c r="L2290" s="444">
        <f t="shared" ca="1" si="142"/>
        <v>-655627458.55245912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-655627458.55245912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-2731781.0773019129</v>
      </c>
      <c r="L2291" s="444">
        <f t="shared" ca="1" si="142"/>
        <v>-658359239.62976098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-658359239.62976098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-2743163.4984573373</v>
      </c>
      <c r="L2292" s="444">
        <f t="shared" ca="1" si="142"/>
        <v>-661102403.12821829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-661102403.12821829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-2754593.3463675762</v>
      </c>
      <c r="L2293" s="444">
        <f t="shared" ca="1" si="142"/>
        <v>-663856996.47458589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-663856996.47458589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-2766070.8186441078</v>
      </c>
      <c r="L2294" s="444">
        <f t="shared" ca="1" si="142"/>
        <v>-666623067.29323006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-666623067.29323006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-2777596.1137217917</v>
      </c>
      <c r="L2295" s="444">
        <f t="shared" ca="1" si="142"/>
        <v>-669400663.4069519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-669400663.4069519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-2789169.4308622996</v>
      </c>
      <c r="L2296" s="444">
        <f t="shared" ca="1" si="142"/>
        <v>-672189832.83781421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-672189832.83781421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-2800790.970157559</v>
      </c>
      <c r="L2297" s="444">
        <f t="shared" ca="1" si="142"/>
        <v>-674990623.80797172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-674990623.80797172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-2812460.9325332153</v>
      </c>
      <c r="L2298" s="444">
        <f t="shared" ca="1" si="142"/>
        <v>-677803084.74050498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-677803084.74050498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-2824179.5197521038</v>
      </c>
      <c r="L2299" s="444">
        <f t="shared" ca="1" si="142"/>
        <v>-680627264.26025712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-680627264.26025712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-2835946.9344177381</v>
      </c>
      <c r="L2300" s="444">
        <f t="shared" ca="1" si="142"/>
        <v>-683463211.19467485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-683463211.19467485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-2847763.3799778121</v>
      </c>
      <c r="L2301" s="444">
        <f t="shared" ca="1" si="142"/>
        <v>-686310974.57465267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-686310974.57465267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-2859629.0607277192</v>
      </c>
      <c r="L2302" s="444">
        <f t="shared" ca="1" si="142"/>
        <v>-689170603.63538039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-689170603.63538039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-2871544.1818140848</v>
      </c>
      <c r="L2303" s="444">
        <f t="shared" ref="L2303:L2557" ca="1" si="147">I2303-J2303+K2303</f>
        <v>-692042147.81719446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-692042147.81719446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-2883508.9492383101</v>
      </c>
      <c r="L2304" s="444">
        <f t="shared" ca="1" si="147"/>
        <v>-694925656.76643276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-694925656.76643276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-2895523.5698601366</v>
      </c>
      <c r="L2305" s="444">
        <f t="shared" ca="1" si="147"/>
        <v>-697821180.33629286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-697821180.33629286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-2907588.2514012204</v>
      </c>
      <c r="L2306" s="444">
        <f t="shared" ca="1" si="147"/>
        <v>-700728768.58769405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-700728768.58769405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-2919703.2024487252</v>
      </c>
      <c r="L2307" s="444">
        <f t="shared" ca="1" si="147"/>
        <v>-703648471.79014277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-703648471.79014277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-2931868.632458928</v>
      </c>
      <c r="L2308" s="444">
        <f t="shared" ca="1" si="147"/>
        <v>-706580340.4226017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-706580340.4226017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-2944084.7517608404</v>
      </c>
      <c r="L2309" s="444">
        <f t="shared" ca="1" si="147"/>
        <v>-709524425.17436254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-709524425.17436254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-2956351.7715598438</v>
      </c>
      <c r="L2310" s="444">
        <f t="shared" ca="1" si="147"/>
        <v>-712480776.94592237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-712480776.94592237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-2968669.9039413431</v>
      </c>
      <c r="L2311" s="444">
        <f t="shared" ca="1" si="147"/>
        <v>-715449446.84986377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-715449446.84986377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-2981039.3618744323</v>
      </c>
      <c r="L2312" s="444">
        <f t="shared" ca="1" si="147"/>
        <v>-718430486.21173823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-718430486.21173823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-2993460.3592155757</v>
      </c>
      <c r="L2313" s="444">
        <f t="shared" ca="1" si="147"/>
        <v>-721423946.57095385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-721423946.57095385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-3005933.1107123075</v>
      </c>
      <c r="L2314" s="444">
        <f t="shared" ca="1" si="147"/>
        <v>-724429879.68166614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-724429879.68166614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-3018457.832006942</v>
      </c>
      <c r="L2315" s="444">
        <f t="shared" ca="1" si="147"/>
        <v>-727448337.51367307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-727448337.51367307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-3031034.7396403044</v>
      </c>
      <c r="L2316" s="444">
        <f t="shared" ca="1" si="147"/>
        <v>-730479372.25331342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-730479372.25331342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-3043664.0510554723</v>
      </c>
      <c r="L2317" s="444">
        <f t="shared" ca="1" si="147"/>
        <v>-733523036.30436885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-733523036.30436885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-3056345.9846015368</v>
      </c>
      <c r="L2318" s="444">
        <f t="shared" ca="1" si="147"/>
        <v>-736579382.28897035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-736579382.28897035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-3069080.7595373765</v>
      </c>
      <c r="L2319" s="444">
        <f t="shared" ca="1" si="147"/>
        <v>-739648463.04850769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-739648463.04850769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-3081868.5960354488</v>
      </c>
      <c r="L2320" s="444">
        <f t="shared" ca="1" si="147"/>
        <v>-742730331.64454317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-742730331.64454317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-3094709.7151855966</v>
      </c>
      <c r="L2321" s="444">
        <f t="shared" ca="1" si="147"/>
        <v>-745825041.35972881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-745825041.35972881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-3107604.33899887</v>
      </c>
      <c r="L2322" s="444">
        <f t="shared" ca="1" si="147"/>
        <v>-748932645.69872773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-748932645.69872773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-3120552.6904113656</v>
      </c>
      <c r="L2323" s="444">
        <f t="shared" ca="1" si="147"/>
        <v>-752053198.38913906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-752053198.38913906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-3133554.9932880793</v>
      </c>
      <c r="L2324" s="444">
        <f t="shared" ca="1" si="147"/>
        <v>-755186753.3824271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-755186753.3824271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-3146611.4724267796</v>
      </c>
      <c r="L2325" s="444">
        <f t="shared" ca="1" si="147"/>
        <v>-758333364.85485387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-758333364.85485387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-3159722.3535618912</v>
      </c>
      <c r="L2326" s="444">
        <f t="shared" ca="1" si="147"/>
        <v>-761493087.20841575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-761493087.20841575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-3172887.863368399</v>
      </c>
      <c r="L2327" s="444">
        <f t="shared" ca="1" si="147"/>
        <v>-764665975.07178414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-764665975.07178414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-3186108.2294657673</v>
      </c>
      <c r="L2328" s="444">
        <f t="shared" ca="1" si="147"/>
        <v>-767852083.30124986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-767852083.30124986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-3199383.6804218744</v>
      </c>
      <c r="L2329" s="444">
        <f t="shared" ca="1" si="147"/>
        <v>-771051466.98167169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-771051466.98167169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-3212714.4457569653</v>
      </c>
      <c r="L2330" s="444">
        <f t="shared" ca="1" si="147"/>
        <v>-774264181.4274286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-774264181.4274286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-3226100.7559476192</v>
      </c>
      <c r="L2331" s="444">
        <f t="shared" ca="1" si="147"/>
        <v>-777490282.18337619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-777490282.18337619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-3239542.8424307341</v>
      </c>
      <c r="L2332" s="444">
        <f t="shared" ca="1" si="147"/>
        <v>-780729825.0258069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-780729825.0258069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-3253040.9376075286</v>
      </c>
      <c r="L2333" s="444">
        <f t="shared" ca="1" si="147"/>
        <v>-783982865.96341443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-783982865.96341443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-3266595.2748475601</v>
      </c>
      <c r="L2334" s="444">
        <f t="shared" ca="1" si="147"/>
        <v>-787249461.23826194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-787249461.23826194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-3280206.0884927581</v>
      </c>
      <c r="L2335" s="444">
        <f t="shared" ca="1" si="147"/>
        <v>-790529667.32675469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-790529667.32675469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-3293873.6138614779</v>
      </c>
      <c r="L2336" s="444">
        <f t="shared" ca="1" si="147"/>
        <v>-793823540.94061613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-793823540.94061613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-3307598.0872525671</v>
      </c>
      <c r="L2337" s="444">
        <f t="shared" ca="1" si="147"/>
        <v>-797131139.02786875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-797131139.02786875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-3321379.7459494532</v>
      </c>
      <c r="L2338" s="444">
        <f t="shared" ca="1" si="147"/>
        <v>-800452518.77381825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-800452518.77381825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-3335218.8282242427</v>
      </c>
      <c r="L2339" s="444">
        <f t="shared" ca="1" si="147"/>
        <v>-803787737.60204256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-803787737.60204256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-3349115.5733418441</v>
      </c>
      <c r="L2340" s="444">
        <f t="shared" ca="1" si="147"/>
        <v>-807136853.1753844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-807136853.1753844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-3363070.2215641015</v>
      </c>
      <c r="L2341" s="444">
        <f t="shared" ca="1" si="147"/>
        <v>-810499923.39694846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-810499923.39694846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-3377083.0141539518</v>
      </c>
      <c r="L2342" s="444">
        <f t="shared" ca="1" si="147"/>
        <v>-813877006.41110241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-813877006.41110241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-3391154.1933795935</v>
      </c>
      <c r="L2343" s="444">
        <f t="shared" ca="1" si="147"/>
        <v>-817268160.60448205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-817268160.60448205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-3405284.0025186753</v>
      </c>
      <c r="L2344" s="444">
        <f t="shared" ca="1" si="147"/>
        <v>-820673444.60700071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-820673444.60700071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-3419472.685862503</v>
      </c>
      <c r="L2345" s="444">
        <f t="shared" ca="1" si="147"/>
        <v>-824092917.29286325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-824092917.29286325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-3433720.4887202634</v>
      </c>
      <c r="L2346" s="444">
        <f t="shared" ca="1" si="147"/>
        <v>-827526637.78158355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-827526637.78158355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-3448027.6574232648</v>
      </c>
      <c r="L2347" s="444">
        <f t="shared" ca="1" si="147"/>
        <v>-830974665.43900681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-830974665.43900681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-3462394.4393291948</v>
      </c>
      <c r="L2348" s="444">
        <f t="shared" ca="1" si="147"/>
        <v>-834437059.87833595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-834437059.87833595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-3476821.0828263997</v>
      </c>
      <c r="L2349" s="444">
        <f t="shared" ca="1" si="147"/>
        <v>-837913880.96116233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-837913880.96116233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-3491307.8373381761</v>
      </c>
      <c r="L2350" s="444">
        <f t="shared" ca="1" si="147"/>
        <v>-841405188.79850054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-841405188.79850054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-3505854.9533270854</v>
      </c>
      <c r="L2351" s="444">
        <f t="shared" ca="1" si="147"/>
        <v>-844911043.7518276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-844911043.7518276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-3520462.6822992815</v>
      </c>
      <c r="L2352" s="444">
        <f t="shared" ca="1" si="147"/>
        <v>-848431506.43412685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-848431506.43412685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-3535131.2768088616</v>
      </c>
      <c r="L2353" s="444">
        <f t="shared" ca="1" si="147"/>
        <v>-851966637.71093571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-851966637.71093571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-3549860.9904622319</v>
      </c>
      <c r="L2354" s="444">
        <f t="shared" ca="1" si="147"/>
        <v>-855516498.7013979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-855516498.7013979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-3564652.0779224909</v>
      </c>
      <c r="L2355" s="444">
        <f t="shared" ca="1" si="147"/>
        <v>-859081150.77932036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-859081150.77932036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-3579504.7949138349</v>
      </c>
      <c r="L2356" s="444">
        <f t="shared" ca="1" si="147"/>
        <v>-862660655.57423425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-862660655.57423425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-3594419.3982259762</v>
      </c>
      <c r="L2357" s="444">
        <f t="shared" ca="1" si="147"/>
        <v>-866255074.97246027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-866255074.97246027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-3609396.1457185843</v>
      </c>
      <c r="L2358" s="444">
        <f t="shared" ca="1" si="147"/>
        <v>-869864471.11817884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-869864471.11817884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-3624435.2963257455</v>
      </c>
      <c r="L2359" s="444">
        <f t="shared" ca="1" si="147"/>
        <v>-873488906.41450465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-873488906.41450465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-3639537.1100604353</v>
      </c>
      <c r="L2360" s="444">
        <f t="shared" ca="1" si="147"/>
        <v>-877128443.5245651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-877128443.5245651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-3654701.8480190216</v>
      </c>
      <c r="L2361" s="444">
        <f t="shared" ca="1" si="147"/>
        <v>-880783145.3725841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-880783145.3725841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-3669929.7723857672</v>
      </c>
      <c r="L2362" s="444">
        <f t="shared" ca="1" si="147"/>
        <v>-884453075.14496982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-884453075.14496982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-3685221.1464373744</v>
      </c>
      <c r="L2363" s="444">
        <f t="shared" ca="1" si="147"/>
        <v>-888138296.29140723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-888138296.29140723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-3700576.2345475298</v>
      </c>
      <c r="L2364" s="444">
        <f t="shared" ca="1" si="147"/>
        <v>-891838872.52595472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-891838872.52595472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-3715995.3021914777</v>
      </c>
      <c r="L2365" s="444">
        <f t="shared" ca="1" si="147"/>
        <v>-895554867.82814622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-895554867.82814622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-3731478.6159506091</v>
      </c>
      <c r="L2366" s="444">
        <f t="shared" ca="1" si="147"/>
        <v>-899286346.4440968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-899286346.4440968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-3747026.4435170698</v>
      </c>
      <c r="L2367" s="444">
        <f t="shared" ca="1" si="147"/>
        <v>-903033372.88761389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-903033372.88761389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-3762639.0536983907</v>
      </c>
      <c r="L2368" s="444">
        <f t="shared" ca="1" si="147"/>
        <v>-906796011.94131231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-906796011.94131231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-3778316.7164221345</v>
      </c>
      <c r="L2369" s="444">
        <f t="shared" ca="1" si="147"/>
        <v>-910574328.65773439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-910574328.65773439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-3794059.7027405594</v>
      </c>
      <c r="L2370" s="444">
        <f t="shared" ca="1" si="147"/>
        <v>-914368388.36047494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-914368388.36047494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-3809868.284835312</v>
      </c>
      <c r="L2371" s="444">
        <f t="shared" ca="1" si="147"/>
        <v>-918178256.64531028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-918178256.64531028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-3825742.7360221255</v>
      </c>
      <c r="L2372" s="444">
        <f t="shared" ca="1" si="147"/>
        <v>-922003999.3813324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-922003999.3813324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-3841683.3307555518</v>
      </c>
      <c r="L2373" s="444">
        <f t="shared" ca="1" si="147"/>
        <v>-925845682.71208799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-925845682.71208799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-3857690.3446336999</v>
      </c>
      <c r="L2374" s="444">
        <f t="shared" ca="1" si="147"/>
        <v>-929703373.05672169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-929703373.05672169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-3873764.0544030066</v>
      </c>
      <c r="L2375" s="444">
        <f t="shared" ca="1" si="147"/>
        <v>-933577137.11112463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-933577137.11112463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-3889904.7379630194</v>
      </c>
      <c r="L2376" s="444">
        <f t="shared" ca="1" si="147"/>
        <v>-937467041.8490876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-937467041.8490876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-3906112.6743711983</v>
      </c>
      <c r="L2377" s="444">
        <f t="shared" ca="1" si="147"/>
        <v>-941373154.52345884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-941373154.52345884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-3922388.1438477449</v>
      </c>
      <c r="L2378" s="444">
        <f t="shared" ca="1" si="147"/>
        <v>-945295542.66730654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-945295542.66730654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-3938731.4277804438</v>
      </c>
      <c r="L2379" s="444">
        <f t="shared" ca="1" si="147"/>
        <v>-949234274.09508693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-949234274.09508693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-3955142.8087295289</v>
      </c>
      <c r="L2380" s="444">
        <f t="shared" ca="1" si="147"/>
        <v>-953189416.90381646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-953189416.90381646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-3971622.5704325684</v>
      </c>
      <c r="L2381" s="444">
        <f t="shared" ca="1" si="147"/>
        <v>-957161039.47424901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-957161039.47424901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-3988170.997809371</v>
      </c>
      <c r="L2382" s="444">
        <f t="shared" ca="1" si="147"/>
        <v>-961149210.47205842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-961149210.47205842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-4004788.37696691</v>
      </c>
      <c r="L2383" s="444">
        <f t="shared" ca="1" si="147"/>
        <v>-965153998.84902537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-965153998.84902537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-4021474.9952042722</v>
      </c>
      <c r="L2384" s="444">
        <f t="shared" ca="1" si="147"/>
        <v>-969175473.8442297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-969175473.8442297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-4038231.1410176237</v>
      </c>
      <c r="L2385" s="444">
        <f t="shared" ca="1" si="147"/>
        <v>-973213704.98524737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-973213704.98524737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-4055057.1041051969</v>
      </c>
      <c r="L2386" s="444">
        <f t="shared" ca="1" si="147"/>
        <v>-977268762.08935261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-977268762.08935261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-4071953.1753723025</v>
      </c>
      <c r="L2387" s="444">
        <f t="shared" ca="1" si="147"/>
        <v>-981340715.26472497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-981340715.26472497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-4088919.6469363538</v>
      </c>
      <c r="L2388" s="444">
        <f t="shared" ca="1" si="147"/>
        <v>-985429634.91166127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-985429634.91166127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-4105956.8121319218</v>
      </c>
      <c r="L2389" s="444">
        <f t="shared" ca="1" si="147"/>
        <v>-989535591.72379315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-989535591.72379315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-4123064.9655158054</v>
      </c>
      <c r="L2390" s="444">
        <f t="shared" ca="1" si="147"/>
        <v>-993658656.689309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-993658656.689309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-4140244.402872121</v>
      </c>
      <c r="L2391" s="444">
        <f t="shared" ca="1" si="147"/>
        <v>-997798901.09218109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-997798901.09218109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-4157495.4212174211</v>
      </c>
      <c r="L2392" s="444">
        <f t="shared" ca="1" si="147"/>
        <v>-1001956396.5133985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-1001956396.5133985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-4174818.3188058268</v>
      </c>
      <c r="L2393" s="444">
        <f t="shared" ca="1" si="147"/>
        <v>-1006131214.8322043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-1006131214.8322043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-4192213.3951341845</v>
      </c>
      <c r="L2394" s="444">
        <f t="shared" ca="1" si="147"/>
        <v>-1010323428.2273386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-1010323428.2273386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-4209680.9509472437</v>
      </c>
      <c r="L2395" s="444">
        <f t="shared" ca="1" si="147"/>
        <v>-1014533109.1782858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-1014533109.1782858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-4227221.2882428579</v>
      </c>
      <c r="L2396" s="444">
        <f t="shared" ca="1" si="147"/>
        <v>-1018760330.4665287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-1018760330.4665287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-4244834.7102772025</v>
      </c>
      <c r="L2397" s="444">
        <f t="shared" ca="1" si="147"/>
        <v>-1023005165.1768059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-1023005165.1768059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-4262521.5215700241</v>
      </c>
      <c r="L2398" s="444">
        <f t="shared" ca="1" si="147"/>
        <v>-1027267686.6983758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-1027267686.6983758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-4280282.0279099001</v>
      </c>
      <c r="L2399" s="444">
        <f t="shared" ca="1" si="147"/>
        <v>-1031547968.7262857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-1031547968.7262857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-4298116.5363595234</v>
      </c>
      <c r="L2400" s="444">
        <f t="shared" ca="1" si="147"/>
        <v>-1035846085.2626452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-1035846085.2626452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-4316025.3552610222</v>
      </c>
      <c r="L2401" s="444">
        <f t="shared" ca="1" si="147"/>
        <v>-1040162110.6179062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-1040162110.6179062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-4334008.7942412756</v>
      </c>
      <c r="L2402" s="444">
        <f t="shared" ca="1" si="147"/>
        <v>-1044496119.4121475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-1044496119.4121475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-4352067.1642172812</v>
      </c>
      <c r="L2403" s="444">
        <f t="shared" ca="1" si="147"/>
        <v>-1048848186.5763648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-1048848186.5763648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-4370200.7774015199</v>
      </c>
      <c r="L2404" s="444">
        <f t="shared" ca="1" si="147"/>
        <v>-1053218387.3537663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-1053218387.3537663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-4388409.9473073594</v>
      </c>
      <c r="L2405" s="444">
        <f t="shared" ca="1" si="147"/>
        <v>-1057606797.3010737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-1057606797.3010737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-4406694.9887544736</v>
      </c>
      <c r="L2406" s="444">
        <f t="shared" ca="1" si="147"/>
        <v>-1062013492.2898282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-1062013492.2898282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-4425056.2178742839</v>
      </c>
      <c r="L2407" s="444">
        <f t="shared" ca="1" si="147"/>
        <v>-1066438548.5077025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-1066438548.5077025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-4443493.9521154268</v>
      </c>
      <c r="L2408" s="444">
        <f t="shared" ca="1" si="147"/>
        <v>-1070882042.4598179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-1070882042.4598179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-4462008.5102492413</v>
      </c>
      <c r="L2409" s="444">
        <f t="shared" ca="1" si="147"/>
        <v>-1075344050.970067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-1075344050.970067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-4480600.2123752795</v>
      </c>
      <c r="L2410" s="444">
        <f t="shared" ca="1" si="147"/>
        <v>-1079824651.1824422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-1079824651.1824422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-4499269.3799268426</v>
      </c>
      <c r="L2411" s="444">
        <f t="shared" ca="1" si="147"/>
        <v>-1084323920.5623691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-1084323920.5623691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-4518016.3356765378</v>
      </c>
      <c r="L2412" s="444">
        <f t="shared" ca="1" si="147"/>
        <v>-1088841936.8980455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-1088841936.8980455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-4536841.4037418561</v>
      </c>
      <c r="L2413" s="444">
        <f t="shared" ca="1" si="147"/>
        <v>-1093378778.3017874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-1093378778.3017874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-4555744.9095907807</v>
      </c>
      <c r="L2414" s="444">
        <f t="shared" ca="1" si="147"/>
        <v>-1097934523.2113781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-1097934523.2113781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-4574727.1800474087</v>
      </c>
      <c r="L2415" s="444">
        <f t="shared" ca="1" si="147"/>
        <v>-1102509250.3914256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-1102509250.3914256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-4593788.5432976065</v>
      </c>
      <c r="L2416" s="444">
        <f t="shared" ca="1" si="147"/>
        <v>-1107103038.9347231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-1107103038.9347231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-4612929.3288946794</v>
      </c>
      <c r="L2417" s="444">
        <f t="shared" ca="1" si="147"/>
        <v>-1111715968.2636178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-1111715968.2636178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-4632149.8677650737</v>
      </c>
      <c r="L2418" s="444">
        <f t="shared" ca="1" si="147"/>
        <v>-1116348118.1313829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-1116348118.1313829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-4651450.4922140958</v>
      </c>
      <c r="L2419" s="444">
        <f t="shared" ca="1" si="147"/>
        <v>-1120999568.6235971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-1120999568.6235971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-4670831.5359316543</v>
      </c>
      <c r="L2420" s="444">
        <f t="shared" ca="1" si="147"/>
        <v>-1125670400.1595287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-1125670400.1595287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-4690293.3339980366</v>
      </c>
      <c r="L2421" s="444">
        <f t="shared" ca="1" si="147"/>
        <v>-1130360693.4935267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-1130360693.4935267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-4709836.2228896944</v>
      </c>
      <c r="L2422" s="444">
        <f t="shared" ca="1" si="147"/>
        <v>-1135070529.7164164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-1135070529.7164164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-4729460.5404850682</v>
      </c>
      <c r="L2423" s="444">
        <f t="shared" ca="1" si="147"/>
        <v>-1139799990.2569015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-1139799990.2569015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-4749166.6260704231</v>
      </c>
      <c r="L2424" s="444">
        <f t="shared" ca="1" si="147"/>
        <v>-1144549156.882972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-1144549156.882972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-4768954.8203457166</v>
      </c>
      <c r="L2425" s="444">
        <f t="shared" ca="1" si="147"/>
        <v>-1149318111.7033176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-1149318111.7033176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-4788825.4654304897</v>
      </c>
      <c r="L2426" s="444">
        <f t="shared" ca="1" si="147"/>
        <v>-1154106937.1687481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-1154106937.1687481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-4808778.9048697837</v>
      </c>
      <c r="L2427" s="444">
        <f t="shared" ca="1" si="147"/>
        <v>-1158915716.0736179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-1158915716.0736179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-4828815.4836400747</v>
      </c>
      <c r="L2428" s="444">
        <f t="shared" ca="1" si="147"/>
        <v>-1163744531.5572581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-1163744531.5572581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-4848935.5481552426</v>
      </c>
      <c r="L2429" s="444">
        <f t="shared" ca="1" si="147"/>
        <v>-1168593467.1054134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-1168593467.1054134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-4869139.4462725557</v>
      </c>
      <c r="L2430" s="444">
        <f t="shared" ca="1" si="147"/>
        <v>-1173462606.551686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-1173462606.551686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-4889427.5272986917</v>
      </c>
      <c r="L2431" s="444">
        <f t="shared" ca="1" si="147"/>
        <v>-1178352034.0789847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-1178352034.0789847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-4909800.1419957699</v>
      </c>
      <c r="L2432" s="444">
        <f t="shared" ca="1" si="147"/>
        <v>-1183261834.2209804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-1183261834.2209804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-4930257.6425874187</v>
      </c>
      <c r="L2433" s="444">
        <f t="shared" ca="1" si="147"/>
        <v>-1188192091.8635678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-1188192091.8635678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-4950800.3827648656</v>
      </c>
      <c r="L2434" s="444">
        <f t="shared" ca="1" si="147"/>
        <v>-1193142892.2463326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-1193142892.2463326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-4971428.7176930523</v>
      </c>
      <c r="L2435" s="444">
        <f t="shared" ca="1" si="147"/>
        <v>-1198114320.9640257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-1198114320.9640257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-4992143.0040167738</v>
      </c>
      <c r="L2436" s="444">
        <f t="shared" ca="1" si="147"/>
        <v>-1203106463.9680426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-1203106463.9680426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-5012943.5998668438</v>
      </c>
      <c r="L2437" s="444">
        <f t="shared" ca="1" si="147"/>
        <v>-1208119407.5679095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-1208119407.5679095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-5033830.8648662893</v>
      </c>
      <c r="L2438" s="444">
        <f t="shared" ca="1" si="147"/>
        <v>-1213153238.4327757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-1213153238.4327757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-5054805.1601365656</v>
      </c>
      <c r="L2439" s="444">
        <f t="shared" ca="1" si="147"/>
        <v>-1218208043.5929122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-1218208043.5929122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-5075866.8483038004</v>
      </c>
      <c r="L2440" s="444">
        <f t="shared" ca="1" si="147"/>
        <v>-1223283910.441216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-1223283910.441216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-5097016.293505067</v>
      </c>
      <c r="L2441" s="444">
        <f t="shared" ca="1" si="147"/>
        <v>-1228380926.7347209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-1228380926.7347209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-5118253.8613946708</v>
      </c>
      <c r="L2442" s="444">
        <f t="shared" ca="1" si="147"/>
        <v>-1233499180.5961156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-1233499180.5961156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-5139579.9191504819</v>
      </c>
      <c r="L2443" s="444">
        <f t="shared" ca="1" si="147"/>
        <v>-1238638760.5152662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-1238638760.5152662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-5160994.8354802756</v>
      </c>
      <c r="L2444" s="444">
        <f t="shared" ca="1" si="147"/>
        <v>-1243799755.3507464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-1243799755.3507464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-5182498.9806281095</v>
      </c>
      <c r="L2445" s="444">
        <f t="shared" ca="1" si="147"/>
        <v>-1248982254.3313744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-1248982254.3313744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-5204092.7263807263</v>
      </c>
      <c r="L2446" s="444">
        <f t="shared" ca="1" si="147"/>
        <v>-1254186347.0577552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-1254186347.0577552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-5225776.4460739801</v>
      </c>
      <c r="L2447" s="444">
        <f t="shared" ca="1" si="147"/>
        <v>-1259412123.5038292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-1259412123.5038292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-5247550.5145992888</v>
      </c>
      <c r="L2448" s="444">
        <f t="shared" ca="1" si="147"/>
        <v>-1264659674.0184286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-1264659674.0184286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-5269415.3084101193</v>
      </c>
      <c r="L2449" s="444">
        <f t="shared" ca="1" si="147"/>
        <v>-1269929089.3268387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-1269929089.3268387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-5291371.2055284949</v>
      </c>
      <c r="L2450" s="444">
        <f t="shared" ca="1" si="147"/>
        <v>-1275220460.5323672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-1275220460.5323672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-5313418.5855515301</v>
      </c>
      <c r="L2451" s="444">
        <f t="shared" ca="1" si="147"/>
        <v>-1280533879.1179187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-1280533879.1179187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-5335557.8296579942</v>
      </c>
      <c r="L2452" s="444">
        <f t="shared" ca="1" si="147"/>
        <v>-1285869436.9475768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-1285869436.9475768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-5357789.3206149032</v>
      </c>
      <c r="L2453" s="444">
        <f t="shared" ca="1" si="147"/>
        <v>-1291227226.2681916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-1291227226.2681916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-5380113.4427841315</v>
      </c>
      <c r="L2454" s="444">
        <f t="shared" ca="1" si="147"/>
        <v>-1296607339.7109756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-1296607339.7109756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-5402530.5821290649</v>
      </c>
      <c r="L2455" s="444">
        <f t="shared" ca="1" si="147"/>
        <v>-1302009870.2931046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-1302009870.2931046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-5425041.1262212694</v>
      </c>
      <c r="L2456" s="444">
        <f t="shared" ca="1" si="147"/>
        <v>-1307434911.4193258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-1307434911.4193258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-5447645.4642471913</v>
      </c>
      <c r="L2457" s="444">
        <f t="shared" ca="1" si="147"/>
        <v>-1312882556.8835731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-1312882556.8835731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-5470343.9870148879</v>
      </c>
      <c r="L2458" s="444">
        <f t="shared" ca="1" si="147"/>
        <v>-1318352900.8705878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-1318352900.8705878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-5493137.0869607823</v>
      </c>
      <c r="L2459" s="444">
        <f t="shared" ca="1" si="147"/>
        <v>-1323846037.9575486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-1323846037.9575486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-5516025.1581564527</v>
      </c>
      <c r="L2460" s="444">
        <f t="shared" ca="1" si="147"/>
        <v>-1329362063.115705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-1329362063.115705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-5539008.5963154379</v>
      </c>
      <c r="L2461" s="444">
        <f t="shared" ca="1" si="147"/>
        <v>-1334901071.7120204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-1334901071.7120204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-5562087.7988000847</v>
      </c>
      <c r="L2462" s="444">
        <f t="shared" ca="1" si="147"/>
        <v>-1340463159.5108204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-1340463159.5108204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-5585263.1646284182</v>
      </c>
      <c r="L2463" s="444">
        <f t="shared" ca="1" si="147"/>
        <v>-1346048422.6754489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-1346048422.6754489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-5608535.094481037</v>
      </c>
      <c r="L2464" s="444">
        <f t="shared" ca="1" si="147"/>
        <v>-1351656957.7699299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-1351656957.7699299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-5631903.990708041</v>
      </c>
      <c r="L2465" s="444">
        <f t="shared" ca="1" si="147"/>
        <v>-1357288861.760638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-1357288861.760638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-5655370.2573359916</v>
      </c>
      <c r="L2466" s="444">
        <f t="shared" ca="1" si="147"/>
        <v>-1362944232.0179739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-1362944232.0179739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-5678934.3000748912</v>
      </c>
      <c r="L2467" s="444">
        <f t="shared" ca="1" si="147"/>
        <v>-1368623166.3180487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-1368623166.3180487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-5702596.5263252025</v>
      </c>
      <c r="L2468" s="444">
        <f t="shared" ca="1" si="147"/>
        <v>-1374325762.8443739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-1374325762.8443739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-5726357.3451848915</v>
      </c>
      <c r="L2469" s="444">
        <f t="shared" ca="1" si="147"/>
        <v>-1380052120.1895587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-1380052120.1895587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-5750217.1674564946</v>
      </c>
      <c r="L2470" s="444">
        <f t="shared" ca="1" si="147"/>
        <v>-1385802337.3570151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-1385802337.3570151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-5774176.4056542292</v>
      </c>
      <c r="L2471" s="444">
        <f t="shared" ca="1" si="147"/>
        <v>-1391576513.7626693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-1391576513.7626693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-5798235.4740111222</v>
      </c>
      <c r="L2472" s="444">
        <f t="shared" ca="1" si="147"/>
        <v>-1397374749.2366805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-1397374749.2366805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-5822394.7884861687</v>
      </c>
      <c r="L2473" s="444">
        <f t="shared" ca="1" si="147"/>
        <v>-1403197144.0251667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-1403197144.0251667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-5846654.7667715279</v>
      </c>
      <c r="L2474" s="444">
        <f t="shared" ca="1" si="147"/>
        <v>-1409043798.7919383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-1409043798.7919383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-5871015.8282997431</v>
      </c>
      <c r="L2475" s="444">
        <f t="shared" ca="1" si="147"/>
        <v>-1414914814.6202381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-1414914814.6202381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-5895478.3942509918</v>
      </c>
      <c r="L2476" s="444">
        <f t="shared" ca="1" si="147"/>
        <v>-1420810293.0144892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-1420810293.0144892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-5920042.8875603713</v>
      </c>
      <c r="L2477" s="444">
        <f t="shared" ca="1" si="147"/>
        <v>-1426730335.9020495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-1426730335.9020495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-5944709.7329252064</v>
      </c>
      <c r="L2478" s="444">
        <f t="shared" ca="1" si="147"/>
        <v>-1432675045.6349747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-1432675045.6349747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-5969479.3568123942</v>
      </c>
      <c r="L2479" s="444">
        <f t="shared" ca="1" si="147"/>
        <v>-1438644524.9917872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-1438644524.9917872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-5994352.1874657795</v>
      </c>
      <c r="L2480" s="444">
        <f t="shared" ca="1" si="147"/>
        <v>-1444638877.1792529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-1444638877.1792529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-6019328.654913554</v>
      </c>
      <c r="L2481" s="444">
        <f t="shared" ca="1" si="147"/>
        <v>-1450658205.8341665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-1450658205.8341665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-6044409.190975694</v>
      </c>
      <c r="L2482" s="444">
        <f t="shared" ca="1" si="147"/>
        <v>-1456702615.0251422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-1456702615.0251422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-6069594.2292714259</v>
      </c>
      <c r="L2483" s="444">
        <f t="shared" ca="1" si="147"/>
        <v>-1462772209.2544136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-1462772209.2544136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-6094884.2052267231</v>
      </c>
      <c r="L2484" s="444">
        <f t="shared" ca="1" si="147"/>
        <v>-1468867093.4596403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-1468867093.4596403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-6120279.5560818342</v>
      </c>
      <c r="L2485" s="444">
        <f t="shared" ca="1" si="147"/>
        <v>-1474987373.015722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-1474987373.015722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-6145780.7208988415</v>
      </c>
      <c r="L2486" s="444">
        <f t="shared" ca="1" si="147"/>
        <v>-1481133153.7366209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-1481133153.7366209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-6171388.1405692538</v>
      </c>
      <c r="L2487" s="444">
        <f t="shared" ca="1" si="147"/>
        <v>-1487304541.8771901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-1487304541.8771901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-6197102.2578216251</v>
      </c>
      <c r="L2488" s="444">
        <f t="shared" ca="1" si="147"/>
        <v>-1493501644.1350117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-1493501644.1350117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-6222923.5172292152</v>
      </c>
      <c r="L2489" s="444">
        <f t="shared" ca="1" si="147"/>
        <v>-1499724567.652241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-1499724567.652241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-6248852.3652176708</v>
      </c>
      <c r="L2490" s="444">
        <f t="shared" ca="1" si="147"/>
        <v>-1505973420.0174587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-1505973420.0174587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-6274889.2500727447</v>
      </c>
      <c r="L2491" s="444">
        <f t="shared" ca="1" si="147"/>
        <v>-1512248309.2675314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-1512248309.2675314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-6301034.6219480475</v>
      </c>
      <c r="L2492" s="444">
        <f t="shared" ca="1" si="147"/>
        <v>-1518549343.8894794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-1518549343.8894794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-6327288.9328728309</v>
      </c>
      <c r="L2493" s="444">
        <f t="shared" ca="1" si="147"/>
        <v>-1524876632.8223522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-1524876632.8223522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-6353652.6367598008</v>
      </c>
      <c r="L2494" s="444">
        <f t="shared" ca="1" si="147"/>
        <v>-1531230285.4591119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-1531230285.4591119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-6380126.1894129664</v>
      </c>
      <c r="L2495" s="444">
        <f t="shared" ca="1" si="147"/>
        <v>-1537610411.648525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-1537610411.648525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-6406710.0485355211</v>
      </c>
      <c r="L2496" s="444">
        <f t="shared" ca="1" si="147"/>
        <v>-1544017121.6970606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-1544017121.6970606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-6433404.6737377523</v>
      </c>
      <c r="L2497" s="444">
        <f t="shared" ca="1" si="147"/>
        <v>-1550450526.3707983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-1550450526.3707983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-6460210.5265449928</v>
      </c>
      <c r="L2498" s="444">
        <f t="shared" ca="1" si="147"/>
        <v>-1556910736.8973434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-1556910736.8973434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-6487128.0704055978</v>
      </c>
      <c r="L2499" s="444">
        <f t="shared" ca="1" si="147"/>
        <v>-1563397864.9677489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-1563397864.9677489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-6514157.7706989534</v>
      </c>
      <c r="L2500" s="444">
        <f t="shared" ca="1" si="147"/>
        <v>-1569912022.7384479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-1569912022.7384479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-6541300.0947435331</v>
      </c>
      <c r="L2501" s="444">
        <f t="shared" ca="1" si="147"/>
        <v>-1576453322.8331914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-1576453322.8331914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-6568555.5118049644</v>
      </c>
      <c r="L2502" s="444">
        <f t="shared" ca="1" si="147"/>
        <v>-1583021878.3449965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-1583021878.3449965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-6595924.4931041515</v>
      </c>
      <c r="L2503" s="444">
        <f t="shared" ca="1" si="147"/>
        <v>-1589617802.8381007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-1589617802.8381007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-6623407.511825419</v>
      </c>
      <c r="L2504" s="444">
        <f t="shared" ca="1" si="147"/>
        <v>-1596241210.349926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-1596241210.349926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-6651005.0431246916</v>
      </c>
      <c r="L2505" s="444">
        <f t="shared" ca="1" si="147"/>
        <v>-1602892215.3930507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-1602892215.3930507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-6678717.5641377112</v>
      </c>
      <c r="L2506" s="444">
        <f t="shared" ca="1" si="147"/>
        <v>-1609570932.9571884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-1609570932.9571884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-6706545.5539882844</v>
      </c>
      <c r="L2507" s="444">
        <f t="shared" ca="1" si="147"/>
        <v>-1616277478.5111766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-1616277478.5111766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-6734489.4937965693</v>
      </c>
      <c r="L2508" s="444">
        <f t="shared" ca="1" si="147"/>
        <v>-1623011968.0049732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-1623011968.0049732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-6762549.8666873882</v>
      </c>
      <c r="L2509" s="444">
        <f t="shared" ca="1" si="147"/>
        <v>-1629774517.8716605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-1629774517.8716605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-6790727.1577985855</v>
      </c>
      <c r="L2510" s="444">
        <f t="shared" ca="1" si="147"/>
        <v>-1636565245.029459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-1636565245.029459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-6819021.8542894125</v>
      </c>
      <c r="L2511" s="444">
        <f t="shared" ca="1" si="147"/>
        <v>-1643384266.8837485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-1643384266.8837485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-6847434.445348952</v>
      </c>
      <c r="L2512" s="444">
        <f t="shared" ca="1" si="147"/>
        <v>-1650231701.3290975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-1650231701.3290975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-6875965.4222045727</v>
      </c>
      <c r="L2513" s="444">
        <f t="shared" ca="1" si="147"/>
        <v>-1657107666.751302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-1657107666.751302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-6904615.2781304251</v>
      </c>
      <c r="L2514" s="444">
        <f t="shared" ca="1" si="147"/>
        <v>-1664012282.0294325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-1664012282.0294325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-6933384.5084559685</v>
      </c>
      <c r="L2515" s="444">
        <f t="shared" ca="1" si="147"/>
        <v>-1670945666.5378885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-1670945666.5378885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-6962273.6105745351</v>
      </c>
      <c r="L2516" s="444">
        <f t="shared" ca="1" si="147"/>
        <v>-1677907940.148463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-1677907940.148463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-6991283.0839519287</v>
      </c>
      <c r="L2517" s="444">
        <f t="shared" ca="1" si="147"/>
        <v>-1684899223.232415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-1684899223.232415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-7020413.430135062</v>
      </c>
      <c r="L2518" s="444">
        <f t="shared" ca="1" si="147"/>
        <v>-1691919636.66255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-1691919636.66255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-7049665.1527606249</v>
      </c>
      <c r="L2519" s="444">
        <f t="shared" ca="1" si="147"/>
        <v>-1698969301.8153105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-1698969301.8153105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-7079038.7575637931</v>
      </c>
      <c r="L2520" s="444">
        <f t="shared" ca="1" si="147"/>
        <v>-1706048340.5728743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-1706048340.5728743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-7108534.7523869751</v>
      </c>
      <c r="L2521" s="444">
        <f t="shared" ca="1" si="147"/>
        <v>-1713156875.3252614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-1713156875.3252614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-7138153.647188589</v>
      </c>
      <c r="L2522" s="444">
        <f t="shared" ca="1" si="147"/>
        <v>-1720295028.97245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-1720295028.97245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-7167895.9540518746</v>
      </c>
      <c r="L2523" s="444">
        <f t="shared" ca="1" si="147"/>
        <v>-1727462924.926502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-1727462924.926502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-7197762.1871937569</v>
      </c>
      <c r="L2524" s="444">
        <f t="shared" ca="1" si="147"/>
        <v>-1734660687.1136959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-1734660687.1136959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-7227752.8629737329</v>
      </c>
      <c r="L2525" s="444">
        <f t="shared" ca="1" si="147"/>
        <v>-1741888439.9766695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-1741888439.9766695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-7257868.4999027885</v>
      </c>
      <c r="L2526" s="444">
        <f t="shared" ca="1" si="147"/>
        <v>-1749146308.4765723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-1749146308.4765723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-7288109.6186523847</v>
      </c>
      <c r="L2527" s="444">
        <f t="shared" ca="1" si="147"/>
        <v>-1756434418.0952246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-1756434418.0952246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-7318476.7420634348</v>
      </c>
      <c r="L2528" s="444">
        <f t="shared" ca="1" si="147"/>
        <v>-1763752894.8372881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-1763752894.8372881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-7348970.3951553665</v>
      </c>
      <c r="L2529" s="444">
        <f t="shared" ca="1" si="147"/>
        <v>-1771101865.2324436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-1771101865.2324436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-7379591.105135181</v>
      </c>
      <c r="L2530" s="444">
        <f t="shared" ca="1" si="147"/>
        <v>-1778481456.3375788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-1778481456.3375788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-7410339.4014065778</v>
      </c>
      <c r="L2531" s="444">
        <f t="shared" ca="1" si="147"/>
        <v>-1785891795.7389853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-1785891795.7389853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-7441215.8155791052</v>
      </c>
      <c r="L2532" s="444">
        <f t="shared" ca="1" si="147"/>
        <v>-1793333011.5545645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-1793333011.5545645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-7472220.8814773522</v>
      </c>
      <c r="L2533" s="444">
        <f t="shared" ca="1" si="147"/>
        <v>-1800805232.4360418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-1800805232.4360418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-7503355.1351501755</v>
      </c>
      <c r="L2534" s="444">
        <f t="shared" ca="1" si="147"/>
        <v>-1808308587.571192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-1808308587.571192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-7534619.1148799667</v>
      </c>
      <c r="L2535" s="444">
        <f t="shared" ca="1" si="147"/>
        <v>-1815843206.6860721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-1815843206.6860721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-7566013.3611919666</v>
      </c>
      <c r="L2536" s="444">
        <f t="shared" ca="1" si="147"/>
        <v>-1823409220.0472641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-1823409220.0472641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-7597538.4168636017</v>
      </c>
      <c r="L2537" s="444">
        <f t="shared" ca="1" si="147"/>
        <v>-1831006758.4641278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-1831006758.4641278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-7629194.8269338645</v>
      </c>
      <c r="L2538" s="444">
        <f t="shared" ca="1" si="147"/>
        <v>-1838635953.2910616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-1838635953.2910616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-7660983.1387127563</v>
      </c>
      <c r="L2539" s="444">
        <f t="shared" ca="1" si="147"/>
        <v>-1846296936.4297743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-1846296936.4297743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-7692903.9017907269</v>
      </c>
      <c r="L2540" s="444">
        <f t="shared" ca="1" si="147"/>
        <v>-1853989840.3315649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-1853989840.3315649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-7724957.6680481872</v>
      </c>
      <c r="L2541" s="444">
        <f t="shared" ca="1" si="147"/>
        <v>-1861714797.999613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-1861714797.999613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-7757144.991665055</v>
      </c>
      <c r="L2542" s="444">
        <f t="shared" ca="1" si="147"/>
        <v>-1869471942.9912782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-1869471942.9912782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-7789466.429130326</v>
      </c>
      <c r="L2543" s="444">
        <f t="shared" ca="1" si="147"/>
        <v>-1877261409.4204085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-1877261409.4204085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-7821922.5392517019</v>
      </c>
      <c r="L2544" s="444">
        <f t="shared" ca="1" si="147"/>
        <v>-1885083331.9596603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-1885083331.9596603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-7854513.8831652515</v>
      </c>
      <c r="L2545" s="444">
        <f t="shared" ca="1" si="147"/>
        <v>-1892937845.8428257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-1892937845.8428257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-7887241.0243451064</v>
      </c>
      <c r="L2546" s="444">
        <f t="shared" ca="1" si="147"/>
        <v>-1900825086.8671708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-1900825086.8671708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-7920104.5286132125</v>
      </c>
      <c r="L2547" s="444">
        <f t="shared" ca="1" si="147"/>
        <v>-1908745191.3957841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-1908745191.3957841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-7953104.9641491007</v>
      </c>
      <c r="L2548" s="444">
        <f t="shared" ca="1" si="147"/>
        <v>-1916698296.3599331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-1916698296.3599331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-7986242.9014997212</v>
      </c>
      <c r="L2549" s="444">
        <f t="shared" ca="1" si="147"/>
        <v>-1924684539.2614329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-1924684539.2614329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-8019518.9135893034</v>
      </c>
      <c r="L2550" s="444">
        <f t="shared" ca="1" si="147"/>
        <v>-1932704058.1750221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-1932704058.1750221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-8052933.5757292593</v>
      </c>
      <c r="L2551" s="444">
        <f t="shared" ca="1" si="147"/>
        <v>-1940756991.7507515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-1940756991.7507515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-8086487.4656281313</v>
      </c>
      <c r="L2552" s="444">
        <f t="shared" ca="1" si="147"/>
        <v>-1948843479.2163796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-1948843479.2163796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-8120181.1634015813</v>
      </c>
      <c r="L2553" s="444">
        <f t="shared" ca="1" si="147"/>
        <v>-1956963660.3797812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-1956963660.3797812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-8154015.2515824223</v>
      </c>
      <c r="L2554" s="444">
        <f t="shared" ca="1" si="147"/>
        <v>-1965117675.6313636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-1965117675.6313636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-8187990.3151306817</v>
      </c>
      <c r="L2555" s="444">
        <f t="shared" ca="1" si="147"/>
        <v>-1973305665.9464943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-1973305665.9464943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-8222106.9414437264</v>
      </c>
      <c r="L2556" s="444">
        <f t="shared" ca="1" si="147"/>
        <v>-1981527772.887938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-1981527772.887938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-8256365.7203664081</v>
      </c>
      <c r="L2557" s="444">
        <f t="shared" ca="1" si="147"/>
        <v>-1989784138.6083045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-1989784138.6083045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-8290767.2442012681</v>
      </c>
      <c r="L2558" s="444">
        <f t="shared" ref="L2558:L2812" ca="1" si="152">I2558-J2558+K2558</f>
        <v>-1998074905.8525057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-1998074905.8525057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-8325312.1077187723</v>
      </c>
      <c r="L2559" s="444">
        <f t="shared" ca="1" si="152"/>
        <v>-2006400217.9602244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-2006400217.9602244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-8360000.9081676016</v>
      </c>
      <c r="L2560" s="444">
        <f t="shared" ca="1" si="152"/>
        <v>-2014760218.868392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-2014760218.868392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-8394834.2452849671</v>
      </c>
      <c r="L2561" s="444">
        <f t="shared" ca="1" si="152"/>
        <v>-2023155053.113677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-2023155053.113677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-8429812.7213069871</v>
      </c>
      <c r="L2562" s="444">
        <f t="shared" ca="1" si="152"/>
        <v>-2031584865.8349841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-2031584865.8349841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-8464936.9409791008</v>
      </c>
      <c r="L2563" s="444">
        <f t="shared" ca="1" si="152"/>
        <v>-2040049802.7759631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-2040049802.7759631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-8500207.5115665123</v>
      </c>
      <c r="L2564" s="444">
        <f t="shared" ca="1" si="152"/>
        <v>-2048550010.2875295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-2048550010.2875295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-8535625.0428647064</v>
      </c>
      <c r="L2565" s="444">
        <f t="shared" ca="1" si="152"/>
        <v>-2057085635.3303943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-2057085635.3303943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-8571190.1472099777</v>
      </c>
      <c r="L2566" s="444">
        <f t="shared" ca="1" si="152"/>
        <v>-2065656825.4776042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-2065656825.4776042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-8606903.4394900165</v>
      </c>
      <c r="L2567" s="444">
        <f t="shared" ca="1" si="152"/>
        <v>-2074263728.9170942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-2074263728.9170942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-8642765.537154559</v>
      </c>
      <c r="L2568" s="444">
        <f t="shared" ca="1" si="152"/>
        <v>-2082906494.4542489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-2082906494.4542489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-8678777.0602260362</v>
      </c>
      <c r="L2569" s="444">
        <f t="shared" ca="1" si="152"/>
        <v>-2091585271.5144749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-2091585271.5144749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-8714938.6313103102</v>
      </c>
      <c r="L2570" s="444">
        <f t="shared" ca="1" si="152"/>
        <v>-2100300210.1457851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-2100300210.1457851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-8751250.8756074365</v>
      </c>
      <c r="L2571" s="444">
        <f t="shared" ca="1" si="152"/>
        <v>-2109051461.0213926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-2109051461.0213926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-8787714.4209224693</v>
      </c>
      <c r="L2572" s="444">
        <f t="shared" ca="1" si="152"/>
        <v>-2117839175.4423151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-2117839175.4423151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-8824329.8976763133</v>
      </c>
      <c r="L2573" s="444">
        <f t="shared" ca="1" si="152"/>
        <v>-2126663505.3399913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-2126663505.3399913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-8861097.9389166292</v>
      </c>
      <c r="L2574" s="444">
        <f t="shared" ca="1" si="152"/>
        <v>-2135524603.278908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-2135524603.278908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-8898019.1803287826</v>
      </c>
      <c r="L2575" s="444">
        <f t="shared" ca="1" si="152"/>
        <v>-2144422622.4592369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-2144422622.4592369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-8935094.2602468207</v>
      </c>
      <c r="L2576" s="444">
        <f t="shared" ca="1" si="152"/>
        <v>-2153357716.7194839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-2153357716.7194839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-8972323.8196645156</v>
      </c>
      <c r="L2577" s="444">
        <f t="shared" ca="1" si="152"/>
        <v>-2162330040.5391483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-2162330040.5391483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-9009708.5022464506</v>
      </c>
      <c r="L2578" s="444">
        <f t="shared" ca="1" si="152"/>
        <v>-2171339749.0413947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-2171339749.0413947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-9047248.9543391448</v>
      </c>
      <c r="L2579" s="444">
        <f t="shared" ca="1" si="152"/>
        <v>-2180386997.9957337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-2180386997.9957337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-9084945.824982224</v>
      </c>
      <c r="L2580" s="444">
        <f t="shared" ca="1" si="152"/>
        <v>-2189471943.8207159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-2189471943.8207159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-9122799.76591965</v>
      </c>
      <c r="L2581" s="444">
        <f t="shared" ca="1" si="152"/>
        <v>-2198594743.5866356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-2198594743.5866356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-9160811.431610981</v>
      </c>
      <c r="L2582" s="444">
        <f t="shared" ca="1" si="152"/>
        <v>-2207755555.0182467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-2207755555.0182467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-9198981.4792426936</v>
      </c>
      <c r="L2583" s="444">
        <f t="shared" ca="1" si="152"/>
        <v>-2216954536.4974895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-2216954536.4974895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-9237310.568739539</v>
      </c>
      <c r="L2584" s="444">
        <f t="shared" ca="1" si="152"/>
        <v>-2226191847.0662289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-2226191847.0662289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-9275799.3627759535</v>
      </c>
      <c r="L2585" s="444">
        <f t="shared" ca="1" si="152"/>
        <v>-2235467646.4290047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-2235467646.4290047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-9314448.5267875195</v>
      </c>
      <c r="L2586" s="444">
        <f t="shared" ca="1" si="152"/>
        <v>-2244782094.9557924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-2244782094.9557924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-9353258.7289824691</v>
      </c>
      <c r="L2587" s="444">
        <f t="shared" ca="1" si="152"/>
        <v>-2254135353.6847749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-2254135353.6847749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-9392230.6403532289</v>
      </c>
      <c r="L2588" s="444">
        <f t="shared" ca="1" si="152"/>
        <v>-2263527584.3251281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-2263527584.3251281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-9431364.9346880335</v>
      </c>
      <c r="L2589" s="444">
        <f t="shared" ca="1" si="152"/>
        <v>-2272958949.2598162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-2272958949.2598162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-9470662.2885825671</v>
      </c>
      <c r="L2590" s="444">
        <f t="shared" ca="1" si="152"/>
        <v>-2282429611.548399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-2282429611.548399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-9510123.3814516626</v>
      </c>
      <c r="L2591" s="444">
        <f t="shared" ca="1" si="152"/>
        <v>-2291939734.9298506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-2291939734.9298506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-9549748.895541044</v>
      </c>
      <c r="L2592" s="444">
        <f t="shared" ca="1" si="152"/>
        <v>-2301489483.8253918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-2301489483.8253918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-9589539.5159391314</v>
      </c>
      <c r="L2593" s="444">
        <f t="shared" ca="1" si="152"/>
        <v>-2311079023.341331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-2311079023.341331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-9629495.9305888787</v>
      </c>
      <c r="L2594" s="444">
        <f t="shared" ca="1" si="152"/>
        <v>-2320708519.2719197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-2320708519.2719197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-9669618.8302996662</v>
      </c>
      <c r="L2595" s="444">
        <f t="shared" ca="1" si="152"/>
        <v>-2330378138.1022196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-2330378138.1022196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-9709908.9087592475</v>
      </c>
      <c r="L2596" s="444">
        <f t="shared" ca="1" si="152"/>
        <v>-2340088047.0109787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-2340088047.0109787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-9750366.8625457436</v>
      </c>
      <c r="L2597" s="444">
        <f t="shared" ca="1" si="152"/>
        <v>-2349838413.8735247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-2349838413.8735247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-9790993.3911396861</v>
      </c>
      <c r="L2598" s="444">
        <f t="shared" ca="1" si="152"/>
        <v>-2359629407.2646642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-2359629407.2646642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-9831789.1969361007</v>
      </c>
      <c r="L2599" s="444">
        <f t="shared" ca="1" si="152"/>
        <v>-2369461196.4616003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-2369461196.4616003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-9872754.9852566682</v>
      </c>
      <c r="L2600" s="444">
        <f t="shared" ca="1" si="152"/>
        <v>-2379333951.446857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-2379333951.446857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-9913891.4643619042</v>
      </c>
      <c r="L2601" s="444">
        <f t="shared" ca="1" si="152"/>
        <v>-2389247842.9112186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-2389247842.9112186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-9955199.34546341</v>
      </c>
      <c r="L2602" s="444">
        <f t="shared" ca="1" si="152"/>
        <v>-2399203042.2566819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-2399203042.2566819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-9996679.3427361753</v>
      </c>
      <c r="L2603" s="444">
        <f t="shared" ca="1" si="152"/>
        <v>-2409199721.5994182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-2409199721.5994182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-10038332.173330909</v>
      </c>
      <c r="L2604" s="444">
        <f t="shared" ca="1" si="152"/>
        <v>-2419238053.7727489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-2419238053.7727489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-10080158.557386454</v>
      </c>
      <c r="L2605" s="444">
        <f t="shared" ca="1" si="152"/>
        <v>-2429318212.3301353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-2429318212.3301353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-10122159.21804223</v>
      </c>
      <c r="L2606" s="444">
        <f t="shared" ca="1" si="152"/>
        <v>-2439440371.5481777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-2439440371.5481777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-10164334.881450741</v>
      </c>
      <c r="L2607" s="444">
        <f t="shared" ca="1" si="152"/>
        <v>-2449604706.4296284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-2449604706.4296284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-10206686.276790118</v>
      </c>
      <c r="L2608" s="444">
        <f t="shared" ca="1" si="152"/>
        <v>-2459811392.7064185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-2459811392.7064185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-10249214.136276744</v>
      </c>
      <c r="L2609" s="444">
        <f t="shared" ca="1" si="152"/>
        <v>-2470060606.8426952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-2470060606.8426952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-10291919.195177896</v>
      </c>
      <c r="L2610" s="444">
        <f t="shared" ca="1" si="152"/>
        <v>-2480352526.0378733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-2480352526.0378733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-10334802.191824472</v>
      </c>
      <c r="L2611" s="444">
        <f t="shared" ca="1" si="152"/>
        <v>-2490687328.2296977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-2490687328.2296977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-10377863.867623741</v>
      </c>
      <c r="L2612" s="444">
        <f t="shared" ca="1" si="152"/>
        <v>-2501065192.0973215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-2501065192.0973215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-10421104.967072172</v>
      </c>
      <c r="L2613" s="444">
        <f t="shared" ca="1" si="152"/>
        <v>-2511486297.0643935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-2511486297.0643935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-10464526.237768305</v>
      </c>
      <c r="L2614" s="444">
        <f t="shared" ca="1" si="152"/>
        <v>-2521950823.3021617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-2521950823.3021617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-10508128.430425674</v>
      </c>
      <c r="L2615" s="444">
        <f t="shared" ca="1" si="152"/>
        <v>-2532458951.7325873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-2532458951.7325873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-10551912.298885781</v>
      </c>
      <c r="L2616" s="444">
        <f t="shared" ca="1" si="152"/>
        <v>-2543010864.0314732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-2543010864.0314732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-10595878.600131137</v>
      </c>
      <c r="L2617" s="444">
        <f t="shared" ca="1" si="152"/>
        <v>-2553606742.6316042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-2553606742.6316042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-10640028.094298352</v>
      </c>
      <c r="L2618" s="444">
        <f t="shared" ca="1" si="152"/>
        <v>-2564246770.7259026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-2564246770.7259026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-10684361.544691261</v>
      </c>
      <c r="L2619" s="444">
        <f t="shared" ca="1" si="152"/>
        <v>-2574931132.2705936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-2574931132.2705936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-10728879.717794141</v>
      </c>
      <c r="L2620" s="444">
        <f t="shared" ca="1" si="152"/>
        <v>-2585660011.9883876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-2585660011.9883876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-10773583.383284949</v>
      </c>
      <c r="L2621" s="444">
        <f t="shared" ca="1" si="152"/>
        <v>-2596433595.3716726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-2596433595.3716726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-10818473.314048637</v>
      </c>
      <c r="L2622" s="444">
        <f t="shared" ca="1" si="152"/>
        <v>-2607252068.6857214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-2607252068.6857214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-10863550.286190506</v>
      </c>
      <c r="L2623" s="444">
        <f t="shared" ca="1" si="152"/>
        <v>-2618115618.9719119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-2618115618.9719119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-10908815.079049632</v>
      </c>
      <c r="L2624" s="444">
        <f t="shared" ca="1" si="152"/>
        <v>-2629024434.0509615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-2629024434.0509615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-10954268.475212339</v>
      </c>
      <c r="L2625" s="444">
        <f t="shared" ca="1" si="152"/>
        <v>-2639978702.5261741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-2639978702.5261741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-10999911.260525726</v>
      </c>
      <c r="L2626" s="444">
        <f t="shared" ca="1" si="152"/>
        <v>-2650978613.7866998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-2650978613.7866998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-11045744.22411125</v>
      </c>
      <c r="L2627" s="444">
        <f t="shared" ca="1" si="152"/>
        <v>-2662024358.0108109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-2662024358.0108109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-11091768.158378378</v>
      </c>
      <c r="L2628" s="444">
        <f t="shared" ca="1" si="152"/>
        <v>-2673116126.1691895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-2673116126.1691895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-11137983.85903829</v>
      </c>
      <c r="L2629" s="444">
        <f t="shared" ca="1" si="152"/>
        <v>-2684254110.0282278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-2684254110.0282278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-11184392.125117615</v>
      </c>
      <c r="L2630" s="444">
        <f t="shared" ca="1" si="152"/>
        <v>-2695438502.1533456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-2695438502.1533456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-11230993.758972272</v>
      </c>
      <c r="L2631" s="444">
        <f t="shared" ca="1" si="152"/>
        <v>-2706669495.9123178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-2706669495.9123178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-11277789.566301323</v>
      </c>
      <c r="L2632" s="444">
        <f t="shared" ca="1" si="152"/>
        <v>-2717947285.4786191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-2717947285.4786191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-11324780.356160913</v>
      </c>
      <c r="L2633" s="444">
        <f t="shared" ca="1" si="152"/>
        <v>-2729272065.8347802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-2729272065.8347802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-11371966.940978251</v>
      </c>
      <c r="L2634" s="444">
        <f t="shared" ca="1" si="152"/>
        <v>-2740644032.7757583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-2740644032.7757583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-11419350.136565659</v>
      </c>
      <c r="L2635" s="444">
        <f t="shared" ca="1" si="152"/>
        <v>-2752063382.912324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-2752063382.912324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-11466930.762134682</v>
      </c>
      <c r="L2636" s="444">
        <f t="shared" ca="1" si="152"/>
        <v>-2763530313.6744585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-2763530313.6744585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-11514709.640310243</v>
      </c>
      <c r="L2637" s="444">
        <f t="shared" ca="1" si="152"/>
        <v>-2775045023.3147688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-2775045023.3147688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-11562687.59714487</v>
      </c>
      <c r="L2638" s="444">
        <f t="shared" ca="1" si="152"/>
        <v>-2786607710.9119139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-2786607710.9119139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-11610865.462132974</v>
      </c>
      <c r="L2639" s="444">
        <f t="shared" ca="1" si="152"/>
        <v>-2798218576.3740468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-2798218576.3740468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-11659244.068225196</v>
      </c>
      <c r="L2640" s="444">
        <f t="shared" ca="1" si="152"/>
        <v>-2809877820.4422722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-2809877820.4422722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-11707824.251842801</v>
      </c>
      <c r="L2641" s="444">
        <f t="shared" ca="1" si="152"/>
        <v>-2821585644.6941152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-2821585644.6941152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-11756606.852892146</v>
      </c>
      <c r="L2642" s="444">
        <f t="shared" ca="1" si="152"/>
        <v>-2833342251.5470071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-2833342251.5470071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-11805592.714779196</v>
      </c>
      <c r="L2643" s="444">
        <f t="shared" ca="1" si="152"/>
        <v>-2845147844.2617865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-2845147844.2617865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-11854782.68442411</v>
      </c>
      <c r="L2644" s="444">
        <f t="shared" ca="1" si="152"/>
        <v>-2857002626.9462104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-2857002626.9462104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-11904177.612275876</v>
      </c>
      <c r="L2645" s="444">
        <f t="shared" ca="1" si="152"/>
        <v>-2868906804.5584865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-2868906804.5584865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-11953778.352327026</v>
      </c>
      <c r="L2646" s="444">
        <f t="shared" ca="1" si="152"/>
        <v>-2880860582.9108133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-2880860582.9108133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-12003585.762128389</v>
      </c>
      <c r="L2647" s="444">
        <f t="shared" ca="1" si="152"/>
        <v>-2892864168.6729417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-2892864168.6729417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-12053600.702803923</v>
      </c>
      <c r="L2648" s="444">
        <f t="shared" ca="1" si="152"/>
        <v>-2904917769.3757458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-2904917769.3757458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-12103824.039065607</v>
      </c>
      <c r="L2649" s="444">
        <f t="shared" ca="1" si="152"/>
        <v>-2917021593.4148116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-2917021593.4148116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-12154256.639228381</v>
      </c>
      <c r="L2650" s="444">
        <f t="shared" ca="1" si="152"/>
        <v>-2929175850.05404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-2929175850.05404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-12204899.375225166</v>
      </c>
      <c r="L2651" s="444">
        <f t="shared" ca="1" si="152"/>
        <v>-2941380749.429265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-2941380749.429265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-12255753.122621937</v>
      </c>
      <c r="L2652" s="444">
        <f t="shared" ca="1" si="152"/>
        <v>-2953636502.551887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-2953636502.551887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-12306818.760632863</v>
      </c>
      <c r="L2653" s="444">
        <f t="shared" ca="1" si="152"/>
        <v>-2965943321.31252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-2965943321.31252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-12358097.1721355</v>
      </c>
      <c r="L2654" s="444">
        <f t="shared" ca="1" si="152"/>
        <v>-2978301418.4846554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-2978301418.4846554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-12409589.243686063</v>
      </c>
      <c r="L2655" s="444">
        <f t="shared" ca="1" si="152"/>
        <v>-2990711007.7283416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-2990711007.7283416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-12461295.865534756</v>
      </c>
      <c r="L2656" s="444">
        <f t="shared" ca="1" si="152"/>
        <v>-3003172303.5938764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-3003172303.5938764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-12513217.931641152</v>
      </c>
      <c r="L2657" s="444">
        <f t="shared" ca="1" si="152"/>
        <v>-3015685521.5255175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-3015685521.5255175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-12565356.339689655</v>
      </c>
      <c r="L2658" s="444">
        <f t="shared" ca="1" si="152"/>
        <v>-3028250877.8652072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-3028250877.8652072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-12617711.991105029</v>
      </c>
      <c r="L2659" s="444">
        <f t="shared" ca="1" si="152"/>
        <v>-3040868589.8563123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-3040868589.8563123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-12670285.791067967</v>
      </c>
      <c r="L2660" s="444">
        <f t="shared" ca="1" si="152"/>
        <v>-3053538875.6473804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-3053538875.6473804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-12723078.648530751</v>
      </c>
      <c r="L2661" s="444">
        <f t="shared" ca="1" si="152"/>
        <v>-3066261954.2959113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-3066261954.2959113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-12776091.476232965</v>
      </c>
      <c r="L2662" s="444">
        <f t="shared" ca="1" si="152"/>
        <v>-3079038045.7721443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-3079038045.7721443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-12829325.190717269</v>
      </c>
      <c r="L2663" s="444">
        <f t="shared" ca="1" si="152"/>
        <v>-3091867370.9628615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-3091867370.9628615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-12882780.712345256</v>
      </c>
      <c r="L2664" s="444">
        <f t="shared" ca="1" si="152"/>
        <v>-3104750151.6752067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-3104750151.6752067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-12936458.96531336</v>
      </c>
      <c r="L2665" s="444">
        <f t="shared" ca="1" si="152"/>
        <v>-3117686610.6405201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-3117686610.6405201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-12990360.877668833</v>
      </c>
      <c r="L2666" s="444">
        <f t="shared" ca="1" si="152"/>
        <v>-3130676971.518189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-3130676971.518189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-13044487.381325787</v>
      </c>
      <c r="L2667" s="444">
        <f t="shared" ca="1" si="152"/>
        <v>-3143721458.8995147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-3143721458.8995147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-13098839.412081311</v>
      </c>
      <c r="L2668" s="444">
        <f t="shared" ca="1" si="152"/>
        <v>-3156820298.3115959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-3156820298.3115959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-13153417.909631649</v>
      </c>
      <c r="L2669" s="444">
        <f t="shared" ca="1" si="152"/>
        <v>-3169973716.2212276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-3169973716.2212276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-13208223.817588449</v>
      </c>
      <c r="L2670" s="444">
        <f t="shared" ca="1" si="152"/>
        <v>-3183181940.038816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-3183181940.038816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-13263258.083495066</v>
      </c>
      <c r="L2671" s="444">
        <f t="shared" ca="1" si="152"/>
        <v>-3196445198.1223111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-3196445198.1223111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-13318521.658842962</v>
      </c>
      <c r="L2672" s="444">
        <f t="shared" ca="1" si="152"/>
        <v>-3209763719.7811542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-3209763719.7811542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-13374015.499088142</v>
      </c>
      <c r="L2673" s="444">
        <f t="shared" ca="1" si="152"/>
        <v>-3223137735.2802424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-3223137735.2802424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-13429740.563667677</v>
      </c>
      <c r="L2674" s="444">
        <f t="shared" ca="1" si="152"/>
        <v>-3236567475.8439102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-3236567475.8439102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-13485697.816016292</v>
      </c>
      <c r="L2675" s="444">
        <f t="shared" ca="1" si="152"/>
        <v>-3250053173.6599264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-3250053173.6599264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-13541888.223583026</v>
      </c>
      <c r="L2676" s="444">
        <f t="shared" ca="1" si="152"/>
        <v>-3263595061.8835096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-3263595061.8835096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-13598312.757847957</v>
      </c>
      <c r="L2677" s="444">
        <f t="shared" ca="1" si="152"/>
        <v>-3277193374.6413574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-3277193374.6413574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-13654972.39433899</v>
      </c>
      <c r="L2678" s="444">
        <f t="shared" ca="1" si="152"/>
        <v>-3290848347.0356965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-3290848347.0356965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-13711868.112648735</v>
      </c>
      <c r="L2679" s="444">
        <f t="shared" ca="1" si="152"/>
        <v>-3304560215.1483455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-3304560215.1483455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-13769000.89645144</v>
      </c>
      <c r="L2680" s="444">
        <f t="shared" ca="1" si="152"/>
        <v>-3318329216.0447969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-3318329216.0447969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-13826371.733519986</v>
      </c>
      <c r="L2681" s="444">
        <f t="shared" ca="1" si="152"/>
        <v>-3332155587.778317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-3332155587.778317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-13883981.615742987</v>
      </c>
      <c r="L2682" s="444">
        <f t="shared" ca="1" si="152"/>
        <v>-3346039569.3940601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-3346039569.3940601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-13941831.539141918</v>
      </c>
      <c r="L2683" s="444">
        <f t="shared" ca="1" si="152"/>
        <v>-3359981400.9332023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-3359981400.9332023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-13999922.503888343</v>
      </c>
      <c r="L2684" s="444">
        <f t="shared" ca="1" si="152"/>
        <v>-3373981323.4370904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-3373981323.4370904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-14058255.514321208</v>
      </c>
      <c r="L2685" s="444">
        <f t="shared" ca="1" si="152"/>
        <v>-3388039578.9514117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-3388039578.9514117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-14116831.578964215</v>
      </c>
      <c r="L2686" s="444">
        <f t="shared" ca="1" si="152"/>
        <v>-3402156410.530376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-3402156410.530376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-14175651.710543232</v>
      </c>
      <c r="L2687" s="444">
        <f t="shared" ca="1" si="152"/>
        <v>-3416332062.2409191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-3416332062.2409191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-14234716.926003829</v>
      </c>
      <c r="L2688" s="444">
        <f t="shared" ca="1" si="152"/>
        <v>-3430566779.166923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-3430566779.166923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-14294028.246528847</v>
      </c>
      <c r="L2689" s="444">
        <f t="shared" ca="1" si="152"/>
        <v>-3444860807.4134517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-3444860807.4134517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-14353586.697556049</v>
      </c>
      <c r="L2690" s="444">
        <f t="shared" ca="1" si="152"/>
        <v>-3459214394.1110077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-3459214394.1110077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-14413393.308795867</v>
      </c>
      <c r="L2691" s="444">
        <f t="shared" ca="1" si="152"/>
        <v>-3473627787.4198036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-3473627787.4198036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-14473449.114249181</v>
      </c>
      <c r="L2692" s="444">
        <f t="shared" ca="1" si="152"/>
        <v>-3488101236.5340528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-3488101236.5340528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-14533755.152225221</v>
      </c>
      <c r="L2693" s="444">
        <f t="shared" ca="1" si="152"/>
        <v>-3502634991.6862779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-3502634991.6862779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-14594312.46535949</v>
      </c>
      <c r="L2694" s="444">
        <f t="shared" ca="1" si="152"/>
        <v>-3517229304.1516376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-3517229304.1516376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-14655122.100631824</v>
      </c>
      <c r="L2695" s="444">
        <f t="shared" ca="1" si="152"/>
        <v>-3531884426.2522693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-3531884426.2522693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-14716185.109384455</v>
      </c>
      <c r="L2696" s="444">
        <f t="shared" ca="1" si="152"/>
        <v>-3546600611.3616538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-3546600611.3616538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-14777502.547340224</v>
      </c>
      <c r="L2697" s="444">
        <f t="shared" ca="1" si="152"/>
        <v>-3561378113.9089942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-3561378113.9089942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-14839075.47462081</v>
      </c>
      <c r="L2698" s="444">
        <f t="shared" ca="1" si="152"/>
        <v>-3576217189.383615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-3576217189.383615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-14900904.955765061</v>
      </c>
      <c r="L2699" s="444">
        <f t="shared" ca="1" si="152"/>
        <v>-3591118094.3393803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-3591118094.3393803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-14962992.059747418</v>
      </c>
      <c r="L2700" s="444">
        <f t="shared" ca="1" si="152"/>
        <v>-3606081086.3991275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-3606081086.3991275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-15025337.859996364</v>
      </c>
      <c r="L2701" s="444">
        <f t="shared" ca="1" si="152"/>
        <v>-3621106424.2591238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-3621106424.2591238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-15087943.434413016</v>
      </c>
      <c r="L2702" s="444">
        <f t="shared" ca="1" si="152"/>
        <v>-3636194367.6935368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-3636194367.6935368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-15150809.865389735</v>
      </c>
      <c r="L2703" s="444">
        <f t="shared" ca="1" si="152"/>
        <v>-3651345177.5589266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-3651345177.5589266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-15213938.23982886</v>
      </c>
      <c r="L2704" s="444">
        <f t="shared" ca="1" si="152"/>
        <v>-3666559115.7987556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-3666559115.7987556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-15277329.649161484</v>
      </c>
      <c r="L2705" s="444">
        <f t="shared" ca="1" si="152"/>
        <v>-3681836445.447917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-3681836445.447917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-15340985.18936632</v>
      </c>
      <c r="L2706" s="444">
        <f t="shared" ca="1" si="152"/>
        <v>-3697177430.6372833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-3697177430.6372833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-15404905.96098868</v>
      </c>
      <c r="L2707" s="444">
        <f t="shared" ca="1" si="152"/>
        <v>-3712582336.5982718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-3712582336.5982718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-15469093.069159465</v>
      </c>
      <c r="L2708" s="444">
        <f t="shared" ca="1" si="152"/>
        <v>-3728051429.6674314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-3728051429.6674314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-15533547.623614296</v>
      </c>
      <c r="L2709" s="444">
        <f t="shared" ca="1" si="152"/>
        <v>-3743584977.2910457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-3743584977.2910457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-15598270.738712691</v>
      </c>
      <c r="L2710" s="444">
        <f t="shared" ca="1" si="152"/>
        <v>-3759183248.0297585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-3759183248.0297585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-15663263.533457326</v>
      </c>
      <c r="L2711" s="444">
        <f t="shared" ca="1" si="152"/>
        <v>-3774846511.5632157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-3774846511.5632157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-15728527.131513396</v>
      </c>
      <c r="L2712" s="444">
        <f t="shared" ca="1" si="152"/>
        <v>-3790575038.6947293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-3790575038.6947293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-15794062.661228038</v>
      </c>
      <c r="L2713" s="444">
        <f t="shared" ca="1" si="152"/>
        <v>-3806369101.3559575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-3806369101.3559575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-15859871.255649822</v>
      </c>
      <c r="L2714" s="444">
        <f t="shared" ca="1" si="152"/>
        <v>-3822228972.6116076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-3822228972.6116076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-15925954.052548364</v>
      </c>
      <c r="L2715" s="444">
        <f t="shared" ca="1" si="152"/>
        <v>-3838154926.664156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-3838154926.664156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-15992312.194433983</v>
      </c>
      <c r="L2716" s="444">
        <f t="shared" ca="1" si="152"/>
        <v>-3854147238.8585901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-3854147238.8585901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-16058946.828577459</v>
      </c>
      <c r="L2717" s="444">
        <f t="shared" ca="1" si="152"/>
        <v>-3870206185.6871676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-3870206185.6871676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-16125859.107029865</v>
      </c>
      <c r="L2718" s="444">
        <f t="shared" ca="1" si="152"/>
        <v>-3886332044.7941976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-3886332044.7941976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-16193050.186642492</v>
      </c>
      <c r="L2719" s="444">
        <f t="shared" ca="1" si="152"/>
        <v>-3902525094.9808402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-3902525094.9808402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-16260521.229086833</v>
      </c>
      <c r="L2720" s="444">
        <f t="shared" ca="1" si="152"/>
        <v>-3918785616.2099271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-3918785616.2099271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-16328273.400874697</v>
      </c>
      <c r="L2721" s="444">
        <f t="shared" ca="1" si="152"/>
        <v>-3935113889.6108017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-3935113889.6108017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-16396307.87337834</v>
      </c>
      <c r="L2722" s="444">
        <f t="shared" ca="1" si="152"/>
        <v>-3951510197.48418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-3951510197.48418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-16464625.822850749</v>
      </c>
      <c r="L2723" s="444">
        <f t="shared" ca="1" si="152"/>
        <v>-3967974823.3070307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-3967974823.3070307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-16533228.430445962</v>
      </c>
      <c r="L2724" s="444">
        <f t="shared" ca="1" si="152"/>
        <v>-3984508051.7374768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-3984508051.7374768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-16602116.882239485</v>
      </c>
      <c r="L2725" s="444">
        <f t="shared" ca="1" si="152"/>
        <v>-4001110168.6197162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-4001110168.6197162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-16671292.369248815</v>
      </c>
      <c r="L2726" s="444">
        <f t="shared" ca="1" si="152"/>
        <v>-4017781460.988965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-4017781460.988965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-16740756.087454021</v>
      </c>
      <c r="L2727" s="444">
        <f t="shared" ca="1" si="152"/>
        <v>-4034522217.0764189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-4034522217.0764189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-16810509.237818412</v>
      </c>
      <c r="L2728" s="444">
        <f t="shared" ca="1" si="152"/>
        <v>-4051332726.3142371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-4051332726.3142371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-16880553.026309323</v>
      </c>
      <c r="L2729" s="444">
        <f t="shared" ca="1" si="152"/>
        <v>-4068213279.3405466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-4068213279.3405466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-16950888.663918942</v>
      </c>
      <c r="L2730" s="444">
        <f t="shared" ca="1" si="152"/>
        <v>-4085164168.0044656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-4085164168.0044656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-17021517.366685271</v>
      </c>
      <c r="L2731" s="444">
        <f t="shared" ca="1" si="152"/>
        <v>-4102185685.371151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-4102185685.371151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-17092440.355713125</v>
      </c>
      <c r="L2732" s="444">
        <f t="shared" ca="1" si="152"/>
        <v>-4119278125.7268639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-4119278125.7268639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-17163658.857195266</v>
      </c>
      <c r="L2733" s="444">
        <f t="shared" ca="1" si="152"/>
        <v>-4136441784.5840592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-4136441784.5840592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-17235174.102433581</v>
      </c>
      <c r="L2734" s="444">
        <f t="shared" ca="1" si="152"/>
        <v>-4153676958.6864929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-4153676958.6864929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-17306987.327860385</v>
      </c>
      <c r="L2735" s="444">
        <f t="shared" ca="1" si="152"/>
        <v>-4170983946.0143533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-4170983946.0143533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-17379099.775059804</v>
      </c>
      <c r="L2736" s="444">
        <f t="shared" ca="1" si="152"/>
        <v>-4188363045.789413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-4188363045.789413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-17451512.690789219</v>
      </c>
      <c r="L2737" s="444">
        <f t="shared" ca="1" si="152"/>
        <v>-4205814558.4802022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-4205814558.4802022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-17524227.327000841</v>
      </c>
      <c r="L2738" s="444">
        <f t="shared" ca="1" si="152"/>
        <v>-4223338785.8072028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-4223338785.8072028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-17597244.940863341</v>
      </c>
      <c r="L2739" s="444">
        <f t="shared" ca="1" si="152"/>
        <v>-4240936030.7480659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-4240936030.7480659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-17670566.794783607</v>
      </c>
      <c r="L2740" s="444">
        <f t="shared" ca="1" si="152"/>
        <v>-4258606597.5428495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-4258606597.5428495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-17744194.156428542</v>
      </c>
      <c r="L2741" s="444">
        <f t="shared" ca="1" si="152"/>
        <v>-4276350791.6992779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-4276350791.6992779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-17818128.298746988</v>
      </c>
      <c r="L2742" s="444">
        <f t="shared" ca="1" si="152"/>
        <v>-4294168919.9980249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-4294168919.9980249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-17892370.499991771</v>
      </c>
      <c r="L2743" s="444">
        <f t="shared" ca="1" si="152"/>
        <v>-4312061290.4980164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-4312061290.4980164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-17966922.043741733</v>
      </c>
      <c r="L2744" s="444">
        <f t="shared" ca="1" si="152"/>
        <v>-4330028212.5417585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-4330028212.5417585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-18041784.218923993</v>
      </c>
      <c r="L2745" s="444">
        <f t="shared" ca="1" si="152"/>
        <v>-4348069996.7606821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-4348069996.7606821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-18116958.319836177</v>
      </c>
      <c r="L2746" s="444">
        <f t="shared" ca="1" si="152"/>
        <v>-4366186955.0805187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-4366186955.0805187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-18192445.646168828</v>
      </c>
      <c r="L2747" s="444">
        <f t="shared" ca="1" si="152"/>
        <v>-4384379400.7266874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-4384379400.7266874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-18268247.503027864</v>
      </c>
      <c r="L2748" s="444">
        <f t="shared" ca="1" si="152"/>
        <v>-4402647648.2297153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-4402647648.2297153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-18344365.200957146</v>
      </c>
      <c r="L2749" s="444">
        <f t="shared" ca="1" si="152"/>
        <v>-4420992013.4306726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-4420992013.4306726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-18420800.055961136</v>
      </c>
      <c r="L2750" s="444">
        <f t="shared" ca="1" si="152"/>
        <v>-4439412813.4866343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-4439412813.4866343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-18497553.389527641</v>
      </c>
      <c r="L2751" s="444">
        <f t="shared" ca="1" si="152"/>
        <v>-4457910366.8761616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-4457910366.8761616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-18574626.528650671</v>
      </c>
      <c r="L2752" s="444">
        <f t="shared" ca="1" si="152"/>
        <v>-4476484993.4048119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-4476484993.4048119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-18652020.805853382</v>
      </c>
      <c r="L2753" s="444">
        <f t="shared" ca="1" si="152"/>
        <v>-4495137014.2106657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-4495137014.2106657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-18729737.559211105</v>
      </c>
      <c r="L2754" s="444">
        <f t="shared" ca="1" si="152"/>
        <v>-4513866751.7698765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-4513866751.7698765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-18807778.132374484</v>
      </c>
      <c r="L2755" s="444">
        <f t="shared" ca="1" si="152"/>
        <v>-4532674529.9022512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-4532674529.9022512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-18886143.874592714</v>
      </c>
      <c r="L2756" s="444">
        <f t="shared" ca="1" si="152"/>
        <v>-4551560673.776844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-4551560673.776844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-18964836.140736848</v>
      </c>
      <c r="L2757" s="444">
        <f t="shared" ca="1" si="152"/>
        <v>-4570525509.9175806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-4570525509.9175806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-19043856.291323252</v>
      </c>
      <c r="L2758" s="444">
        <f t="shared" ca="1" si="152"/>
        <v>-4589569366.2089043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-4589569366.2089043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-19123205.692537099</v>
      </c>
      <c r="L2759" s="444">
        <f t="shared" ca="1" si="152"/>
        <v>-4608692571.9014416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-4608692571.9014416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-19202885.716256008</v>
      </c>
      <c r="L2760" s="444">
        <f t="shared" ca="1" si="152"/>
        <v>-4627895457.6176977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-4627895457.6176977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-19282897.74007374</v>
      </c>
      <c r="L2761" s="444">
        <f t="shared" ca="1" si="152"/>
        <v>-4647178355.3577719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-4647178355.3577719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-19363243.147324048</v>
      </c>
      <c r="L2762" s="444">
        <f t="shared" ca="1" si="152"/>
        <v>-4666541598.5050955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-4666541598.5050955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-19443923.327104565</v>
      </c>
      <c r="L2763" s="444">
        <f t="shared" ca="1" si="152"/>
        <v>-4685985521.8322001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-4685985521.8322001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-19524939.674300835</v>
      </c>
      <c r="L2764" s="444">
        <f t="shared" ca="1" si="152"/>
        <v>-4705510461.5065012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-4705510461.5065012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-19606293.58961042</v>
      </c>
      <c r="L2765" s="444">
        <f t="shared" ca="1" si="152"/>
        <v>-4725116755.0961113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-4725116755.0961113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-19687986.479567129</v>
      </c>
      <c r="L2766" s="444">
        <f t="shared" ca="1" si="152"/>
        <v>-4744804741.5756788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-4744804741.5756788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-19770019.756565329</v>
      </c>
      <c r="L2767" s="444">
        <f t="shared" ca="1" si="152"/>
        <v>-4764574761.3322439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-4764574761.3322439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-19852394.83888435</v>
      </c>
      <c r="L2768" s="444">
        <f t="shared" ca="1" si="152"/>
        <v>-4784427156.1711283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-4784427156.1711283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-19935113.150713034</v>
      </c>
      <c r="L2769" s="444">
        <f t="shared" ca="1" si="152"/>
        <v>-4804362269.3218412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-4804362269.3218412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-20018176.122174338</v>
      </c>
      <c r="L2770" s="444">
        <f t="shared" ca="1" si="152"/>
        <v>-4824380445.4440155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-4824380445.4440155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-20101585.189350065</v>
      </c>
      <c r="L2771" s="444">
        <f t="shared" ca="1" si="152"/>
        <v>-4844482030.6333656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-4844482030.6333656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-20185341.79430569</v>
      </c>
      <c r="L2772" s="444">
        <f t="shared" ca="1" si="152"/>
        <v>-4864667372.4276714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-4864667372.4276714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-20269447.385115296</v>
      </c>
      <c r="L2773" s="444">
        <f t="shared" ca="1" si="152"/>
        <v>-4884936819.8127871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-4884936819.8127871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-20353903.415886611</v>
      </c>
      <c r="L2774" s="444">
        <f t="shared" ca="1" si="152"/>
        <v>-4905290723.2286739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-4905290723.2286739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-20438711.346786141</v>
      </c>
      <c r="L2775" s="444">
        <f t="shared" ca="1" si="152"/>
        <v>-4925729434.5754604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-4925729434.5754604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-20523872.644064419</v>
      </c>
      <c r="L2776" s="444">
        <f t="shared" ca="1" si="152"/>
        <v>-4946253307.2195244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-4946253307.2195244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-20609388.78008135</v>
      </c>
      <c r="L2777" s="444">
        <f t="shared" ca="1" si="152"/>
        <v>-4966862695.9996061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-4966862695.9996061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-20695261.233331691</v>
      </c>
      <c r="L2778" s="444">
        <f t="shared" ca="1" si="152"/>
        <v>-4987557957.2329378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-4987557957.2329378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-20781491.488470573</v>
      </c>
      <c r="L2779" s="444">
        <f t="shared" ca="1" si="152"/>
        <v>-5008339448.7214088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-5008339448.7214088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-20868081.036339205</v>
      </c>
      <c r="L2780" s="444">
        <f t="shared" ca="1" si="152"/>
        <v>-5029207529.7577477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-5029207529.7577477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-20955031.373990614</v>
      </c>
      <c r="L2781" s="444">
        <f t="shared" ca="1" si="152"/>
        <v>-5050162561.1317387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-5050162561.1317387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-21042344.004715577</v>
      </c>
      <c r="L2782" s="444">
        <f t="shared" ca="1" si="152"/>
        <v>-5071204905.1364546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-5071204905.1364546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-21130020.438068561</v>
      </c>
      <c r="L2783" s="444">
        <f t="shared" ca="1" si="152"/>
        <v>-5092334925.574523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-5092334925.574523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-21218062.189893845</v>
      </c>
      <c r="L2784" s="444">
        <f t="shared" ca="1" si="152"/>
        <v>-5113552987.7644167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-5113552987.7644167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-21306470.782351736</v>
      </c>
      <c r="L2785" s="444">
        <f t="shared" ca="1" si="152"/>
        <v>-5134859458.5467682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-5134859458.5467682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-21395247.743944868</v>
      </c>
      <c r="L2786" s="444">
        <f t="shared" ca="1" si="152"/>
        <v>-5156254706.2907133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-5156254706.2907133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-21484394.609544639</v>
      </c>
      <c r="L2787" s="444">
        <f t="shared" ca="1" si="152"/>
        <v>-5177739100.9002581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-5177739100.9002581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-21573912.920417741</v>
      </c>
      <c r="L2788" s="444">
        <f t="shared" ca="1" si="152"/>
        <v>-5199313013.8206758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-5199313013.8206758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-21663804.224252816</v>
      </c>
      <c r="L2789" s="444">
        <f t="shared" ca="1" si="152"/>
        <v>-5220976818.0449286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-5220976818.0449286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-21754070.075187203</v>
      </c>
      <c r="L2790" s="444">
        <f t="shared" ca="1" si="152"/>
        <v>-5242730888.1201153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-5242730888.1201153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-21844712.033833813</v>
      </c>
      <c r="L2791" s="444">
        <f t="shared" ca="1" si="152"/>
        <v>-5264575600.1539488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-5264575600.1539488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-21935731.667308118</v>
      </c>
      <c r="L2792" s="444">
        <f t="shared" ca="1" si="152"/>
        <v>-5286511331.8212566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-5286511331.8212566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-22027130.549255237</v>
      </c>
      <c r="L2793" s="444">
        <f t="shared" ca="1" si="152"/>
        <v>-5308538462.370512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-5308538462.370512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-22118910.259877134</v>
      </c>
      <c r="L2794" s="444">
        <f t="shared" ca="1" si="152"/>
        <v>-5330657372.6303892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-5330657372.6303892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-22211072.385959953</v>
      </c>
      <c r="L2795" s="444">
        <f t="shared" ca="1" si="152"/>
        <v>-5352868445.0163488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-5352868445.0163488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-22303618.520901453</v>
      </c>
      <c r="L2796" s="444">
        <f t="shared" ca="1" si="152"/>
        <v>-5375172063.5372505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-5375172063.5372505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-22396550.264738545</v>
      </c>
      <c r="L2797" s="444">
        <f t="shared" ca="1" si="152"/>
        <v>-5397568613.8019886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-5397568613.8019886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-22489869.224174954</v>
      </c>
      <c r="L2798" s="444">
        <f t="shared" ca="1" si="152"/>
        <v>-5420058483.0261631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-5420058483.0261631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-22583577.012609012</v>
      </c>
      <c r="L2799" s="444">
        <f t="shared" ca="1" si="152"/>
        <v>-5442642060.0387726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-5442642060.0387726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-22677675.250161551</v>
      </c>
      <c r="L2800" s="444">
        <f t="shared" ca="1" si="152"/>
        <v>-5465319735.2889338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-5465319735.2889338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-22772165.563703891</v>
      </c>
      <c r="L2801" s="444">
        <f t="shared" ca="1" si="152"/>
        <v>-5488091900.8526373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-5488091900.8526373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-22867049.586885989</v>
      </c>
      <c r="L2802" s="444">
        <f t="shared" ca="1" si="152"/>
        <v>-5510958950.4395237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-5510958950.4395237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-22962328.960164681</v>
      </c>
      <c r="L2803" s="444">
        <f t="shared" ca="1" si="152"/>
        <v>-5533921279.3996887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-5533921279.3996887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-23058005.330832034</v>
      </c>
      <c r="L2804" s="444">
        <f t="shared" ca="1" si="152"/>
        <v>-5556979284.7305212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-5556979284.7305212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-23154080.353043839</v>
      </c>
      <c r="L2805" s="444">
        <f t="shared" ca="1" si="152"/>
        <v>-5580133365.0835648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-5580133365.0835648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-23250555.687848188</v>
      </c>
      <c r="L2806" s="444">
        <f t="shared" ca="1" si="152"/>
        <v>-5603383920.7714128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-5603383920.7714128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-23347433.003214221</v>
      </c>
      <c r="L2807" s="444">
        <f t="shared" ca="1" si="152"/>
        <v>-5626731353.7746267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-5626731353.7746267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-23444713.974060945</v>
      </c>
      <c r="L2808" s="444">
        <f t="shared" ca="1" si="152"/>
        <v>-5650176067.7486877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-5650176067.7486877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-23542400.282286197</v>
      </c>
      <c r="L2809" s="444">
        <f t="shared" ca="1" si="152"/>
        <v>-5673718468.0309744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-5673718468.0309744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-23640493.616795726</v>
      </c>
      <c r="L2810" s="444">
        <f t="shared" ca="1" si="152"/>
        <v>-5697358961.6477699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-5697358961.6477699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-23738995.673532374</v>
      </c>
      <c r="L2811" s="444">
        <f t="shared" ca="1" si="152"/>
        <v>-5721097957.3213024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-5721097957.3213024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-23837908.155505426</v>
      </c>
      <c r="L2812" s="444">
        <f t="shared" ca="1" si="152"/>
        <v>-5744935865.4768076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-5744935865.4768076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-23937232.772820033</v>
      </c>
      <c r="L2813" s="444">
        <f t="shared" ref="L2813:L3067" ca="1" si="157">I2813-J2813+K2813</f>
        <v>-5768873098.2496281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-5768873098.2496281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-24036971.242706783</v>
      </c>
      <c r="L2814" s="444">
        <f t="shared" ca="1" si="157"/>
        <v>-5792910069.4923353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-5792910069.4923353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-24137125.289551396</v>
      </c>
      <c r="L2815" s="444">
        <f t="shared" ca="1" si="157"/>
        <v>-5817047194.7818871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-5817047194.7818871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-24237696.644924529</v>
      </c>
      <c r="L2816" s="444">
        <f t="shared" ca="1" si="157"/>
        <v>-5841284891.4268112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-5841284891.4268112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-24338687.047611713</v>
      </c>
      <c r="L2817" s="444">
        <f t="shared" ca="1" si="157"/>
        <v>-5865623578.4744225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-5865623578.4744225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-24440098.243643425</v>
      </c>
      <c r="L2818" s="444">
        <f t="shared" ca="1" si="157"/>
        <v>-5890063676.7180662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-5890063676.7180662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-24541931.986325275</v>
      </c>
      <c r="L2819" s="444">
        <f t="shared" ca="1" si="157"/>
        <v>-5914605608.7043915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-5914605608.7043915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-24644190.036268298</v>
      </c>
      <c r="L2820" s="444">
        <f t="shared" ca="1" si="157"/>
        <v>-5939249798.7406597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-5939249798.7406597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-24746874.161419414</v>
      </c>
      <c r="L2821" s="444">
        <f t="shared" ca="1" si="157"/>
        <v>-5963996672.9020796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-5963996672.9020796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-24849986.137091998</v>
      </c>
      <c r="L2822" s="444">
        <f t="shared" ca="1" si="157"/>
        <v>-5988846659.0391712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-5988846659.0391712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-24953527.745996546</v>
      </c>
      <c r="L2823" s="444">
        <f t="shared" ca="1" si="157"/>
        <v>-6013800186.7851677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-6013800186.7851677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-25057500.778271534</v>
      </c>
      <c r="L2824" s="444">
        <f t="shared" ca="1" si="157"/>
        <v>-6038857687.5634394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-6038857687.5634394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-25161907.031514332</v>
      </c>
      <c r="L2825" s="444">
        <f t="shared" ca="1" si="157"/>
        <v>-6064019594.5949535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-6064019594.5949535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-25266748.310812306</v>
      </c>
      <c r="L2826" s="444">
        <f t="shared" ca="1" si="157"/>
        <v>-6089286342.9057655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-6089286342.9057655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-25372026.428774022</v>
      </c>
      <c r="L2827" s="444">
        <f t="shared" ca="1" si="157"/>
        <v>-6114658369.3345394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-6114658369.3345394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-25477743.20556058</v>
      </c>
      <c r="L2828" s="444">
        <f t="shared" ca="1" si="157"/>
        <v>-6140136112.5401001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-6140136112.5401001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-25583900.468917083</v>
      </c>
      <c r="L2829" s="444">
        <f t="shared" ca="1" si="157"/>
        <v>-6165720013.009017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-6165720013.009017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-25690500.054204237</v>
      </c>
      <c r="L2830" s="444">
        <f t="shared" ca="1" si="157"/>
        <v>-6191410513.063221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-6191410513.063221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-25797543.804430086</v>
      </c>
      <c r="L2831" s="444">
        <f t="shared" ca="1" si="157"/>
        <v>-6217208056.867651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-6217208056.867651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-25905033.570281878</v>
      </c>
      <c r="L2832" s="444">
        <f t="shared" ca="1" si="157"/>
        <v>-6243113090.437933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-6243113090.437933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-26012971.210158054</v>
      </c>
      <c r="L2833" s="444">
        <f t="shared" ca="1" si="157"/>
        <v>-6269126061.6480913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-6269126061.6480913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-26121358.590200379</v>
      </c>
      <c r="L2834" s="444">
        <f t="shared" ca="1" si="157"/>
        <v>-6295247420.2382917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-6295247420.2382917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-26230197.584326215</v>
      </c>
      <c r="L2835" s="444">
        <f t="shared" ca="1" si="157"/>
        <v>-6321477617.8226175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-6321477617.8226175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-26339490.074260905</v>
      </c>
      <c r="L2836" s="444">
        <f t="shared" ca="1" si="157"/>
        <v>-6347817107.8968782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-6347817107.8968782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-26449237.949570324</v>
      </c>
      <c r="L2837" s="444">
        <f t="shared" ca="1" si="157"/>
        <v>-6374266345.8464489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-6374266345.8464489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-26559443.107693538</v>
      </c>
      <c r="L2838" s="444">
        <f t="shared" ca="1" si="157"/>
        <v>-6400825788.9541426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-6400825788.9541426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-26670107.453975596</v>
      </c>
      <c r="L2839" s="444">
        <f t="shared" ca="1" si="157"/>
        <v>-6427495896.4081182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-6427495896.4081182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-26781232.901700493</v>
      </c>
      <c r="L2840" s="444">
        <f t="shared" ca="1" si="157"/>
        <v>-6454277129.3098183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-6454277129.3098183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-26892821.372124244</v>
      </c>
      <c r="L2841" s="444">
        <f t="shared" ca="1" si="157"/>
        <v>-6481169950.6819429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-6481169950.6819429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-27004874.794508096</v>
      </c>
      <c r="L2842" s="444">
        <f t="shared" ca="1" si="157"/>
        <v>-6508174825.4764509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-6508174825.4764509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-27117395.106151879</v>
      </c>
      <c r="L2843" s="444">
        <f t="shared" ca="1" si="157"/>
        <v>-6535292220.5826025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-6535292220.5826025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-27230384.252427511</v>
      </c>
      <c r="L2844" s="444">
        <f t="shared" ca="1" si="157"/>
        <v>-6562522604.8350296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-6562522604.8350296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-27343844.186812624</v>
      </c>
      <c r="L2845" s="444">
        <f t="shared" ca="1" si="157"/>
        <v>-6589866449.021842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-6589866449.021842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-27457776.870924342</v>
      </c>
      <c r="L2846" s="444">
        <f t="shared" ca="1" si="157"/>
        <v>-6617324225.892766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-6617324225.892766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-27572184.274553191</v>
      </c>
      <c r="L2847" s="444">
        <f t="shared" ca="1" si="157"/>
        <v>-6644896410.1673193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-6644896410.1673193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-27687068.375697162</v>
      </c>
      <c r="L2848" s="444">
        <f t="shared" ca="1" si="157"/>
        <v>-6672583478.5430164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-6672583478.5430164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-27802431.160595901</v>
      </c>
      <c r="L2849" s="444">
        <f t="shared" ca="1" si="157"/>
        <v>-6700385909.7036123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-6700385909.7036123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-27918274.623765051</v>
      </c>
      <c r="L2850" s="444">
        <f t="shared" ca="1" si="157"/>
        <v>-6728304184.3273773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-6728304184.3273773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-28034600.768030737</v>
      </c>
      <c r="L2851" s="444">
        <f t="shared" ca="1" si="157"/>
        <v>-6756338785.0954084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-6756338785.0954084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-28151411.604564197</v>
      </c>
      <c r="L2852" s="444">
        <f t="shared" ca="1" si="157"/>
        <v>-6784490196.6999731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-6784490196.6999731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-28268709.152916554</v>
      </c>
      <c r="L2853" s="444">
        <f t="shared" ca="1" si="157"/>
        <v>-6812758905.85289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-6812758905.85289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-28386495.441053711</v>
      </c>
      <c r="L2854" s="444">
        <f t="shared" ca="1" si="157"/>
        <v>-6841145401.2939434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-6841145401.2939434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-28504772.50539143</v>
      </c>
      <c r="L2855" s="444">
        <f t="shared" ca="1" si="157"/>
        <v>-6869650173.7993345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-6869650173.7993345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-28623542.390830562</v>
      </c>
      <c r="L2856" s="444">
        <f t="shared" ca="1" si="157"/>
        <v>-6898273716.1901655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-6898273716.1901655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-28742807.150792357</v>
      </c>
      <c r="L2857" s="444">
        <f t="shared" ca="1" si="157"/>
        <v>-6927016523.3409576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-6927016523.3409576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-28862568.847253989</v>
      </c>
      <c r="L2858" s="444">
        <f t="shared" ca="1" si="157"/>
        <v>-6955879092.1882114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-6955879092.1882114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-28982829.550784219</v>
      </c>
      <c r="L2859" s="444">
        <f t="shared" ca="1" si="157"/>
        <v>-6984861921.7389956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-6984861921.7389956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-29103591.340579148</v>
      </c>
      <c r="L2860" s="444">
        <f t="shared" ca="1" si="157"/>
        <v>-7013965513.0795746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-7013965513.0795746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-29224856.304498225</v>
      </c>
      <c r="L2861" s="444">
        <f t="shared" ca="1" si="157"/>
        <v>-7043190369.3840733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-7043190369.3840733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-29346626.539100304</v>
      </c>
      <c r="L2862" s="444">
        <f t="shared" ca="1" si="157"/>
        <v>-7072536995.9231739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-7072536995.9231739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-29468904.149679892</v>
      </c>
      <c r="L2863" s="444">
        <f t="shared" ca="1" si="157"/>
        <v>-7102005900.072854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-7102005900.072854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-29591691.250303555</v>
      </c>
      <c r="L2864" s="444">
        <f t="shared" ca="1" si="157"/>
        <v>-7131597591.3231573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-7131597591.3231573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-29714989.96384649</v>
      </c>
      <c r="L2865" s="444">
        <f t="shared" ca="1" si="157"/>
        <v>-7161312581.2870035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-7161312581.2870035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-29838802.422029182</v>
      </c>
      <c r="L2866" s="444">
        <f t="shared" ca="1" si="157"/>
        <v>-7191151383.709033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-7191151383.709033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-29963130.765454307</v>
      </c>
      <c r="L2867" s="444">
        <f t="shared" ca="1" si="157"/>
        <v>-7221114514.4744873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-7221114514.4744873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-30087977.143643692</v>
      </c>
      <c r="L2868" s="444">
        <f t="shared" ca="1" si="157"/>
        <v>-7251202491.6181307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-7251202491.6181307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-30213343.715075545</v>
      </c>
      <c r="L2869" s="444">
        <f t="shared" ca="1" si="157"/>
        <v>-7281415835.3332062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-7281415835.3332062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-30339232.647221696</v>
      </c>
      <c r="L2870" s="444">
        <f t="shared" ca="1" si="157"/>
        <v>-7311755067.9804277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-7311755067.9804277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-30465646.116585109</v>
      </c>
      <c r="L2871" s="444">
        <f t="shared" ca="1" si="157"/>
        <v>-7342220714.0970125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-7342220714.0970125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-30592586.308737557</v>
      </c>
      <c r="L2872" s="444">
        <f t="shared" ca="1" si="157"/>
        <v>-7372813300.4057503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-7372813300.4057503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-30720055.418357298</v>
      </c>
      <c r="L2873" s="444">
        <f t="shared" ca="1" si="157"/>
        <v>-7403533355.8241072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-7403533355.8241072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-30848055.649267111</v>
      </c>
      <c r="L2874" s="444">
        <f t="shared" ca="1" si="157"/>
        <v>-7434381411.4733744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-7434381411.4733744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-30976589.214472394</v>
      </c>
      <c r="L2875" s="444">
        <f t="shared" ca="1" si="157"/>
        <v>-7465358000.6878471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-7465358000.6878471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-31105658.336199362</v>
      </c>
      <c r="L2876" s="444">
        <f t="shared" ca="1" si="157"/>
        <v>-7496463659.0240469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-7496463659.0240469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-31235265.245933529</v>
      </c>
      <c r="L2877" s="444">
        <f t="shared" ca="1" si="157"/>
        <v>-7527698924.2699804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-7527698924.2699804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-31365412.184458252</v>
      </c>
      <c r="L2878" s="444">
        <f t="shared" ca="1" si="157"/>
        <v>-7559064336.4544382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-7559064336.4544382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-31496101.401893493</v>
      </c>
      <c r="L2879" s="444">
        <f t="shared" ca="1" si="157"/>
        <v>-7590560437.8563318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-7590560437.8563318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-31627335.157734714</v>
      </c>
      <c r="L2880" s="444">
        <f t="shared" ca="1" si="157"/>
        <v>-7622187773.0140667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-7622187773.0140667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-31759115.720891945</v>
      </c>
      <c r="L2881" s="444">
        <f t="shared" ca="1" si="157"/>
        <v>-7653946888.7349586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-7653946888.7349586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-31891445.369728994</v>
      </c>
      <c r="L2882" s="444">
        <f t="shared" ca="1" si="157"/>
        <v>-7685838334.1046877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-7685838334.1046877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-32024326.392102864</v>
      </c>
      <c r="L2883" s="444">
        <f t="shared" ca="1" si="157"/>
        <v>-7717862660.4967909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-7717862660.4967909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-32157761.085403293</v>
      </c>
      <c r="L2884" s="444">
        <f t="shared" ca="1" si="157"/>
        <v>-7750020421.5821943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-7750020421.5821943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-32291751.756592479</v>
      </c>
      <c r="L2885" s="444">
        <f t="shared" ca="1" si="157"/>
        <v>-7782312173.3387871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-7782312173.3387871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-32426300.722244944</v>
      </c>
      <c r="L2886" s="444">
        <f t="shared" ca="1" si="157"/>
        <v>-7814738474.0610323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-7814738474.0610323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-32561410.308587633</v>
      </c>
      <c r="L2887" s="444">
        <f t="shared" ca="1" si="157"/>
        <v>-7847299884.3696203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-7847299884.3696203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-32697082.851540085</v>
      </c>
      <c r="L2888" s="444">
        <f t="shared" ca="1" si="157"/>
        <v>-7879996967.2211599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-7879996967.2211599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-32833320.696754836</v>
      </c>
      <c r="L2889" s="444">
        <f t="shared" ca="1" si="157"/>
        <v>-7912830287.9179144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-7912830287.9179144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-32970126.199657977</v>
      </c>
      <c r="L2890" s="444">
        <f t="shared" ca="1" si="157"/>
        <v>-7945800414.1175728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-7945800414.1175728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-33107501.725489885</v>
      </c>
      <c r="L2891" s="444">
        <f t="shared" ca="1" si="157"/>
        <v>-7978907915.8430624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-7978907915.8430624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-33245449.649346087</v>
      </c>
      <c r="L2892" s="444">
        <f t="shared" ca="1" si="157"/>
        <v>-8012153365.4924088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-8012153365.4924088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-33383972.356218368</v>
      </c>
      <c r="L2893" s="444">
        <f t="shared" ca="1" si="157"/>
        <v>-8045537337.8486271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-8045537337.8486271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-33523072.241035946</v>
      </c>
      <c r="L2894" s="444">
        <f t="shared" ca="1" si="157"/>
        <v>-8079060410.0896635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-8079060410.0896635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-33662751.70870693</v>
      </c>
      <c r="L2895" s="444">
        <f t="shared" ca="1" si="157"/>
        <v>-8112723161.7983704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-8112723161.7983704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-33803013.174159877</v>
      </c>
      <c r="L2896" s="444">
        <f t="shared" ca="1" si="157"/>
        <v>-8146526174.9725304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-8146526174.9725304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-33943859.062385544</v>
      </c>
      <c r="L2897" s="444">
        <f t="shared" ca="1" si="157"/>
        <v>-8180470034.0349159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-8180470034.0349159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-34085291.808478817</v>
      </c>
      <c r="L2898" s="444">
        <f t="shared" ca="1" si="157"/>
        <v>-8214555325.8433943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-8214555325.8433943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-34227313.857680812</v>
      </c>
      <c r="L2899" s="444">
        <f t="shared" ca="1" si="157"/>
        <v>-8248782639.7010756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-8248782639.7010756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-34369927.665421151</v>
      </c>
      <c r="L2900" s="444">
        <f t="shared" ca="1" si="157"/>
        <v>-8283152567.366497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-8283152567.366497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-34513135.697360411</v>
      </c>
      <c r="L2901" s="444">
        <f t="shared" ca="1" si="157"/>
        <v>-8317665703.0638571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-8317665703.0638571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-34656940.429432735</v>
      </c>
      <c r="L2902" s="444">
        <f t="shared" ca="1" si="157"/>
        <v>-8352322643.4932899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-8352322643.4932899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-34801344.347888708</v>
      </c>
      <c r="L2903" s="444">
        <f t="shared" ca="1" si="157"/>
        <v>-8387123987.8411789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-8387123987.8411789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-34946349.949338242</v>
      </c>
      <c r="L2904" s="444">
        <f t="shared" ca="1" si="157"/>
        <v>-8422070337.7905169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-8422070337.7905169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-35091959.740793817</v>
      </c>
      <c r="L2905" s="444">
        <f t="shared" ca="1" si="157"/>
        <v>-8457162297.531311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-8457162297.531311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-35238176.239713795</v>
      </c>
      <c r="L2906" s="444">
        <f t="shared" ca="1" si="157"/>
        <v>-8492400473.7710247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-8492400473.7710247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-35385001.974045932</v>
      </c>
      <c r="L2907" s="444">
        <f t="shared" ca="1" si="157"/>
        <v>-8527785475.7450705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-8527785475.7450705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-35532439.48227112</v>
      </c>
      <c r="L2908" s="444">
        <f t="shared" ca="1" si="157"/>
        <v>-8563317915.2273417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-8563317915.2273417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-35680491.313447259</v>
      </c>
      <c r="L2909" s="444">
        <f t="shared" ca="1" si="157"/>
        <v>-8598998406.5407887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-8598998406.5407887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-35829160.027253285</v>
      </c>
      <c r="L2910" s="444">
        <f t="shared" ca="1" si="157"/>
        <v>-8634827566.5680428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-8634827566.5680428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-35978448.194033511</v>
      </c>
      <c r="L2911" s="444">
        <f t="shared" ca="1" si="157"/>
        <v>-8670806014.7620754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-8670806014.7620754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-36128358.394841984</v>
      </c>
      <c r="L2912" s="444">
        <f t="shared" ca="1" si="157"/>
        <v>-8706934373.1569176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-8706934373.1569176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-36278893.221487157</v>
      </c>
      <c r="L2913" s="444">
        <f t="shared" ca="1" si="157"/>
        <v>-8743213266.3784046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-8743213266.3784046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-36430055.276576683</v>
      </c>
      <c r="L2914" s="444">
        <f t="shared" ca="1" si="157"/>
        <v>-8779643321.6549816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-8779643321.6549816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-36581847.173562422</v>
      </c>
      <c r="L2915" s="444">
        <f t="shared" ca="1" si="157"/>
        <v>-8816225168.8285446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-8816225168.8285446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-36734271.536785603</v>
      </c>
      <c r="L2916" s="444">
        <f t="shared" ca="1" si="157"/>
        <v>-8852959440.3653297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-8852959440.3653297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-36887331.001522206</v>
      </c>
      <c r="L2917" s="444">
        <f t="shared" ca="1" si="157"/>
        <v>-8889846771.3668518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-8889846771.3668518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-37041028.214028552</v>
      </c>
      <c r="L2918" s="444">
        <f t="shared" ca="1" si="157"/>
        <v>-8926887799.5808811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-8926887799.5808811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-37195365.831587002</v>
      </c>
      <c r="L2919" s="444">
        <f t="shared" ca="1" si="157"/>
        <v>-8964083165.412468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-8964083165.412468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-37350346.522551946</v>
      </c>
      <c r="L2920" s="444">
        <f t="shared" ca="1" si="157"/>
        <v>-9001433511.9350204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-9001433511.9350204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-37505972.966395915</v>
      </c>
      <c r="L2921" s="444">
        <f t="shared" ca="1" si="157"/>
        <v>-9038939484.9014168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-9038939484.9014168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-37662247.853755906</v>
      </c>
      <c r="L2922" s="444">
        <f t="shared" ca="1" si="157"/>
        <v>-9076601732.7551727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-9076601732.7551727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-37819173.886479884</v>
      </c>
      <c r="L2923" s="444">
        <f t="shared" ca="1" si="157"/>
        <v>-9114420906.6416531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-9114420906.6416531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-37976753.777673557</v>
      </c>
      <c r="L2924" s="444">
        <f t="shared" ca="1" si="157"/>
        <v>-9152397660.4193268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-9152397660.4193268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-38134990.251747191</v>
      </c>
      <c r="L2925" s="444">
        <f t="shared" ca="1" si="157"/>
        <v>-9190532650.6710739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-9190532650.6710739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-38293886.044462807</v>
      </c>
      <c r="L2926" s="444">
        <f t="shared" ca="1" si="157"/>
        <v>-9228826536.7155361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-9228826536.7155361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-38453443.9029814</v>
      </c>
      <c r="L2927" s="444">
        <f t="shared" ca="1" si="157"/>
        <v>-9267279980.6185169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-9267279980.6185169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-38613666.585910484</v>
      </c>
      <c r="L2928" s="444">
        <f t="shared" ca="1" si="157"/>
        <v>-9305893647.2044277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-9305893647.2044277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-38774556.863351785</v>
      </c>
      <c r="L2929" s="444">
        <f t="shared" ca="1" si="157"/>
        <v>-9344668204.0677795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-9344668204.0677795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-38936117.51694908</v>
      </c>
      <c r="L2930" s="444">
        <f t="shared" ca="1" si="157"/>
        <v>-9383604321.5847282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-9383604321.5847282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-39098351.339936368</v>
      </c>
      <c r="L2931" s="444">
        <f t="shared" ca="1" si="157"/>
        <v>-9422702672.9246655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-9422702672.9246655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-39261261.137186103</v>
      </c>
      <c r="L2932" s="444">
        <f t="shared" ca="1" si="157"/>
        <v>-9461963934.0618515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-9461963934.0618515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-39424849.725257717</v>
      </c>
      <c r="L2933" s="444">
        <f t="shared" ca="1" si="157"/>
        <v>-9501388783.7871094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-9501388783.7871094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-39589119.932446286</v>
      </c>
      <c r="L2934" s="444">
        <f t="shared" ca="1" si="157"/>
        <v>-9540977903.7195549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-9540977903.7195549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-39754074.598831475</v>
      </c>
      <c r="L2935" s="444">
        <f t="shared" ca="1" si="157"/>
        <v>-9580731978.3183861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-9580731978.3183861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-39919716.576326609</v>
      </c>
      <c r="L2936" s="444">
        <f t="shared" ca="1" si="157"/>
        <v>-9620651694.8947124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-9620651694.8947124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-40086048.728727967</v>
      </c>
      <c r="L2937" s="444">
        <f t="shared" ca="1" si="157"/>
        <v>-9660737743.6234398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-9660737743.6234398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-40253073.931764334</v>
      </c>
      <c r="L2938" s="444">
        <f t="shared" ca="1" si="157"/>
        <v>-9700990817.5552044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-9700990817.5552044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-40420795.073146686</v>
      </c>
      <c r="L2939" s="444">
        <f t="shared" ca="1" si="157"/>
        <v>-9741411612.6283512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-9741411612.6283512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-40589215.052618131</v>
      </c>
      <c r="L2940" s="444">
        <f t="shared" ca="1" si="157"/>
        <v>-9782000827.6809692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-9782000827.6809692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-40758336.782004036</v>
      </c>
      <c r="L2941" s="444">
        <f t="shared" ca="1" si="157"/>
        <v>-9822759164.4629726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-9822759164.4629726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-40928163.185262382</v>
      </c>
      <c r="L2942" s="444">
        <f t="shared" ca="1" si="157"/>
        <v>-9863687327.6482353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-9863687327.6482353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-41098697.19853431</v>
      </c>
      <c r="L2943" s="444">
        <f t="shared" ca="1" si="157"/>
        <v>-9904786024.8467693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-9904786024.8467693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-41269941.770194873</v>
      </c>
      <c r="L2944" s="444">
        <f t="shared" ca="1" si="157"/>
        <v>-9946055966.6169643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-9946055966.6169643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-41441899.860904016</v>
      </c>
      <c r="L2945" s="444">
        <f t="shared" ca="1" si="157"/>
        <v>-9987497866.477869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-9987497866.477869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-41614574.443657786</v>
      </c>
      <c r="L2946" s="444">
        <f t="shared" ca="1" si="157"/>
        <v>-10029112440.921526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-10029112440.921526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-41787968.503839694</v>
      </c>
      <c r="L2947" s="444">
        <f t="shared" ca="1" si="157"/>
        <v>-10070900409.425365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-10070900409.425365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-41962085.039272353</v>
      </c>
      <c r="L2948" s="444">
        <f t="shared" ca="1" si="157"/>
        <v>-10112862494.464638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-10112862494.464638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-42136927.060269326</v>
      </c>
      <c r="L2949" s="444">
        <f t="shared" ca="1" si="157"/>
        <v>-10154999421.524906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-10154999421.524906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-42312497.589687109</v>
      </c>
      <c r="L2950" s="444">
        <f t="shared" ca="1" si="157"/>
        <v>-10197311919.114594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-10197311919.114594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-42488799.662977472</v>
      </c>
      <c r="L2951" s="444">
        <f t="shared" ca="1" si="157"/>
        <v>-10239800718.777571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-10239800718.777571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-42665836.328239881</v>
      </c>
      <c r="L2952" s="444">
        <f t="shared" ca="1" si="157"/>
        <v>-10282466555.10581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-10282466555.10581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-42843610.646274209</v>
      </c>
      <c r="L2953" s="444">
        <f t="shared" ca="1" si="157"/>
        <v>-10325310165.752085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-10325310165.752085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-43022125.690633684</v>
      </c>
      <c r="L2954" s="444">
        <f t="shared" ca="1" si="157"/>
        <v>-10368332291.442719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-10368332291.442719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-43201384.547677994</v>
      </c>
      <c r="L2955" s="444">
        <f t="shared" ca="1" si="157"/>
        <v>-10411533675.990396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-10411533675.990396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-43381390.316626653</v>
      </c>
      <c r="L2956" s="444">
        <f t="shared" ca="1" si="157"/>
        <v>-10454915066.307024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-10454915066.307024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-43562146.109612599</v>
      </c>
      <c r="L2957" s="444">
        <f t="shared" ca="1" si="157"/>
        <v>-10498477212.416637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-10498477212.416637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-43743655.05173599</v>
      </c>
      <c r="L2958" s="444">
        <f t="shared" ca="1" si="157"/>
        <v>-10542220867.468374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-10542220867.468374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-43925920.281118229</v>
      </c>
      <c r="L2959" s="444">
        <f t="shared" ca="1" si="157"/>
        <v>-10586146787.749493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-10586146787.749493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-44108944.948956221</v>
      </c>
      <c r="L2960" s="444">
        <f t="shared" ca="1" si="157"/>
        <v>-10630255732.698448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-10630255732.698448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-44292732.219576865</v>
      </c>
      <c r="L2961" s="444">
        <f t="shared" ca="1" si="157"/>
        <v>-10674548464.918026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-10674548464.918026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-44477285.270491771</v>
      </c>
      <c r="L2962" s="444">
        <f t="shared" ca="1" si="157"/>
        <v>-10719025750.188519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-10719025750.188519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-44662607.292452157</v>
      </c>
      <c r="L2963" s="444">
        <f t="shared" ca="1" si="157"/>
        <v>-10763688357.48097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-10763688357.48097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-44848701.489504039</v>
      </c>
      <c r="L2964" s="444">
        <f t="shared" ca="1" si="157"/>
        <v>-10808537058.970474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-10808537058.970474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-45035571.079043642</v>
      </c>
      <c r="L2965" s="444">
        <f t="shared" ca="1" si="157"/>
        <v>-10853572630.049519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-10853572630.049519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-45223219.291872993</v>
      </c>
      <c r="L2966" s="444">
        <f t="shared" ca="1" si="157"/>
        <v>-10898795849.341393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-10898795849.341393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-45411649.372255802</v>
      </c>
      <c r="L2967" s="444">
        <f t="shared" ca="1" si="157"/>
        <v>-10944207498.713648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-10944207498.713648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-45600864.57797353</v>
      </c>
      <c r="L2968" s="444">
        <f t="shared" ca="1" si="157"/>
        <v>-10989808363.291622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-10989808363.291622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-45790868.18038176</v>
      </c>
      <c r="L2969" s="444">
        <f t="shared" ca="1" si="157"/>
        <v>-11035599231.472004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-11035599231.472004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-45981663.464466684</v>
      </c>
      <c r="L2970" s="444">
        <f t="shared" ca="1" si="157"/>
        <v>-11081580894.93647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-11081580894.93647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-46173253.72890196</v>
      </c>
      <c r="L2971" s="444">
        <f t="shared" ca="1" si="157"/>
        <v>-11127754148.665373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-11127754148.665373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-46365642.286105722</v>
      </c>
      <c r="L2972" s="444">
        <f t="shared" ca="1" si="157"/>
        <v>-11174119790.951479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-11174119790.951479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-46558832.462297827</v>
      </c>
      <c r="L2973" s="444">
        <f t="shared" ca="1" si="157"/>
        <v>-11220678623.413776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-11220678623.413776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-46752827.597557403</v>
      </c>
      <c r="L2974" s="444">
        <f t="shared" ca="1" si="157"/>
        <v>-11267431451.011333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-11267431451.011333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-46947631.045880556</v>
      </c>
      <c r="L2975" s="444">
        <f t="shared" ca="1" si="157"/>
        <v>-11314379082.057215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-11314379082.057215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-47143246.175238393</v>
      </c>
      <c r="L2976" s="444">
        <f t="shared" ca="1" si="157"/>
        <v>-11361522328.232452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-11361522328.232452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-47339676.36763522</v>
      </c>
      <c r="L2977" s="444">
        <f t="shared" ca="1" si="157"/>
        <v>-11408862004.600088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-11408862004.600088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-47536925.019167036</v>
      </c>
      <c r="L2978" s="444">
        <f t="shared" ca="1" si="157"/>
        <v>-11456398929.619255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-11456398929.619255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-47734995.540080227</v>
      </c>
      <c r="L2979" s="444">
        <f t="shared" ca="1" si="157"/>
        <v>-11504133925.159336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-11504133925.159336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-47933891.354830563</v>
      </c>
      <c r="L2980" s="444">
        <f t="shared" ca="1" si="157"/>
        <v>-11552067816.514166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-11552067816.514166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-48133615.902142361</v>
      </c>
      <c r="L2981" s="444">
        <f t="shared" ca="1" si="157"/>
        <v>-11600201432.416307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-11600201432.416307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-48334172.635067947</v>
      </c>
      <c r="L2982" s="444">
        <f t="shared" ca="1" si="157"/>
        <v>-11648535605.051376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-11648535605.051376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-48535565.021047398</v>
      </c>
      <c r="L2983" s="444">
        <f t="shared" ca="1" si="157"/>
        <v>-11697071170.072424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-11697071170.072424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-48737796.541968435</v>
      </c>
      <c r="L2984" s="444">
        <f t="shared" ca="1" si="157"/>
        <v>-11745808966.614393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-11745808966.614393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-48940870.694226637</v>
      </c>
      <c r="L2985" s="444">
        <f t="shared" ca="1" si="157"/>
        <v>-11794749837.30862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-11794749837.30862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-49144790.988785915</v>
      </c>
      <c r="L2986" s="444">
        <f t="shared" ca="1" si="157"/>
        <v>-11843894628.297407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-11843894628.297407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-49349560.951239198</v>
      </c>
      <c r="L2987" s="444">
        <f t="shared" ca="1" si="157"/>
        <v>-11893244189.248646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-11893244189.248646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-49555184.121869355</v>
      </c>
      <c r="L2988" s="444">
        <f t="shared" ca="1" si="157"/>
        <v>-11942799373.370516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-11942799373.370516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-49761664.05571048</v>
      </c>
      <c r="L2989" s="444">
        <f t="shared" ca="1" si="157"/>
        <v>-11992561037.426226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-11992561037.426226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-49969004.322609276</v>
      </c>
      <c r="L2990" s="444">
        <f t="shared" ca="1" si="157"/>
        <v>-12042530041.748835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-12042530041.748835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-50177208.507286809</v>
      </c>
      <c r="L2991" s="444">
        <f t="shared" ca="1" si="157"/>
        <v>-12092707250.256121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-12092707250.256121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-50386280.209400505</v>
      </c>
      <c r="L2992" s="444">
        <f t="shared" ca="1" si="157"/>
        <v>-12143093530.465521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-12143093530.465521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-50596223.043606333</v>
      </c>
      <c r="L2993" s="444">
        <f t="shared" ca="1" si="157"/>
        <v>-12193689753.509127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-12193689753.509127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-50807040.639621362</v>
      </c>
      <c r="L2994" s="444">
        <f t="shared" ca="1" si="157"/>
        <v>-12244496794.148748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-12244496794.148748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-51018736.64228645</v>
      </c>
      <c r="L2995" s="444">
        <f t="shared" ca="1" si="157"/>
        <v>-12295515530.791035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-12295515530.791035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-51231314.711629309</v>
      </c>
      <c r="L2996" s="444">
        <f t="shared" ca="1" si="157"/>
        <v>-12346746845.502665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-12346746845.502665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-51444778.522927769</v>
      </c>
      <c r="L2997" s="444">
        <f t="shared" ca="1" si="157"/>
        <v>-12398191624.025593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-12398191624.025593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-51659131.766773306</v>
      </c>
      <c r="L2998" s="444">
        <f t="shared" ca="1" si="157"/>
        <v>-12449850755.792366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-12449850755.792366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-51874378.149134859</v>
      </c>
      <c r="L2999" s="444">
        <f t="shared" ca="1" si="157"/>
        <v>-12501725133.941502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-12501725133.941502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-52090521.39142292</v>
      </c>
      <c r="L3000" s="444">
        <f t="shared" ca="1" si="157"/>
        <v>-12553815655.332924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-12553815655.332924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-52307565.230553851</v>
      </c>
      <c r="L3001" s="444">
        <f t="shared" ca="1" si="157"/>
        <v>-12606123220.563478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-12606123220.563478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-52525513.419014491</v>
      </c>
      <c r="L3002" s="444">
        <f t="shared" ca="1" si="157"/>
        <v>-12658648733.982492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-12658648733.982492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-52744369.724927053</v>
      </c>
      <c r="L3003" s="444">
        <f t="shared" ca="1" si="157"/>
        <v>-12711393103.70742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-12711393103.70742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-52964137.932114251</v>
      </c>
      <c r="L3004" s="444">
        <f t="shared" ca="1" si="157"/>
        <v>-12764357241.639534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-12764357241.639534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-53184821.840164721</v>
      </c>
      <c r="L3005" s="444">
        <f t="shared" ca="1" si="157"/>
        <v>-12817542063.479698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-12817542063.479698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-53406425.26449874</v>
      </c>
      <c r="L3006" s="444">
        <f t="shared" ca="1" si="157"/>
        <v>-12870948488.744198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-12870948488.744198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-53628952.036434159</v>
      </c>
      <c r="L3007" s="444">
        <f t="shared" ca="1" si="157"/>
        <v>-12924577440.780632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-12924577440.780632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-53852406.003252633</v>
      </c>
      <c r="L3008" s="444">
        <f t="shared" ca="1" si="157"/>
        <v>-12978429846.783884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-12978429846.783884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-54076791.028266184</v>
      </c>
      <c r="L3009" s="444">
        <f t="shared" ca="1" si="157"/>
        <v>-13032506637.812151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-13032506637.812151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-54302110.990883961</v>
      </c>
      <c r="L3010" s="444">
        <f t="shared" ca="1" si="157"/>
        <v>-13086808748.803036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-13086808748.803036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-54528369.786679313</v>
      </c>
      <c r="L3011" s="444">
        <f t="shared" ca="1" si="157"/>
        <v>-13141337118.589716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-13141337118.589716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-54755571.327457152</v>
      </c>
      <c r="L3012" s="444">
        <f t="shared" ca="1" si="157"/>
        <v>-13196092689.917173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-13196092689.917173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-54983719.541321553</v>
      </c>
      <c r="L3013" s="444">
        <f t="shared" ca="1" si="157"/>
        <v>-13251076409.458494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-13251076409.458494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-55212818.372743726</v>
      </c>
      <c r="L3014" s="444">
        <f t="shared" ca="1" si="157"/>
        <v>-13306289227.831238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-13306289227.831238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-55442871.782630153</v>
      </c>
      <c r="L3015" s="444">
        <f t="shared" ca="1" si="157"/>
        <v>-13361732099.613869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-13361732099.613869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-55673883.748391122</v>
      </c>
      <c r="L3016" s="444">
        <f t="shared" ca="1" si="157"/>
        <v>-13417405983.362259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-13417405983.362259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-55905858.264009401</v>
      </c>
      <c r="L3017" s="444">
        <f t="shared" ca="1" si="157"/>
        <v>-13473311841.626268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-13473311841.626268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-56138799.340109453</v>
      </c>
      <c r="L3018" s="444">
        <f t="shared" ca="1" si="157"/>
        <v>-13529450640.966377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-13529450640.966377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-56372711.004026562</v>
      </c>
      <c r="L3019" s="444">
        <f t="shared" ca="1" si="157"/>
        <v>-13585823351.970404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-13585823351.970404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-56607597.299876675</v>
      </c>
      <c r="L3020" s="444">
        <f t="shared" ca="1" si="157"/>
        <v>-13642430949.270281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-13642430949.270281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-56843462.288626172</v>
      </c>
      <c r="L3021" s="444">
        <f t="shared" ca="1" si="157"/>
        <v>-13699274411.558907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-13699274411.558907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-57080310.04816211</v>
      </c>
      <c r="L3022" s="444">
        <f t="shared" ca="1" si="157"/>
        <v>-13756354721.607069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-13756354721.607069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-57318144.673362784</v>
      </c>
      <c r="L3023" s="444">
        <f t="shared" ca="1" si="157"/>
        <v>-13813672866.280432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-13813672866.280432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-57556970.276168466</v>
      </c>
      <c r="L3024" s="444">
        <f t="shared" ca="1" si="157"/>
        <v>-13871229836.556601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-13871229836.556601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-57796790.985652499</v>
      </c>
      <c r="L3025" s="444">
        <f t="shared" ca="1" si="157"/>
        <v>-13929026627.542253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-13929026627.542253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-58037610.948092714</v>
      </c>
      <c r="L3026" s="444">
        <f t="shared" ca="1" si="157"/>
        <v>-13987064238.490347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-13987064238.490347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-58279434.327043109</v>
      </c>
      <c r="L3027" s="444">
        <f t="shared" ca="1" si="157"/>
        <v>-14045343672.81739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-14045343672.81739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-58522265.303405792</v>
      </c>
      <c r="L3028" s="444">
        <f t="shared" ca="1" si="157"/>
        <v>-14103865938.120796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-14103865938.120796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-58766108.07550332</v>
      </c>
      <c r="L3029" s="444">
        <f t="shared" ca="1" si="157"/>
        <v>-14162632046.196299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-14162632046.196299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-59010966.859151244</v>
      </c>
      <c r="L3030" s="444">
        <f t="shared" ca="1" si="157"/>
        <v>-14221643013.05545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-14221643013.05545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-59256845.887731053</v>
      </c>
      <c r="L3031" s="444">
        <f t="shared" ca="1" si="157"/>
        <v>-14280899858.943182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-14280899858.943182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-59503749.412263259</v>
      </c>
      <c r="L3032" s="444">
        <f t="shared" ca="1" si="157"/>
        <v>-14340403608.355446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-14340403608.355446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-59751681.701481014</v>
      </c>
      <c r="L3033" s="444">
        <f t="shared" ca="1" si="157"/>
        <v>-14400155290.056927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-14400155290.056927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-60000647.041903861</v>
      </c>
      <c r="L3034" s="444">
        <f t="shared" ca="1" si="157"/>
        <v>-14460155937.098831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-14460155937.098831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-60250649.737911791</v>
      </c>
      <c r="L3035" s="444">
        <f t="shared" ca="1" si="157"/>
        <v>-14520406586.836742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-14520406586.836742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-60501694.111819759</v>
      </c>
      <c r="L3036" s="444">
        <f t="shared" ca="1" si="157"/>
        <v>-14580908280.948563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-14580908280.948563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-60753784.503952347</v>
      </c>
      <c r="L3037" s="444">
        <f t="shared" ca="1" si="157"/>
        <v>-14641662065.452515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-14641662065.452515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-61006925.27271881</v>
      </c>
      <c r="L3038" s="444">
        <f t="shared" ca="1" si="157"/>
        <v>-14702668990.725233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-14702668990.725233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-61261120.794688463</v>
      </c>
      <c r="L3039" s="444">
        <f t="shared" ca="1" si="157"/>
        <v>-14763930111.519922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-14763930111.519922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-61516375.464666344</v>
      </c>
      <c r="L3040" s="444">
        <f t="shared" ca="1" si="157"/>
        <v>-14825446486.984589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-14825446486.984589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-61772693.695769116</v>
      </c>
      <c r="L3041" s="444">
        <f t="shared" ca="1" si="157"/>
        <v>-14887219180.680357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-14887219180.680357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-62030079.919501491</v>
      </c>
      <c r="L3042" s="444">
        <f t="shared" ca="1" si="157"/>
        <v>-14949249260.599859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-14949249260.599859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-62288538.585832745</v>
      </c>
      <c r="L3043" s="444">
        <f t="shared" ca="1" si="157"/>
        <v>-15011537799.185692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-15011537799.185692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-62548074.163273714</v>
      </c>
      <c r="L3044" s="444">
        <f t="shared" ca="1" si="157"/>
        <v>-15074085873.348965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-15074085873.348965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-62808691.138954028</v>
      </c>
      <c r="L3045" s="444">
        <f t="shared" ca="1" si="157"/>
        <v>-15136894564.487919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-15136894564.487919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-63070394.018699661</v>
      </c>
      <c r="L3046" s="444">
        <f t="shared" ca="1" si="157"/>
        <v>-15199964958.506618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-15199964958.506618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-63333187.327110916</v>
      </c>
      <c r="L3047" s="444">
        <f t="shared" ca="1" si="157"/>
        <v>-15263298145.833729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-15263298145.833729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-63597075.607640535</v>
      </c>
      <c r="L3048" s="444">
        <f t="shared" ca="1" si="157"/>
        <v>-15326895221.44137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-15326895221.44137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-63862063.422672376</v>
      </c>
      <c r="L3049" s="444">
        <f t="shared" ca="1" si="157"/>
        <v>-15390757284.864042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-15390757284.864042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-64128155.353600167</v>
      </c>
      <c r="L3050" s="444">
        <f t="shared" ca="1" si="157"/>
        <v>-15454885440.217642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-15454885440.217642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-64395356.00090684</v>
      </c>
      <c r="L3051" s="444">
        <f t="shared" ca="1" si="157"/>
        <v>-15519280796.218548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-15519280796.218548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-64663669.984243952</v>
      </c>
      <c r="L3052" s="444">
        <f t="shared" ca="1" si="157"/>
        <v>-15583944466.202791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-15583944466.202791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-64933101.94251164</v>
      </c>
      <c r="L3053" s="444">
        <f t="shared" ca="1" si="157"/>
        <v>-15648877568.145304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-15648877568.145304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-65203656.533938766</v>
      </c>
      <c r="L3054" s="444">
        <f t="shared" ca="1" si="157"/>
        <v>-15714081224.679243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-15714081224.679243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-65475338.436163507</v>
      </c>
      <c r="L3055" s="444">
        <f t="shared" ca="1" si="157"/>
        <v>-15779556563.115406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-15779556563.115406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-65748152.346314192</v>
      </c>
      <c r="L3056" s="444">
        <f t="shared" ca="1" si="157"/>
        <v>-15845304715.46172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-15845304715.46172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-66022102.981090494</v>
      </c>
      <c r="L3057" s="444">
        <f t="shared" ca="1" si="157"/>
        <v>-15911326818.44281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-15911326818.44281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-66297195.076845035</v>
      </c>
      <c r="L3058" s="444">
        <f t="shared" ca="1" si="157"/>
        <v>-15977624013.519655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-15977624013.519655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-66573433.389665231</v>
      </c>
      <c r="L3059" s="444">
        <f t="shared" ca="1" si="157"/>
        <v>-16044197446.909321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-16044197446.909321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-66850822.695455499</v>
      </c>
      <c r="L3060" s="444">
        <f t="shared" ca="1" si="157"/>
        <v>-16111048269.604776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-16111048269.604776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-67129367.790019915</v>
      </c>
      <c r="L3061" s="444">
        <f t="shared" ca="1" si="157"/>
        <v>-16178177637.394796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-16178177637.394796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-67409073.489144981</v>
      </c>
      <c r="L3062" s="444">
        <f t="shared" ca="1" si="157"/>
        <v>-16245586710.883942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-16245586710.883942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-67689944.628683075</v>
      </c>
      <c r="L3063" s="444">
        <f t="shared" ca="1" si="157"/>
        <v>-16313276655.512625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-16313276655.512625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-67971986.064635932</v>
      </c>
      <c r="L3064" s="444">
        <f t="shared" ca="1" si="157"/>
        <v>-16381248641.577261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-16381248641.577261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-68255202.67323859</v>
      </c>
      <c r="L3065" s="444">
        <f t="shared" ca="1" si="157"/>
        <v>-16449503844.2505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-16449503844.2505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-68539599.351043746</v>
      </c>
      <c r="L3066" s="444">
        <f t="shared" ca="1" si="157"/>
        <v>-16518043443.601543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-16518043443.601543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-68825181.015006423</v>
      </c>
      <c r="L3067" s="444">
        <f t="shared" ca="1" si="157"/>
        <v>-16586868624.61655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-16586868624.61655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-69111952.602568954</v>
      </c>
      <c r="L3068" s="444">
        <f t="shared" ref="L3068:L3322" ca="1" si="162">I3068-J3068+K3068</f>
        <v>-16655980577.21912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-16655980577.21912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-69399919.071746334</v>
      </c>
      <c r="L3069" s="444">
        <f t="shared" ca="1" si="162"/>
        <v>-16725380496.290867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-16725380496.290867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-69689085.401211947</v>
      </c>
      <c r="L3070" s="444">
        <f t="shared" ca="1" si="162"/>
        <v>-16795069581.69208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-16795069581.69208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-69979456.590383649</v>
      </c>
      <c r="L3071" s="444">
        <f t="shared" ca="1" si="162"/>
        <v>-16865049038.282463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-16865049038.282463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-70271037.659510255</v>
      </c>
      <c r="L3072" s="444">
        <f t="shared" ca="1" si="162"/>
        <v>-16935320075.941973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-16935320075.941973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-70563833.64975822</v>
      </c>
      <c r="L3073" s="444">
        <f t="shared" ca="1" si="162"/>
        <v>-17005883909.59173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-17005883909.59173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-70857849.623298869</v>
      </c>
      <c r="L3074" s="444">
        <f t="shared" ca="1" si="162"/>
        <v>-17076741759.215029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-17076741759.215029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-71153090.663395956</v>
      </c>
      <c r="L3075" s="444">
        <f t="shared" ca="1" si="162"/>
        <v>-17147894849.878426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-17147894849.878426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-71449561.874493435</v>
      </c>
      <c r="L3076" s="444">
        <f t="shared" ca="1" si="162"/>
        <v>-17219344411.752918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-17219344411.752918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-71747268.382303819</v>
      </c>
      <c r="L3077" s="444">
        <f t="shared" ca="1" si="162"/>
        <v>-17291091680.135223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-17291091680.135223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-72046215.333896756</v>
      </c>
      <c r="L3078" s="444">
        <f t="shared" ca="1" si="162"/>
        <v>-17363137895.46912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-17363137895.46912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-72346407.897788003</v>
      </c>
      <c r="L3079" s="444">
        <f t="shared" ca="1" si="162"/>
        <v>-17435484303.366909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-17435484303.366909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-72647851.264028788</v>
      </c>
      <c r="L3080" s="444">
        <f t="shared" ca="1" si="162"/>
        <v>-17508132154.630939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-17508132154.630939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-72950550.644295573</v>
      </c>
      <c r="L3081" s="444">
        <f t="shared" ca="1" si="162"/>
        <v>-17581082705.275234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-17581082705.275234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-73254511.271980137</v>
      </c>
      <c r="L3082" s="444">
        <f t="shared" ca="1" si="162"/>
        <v>-17654337216.547215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-17654337216.547215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-73559738.402280062</v>
      </c>
      <c r="L3083" s="444">
        <f t="shared" ca="1" si="162"/>
        <v>-17727896954.949493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-17727896954.949493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-73866237.312289551</v>
      </c>
      <c r="L3084" s="444">
        <f t="shared" ca="1" si="162"/>
        <v>-17801763192.261784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-17801763192.261784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-74174013.301090762</v>
      </c>
      <c r="L3085" s="444">
        <f t="shared" ca="1" si="162"/>
        <v>-17875937205.562874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-17875937205.562874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-74483071.689845309</v>
      </c>
      <c r="L3086" s="444">
        <f t="shared" ca="1" si="162"/>
        <v>-17950420277.25272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-17950420277.25272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-74793417.821886331</v>
      </c>
      <c r="L3087" s="444">
        <f t="shared" ca="1" si="162"/>
        <v>-18025213695.074608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-18025213695.074608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-75105057.062810868</v>
      </c>
      <c r="L3088" s="444">
        <f t="shared" ca="1" si="162"/>
        <v>-18100318752.137417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-18100318752.137417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-75417994.800572574</v>
      </c>
      <c r="L3089" s="444">
        <f t="shared" ca="1" si="162"/>
        <v>-18175736746.937988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-18175736746.937988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-75732236.445574954</v>
      </c>
      <c r="L3090" s="444">
        <f t="shared" ca="1" si="162"/>
        <v>-18251468983.383564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-18251468983.383564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-76047787.430764854</v>
      </c>
      <c r="L3091" s="444">
        <f t="shared" ca="1" si="162"/>
        <v>-18327516770.814327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-18327516770.814327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-76364653.211726367</v>
      </c>
      <c r="L3092" s="444">
        <f t="shared" ca="1" si="162"/>
        <v>-18403881424.026054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-18403881424.026054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-76682839.266775221</v>
      </c>
      <c r="L3093" s="444">
        <f t="shared" ca="1" si="162"/>
        <v>-18480564263.292831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-18480564263.292831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-77002351.097053468</v>
      </c>
      <c r="L3094" s="444">
        <f t="shared" ca="1" si="162"/>
        <v>-18557566614.389885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-18557566614.389885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-77323194.226624519</v>
      </c>
      <c r="L3095" s="444">
        <f t="shared" ca="1" si="162"/>
        <v>-18634889808.616508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-18634889808.616508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-77645374.202568784</v>
      </c>
      <c r="L3096" s="444">
        <f t="shared" ca="1" si="162"/>
        <v>-18712535182.819077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-18712535182.819077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-77968896.595079482</v>
      </c>
      <c r="L3097" s="444">
        <f t="shared" ca="1" si="162"/>
        <v>-18790504079.414158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-18790504079.414158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-78293766.997558996</v>
      </c>
      <c r="L3098" s="444">
        <f t="shared" ca="1" si="162"/>
        <v>-18868797846.411716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-18868797846.411716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-78619991.026715487</v>
      </c>
      <c r="L3099" s="444">
        <f t="shared" ca="1" si="162"/>
        <v>-18947417837.438431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-18947417837.438431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-78947574.322660133</v>
      </c>
      <c r="L3100" s="444">
        <f t="shared" ca="1" si="162"/>
        <v>-19026365411.761089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-19026365411.761089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-79276522.54900454</v>
      </c>
      <c r="L3101" s="444">
        <f t="shared" ca="1" si="162"/>
        <v>-19105641934.310093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-19105641934.310093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-79606841.392958716</v>
      </c>
      <c r="L3102" s="444">
        <f t="shared" ca="1" si="162"/>
        <v>-19185248775.703053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-19185248775.703053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-79938536.565429389</v>
      </c>
      <c r="L3103" s="444">
        <f t="shared" ca="1" si="162"/>
        <v>-19265187312.268482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-19265187312.268482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-80271613.801118672</v>
      </c>
      <c r="L3104" s="444">
        <f t="shared" ca="1" si="162"/>
        <v>-19345458926.069599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-19345458926.069599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-80606078.858623326</v>
      </c>
      <c r="L3105" s="444">
        <f t="shared" ca="1" si="162"/>
        <v>-19426065004.928223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-19426065004.928223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-80941937.520534262</v>
      </c>
      <c r="L3106" s="444">
        <f t="shared" ca="1" si="162"/>
        <v>-19507006942.448757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-19507006942.448757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-81279195.593536481</v>
      </c>
      <c r="L3107" s="444">
        <f t="shared" ca="1" si="162"/>
        <v>-19588286138.042294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-19588286138.042294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-81617858.908509552</v>
      </c>
      <c r="L3108" s="444">
        <f t="shared" ca="1" si="162"/>
        <v>-19669903996.950802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-19669903996.950802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-81957933.320628345</v>
      </c>
      <c r="L3109" s="444">
        <f t="shared" ca="1" si="162"/>
        <v>-19751861930.271431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-19751861930.271431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-82299424.709464297</v>
      </c>
      <c r="L3110" s="444">
        <f t="shared" ca="1" si="162"/>
        <v>-19834161354.980896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-19834161354.980896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-82642338.97908707</v>
      </c>
      <c r="L3111" s="444">
        <f t="shared" ca="1" si="162"/>
        <v>-19916803693.959984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-19916803693.959984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-82986682.058166593</v>
      </c>
      <c r="L3112" s="444">
        <f t="shared" ca="1" si="162"/>
        <v>-19999790376.01815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-19999790376.01815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-83332459.900075629</v>
      </c>
      <c r="L3113" s="444">
        <f t="shared" ca="1" si="162"/>
        <v>-20083122835.918224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-20083122835.918224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-83679678.482992604</v>
      </c>
      <c r="L3114" s="444">
        <f t="shared" ca="1" si="162"/>
        <v>-20166802514.401218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-20166802514.401218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-84028343.810005069</v>
      </c>
      <c r="L3115" s="444">
        <f t="shared" ca="1" si="162"/>
        <v>-20250830858.211224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-20250830858.211224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-84378461.909213424</v>
      </c>
      <c r="L3116" s="444">
        <f t="shared" ca="1" si="162"/>
        <v>-20335209320.120438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-20335209320.120438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-84730038.833835155</v>
      </c>
      <c r="L3117" s="444">
        <f t="shared" ca="1" si="162"/>
        <v>-20419939358.954273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-20419939358.954273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-85083080.662309468</v>
      </c>
      <c r="L3118" s="444">
        <f t="shared" ca="1" si="162"/>
        <v>-20505022439.616581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-20505022439.616581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-85437593.498402417</v>
      </c>
      <c r="L3119" s="444">
        <f t="shared" ca="1" si="162"/>
        <v>-20590460033.114983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-20590460033.114983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-85793583.471312433</v>
      </c>
      <c r="L3120" s="444">
        <f t="shared" ca="1" si="162"/>
        <v>-20676253616.586296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-20676253616.586296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-86151056.735776231</v>
      </c>
      <c r="L3121" s="444">
        <f t="shared" ca="1" si="162"/>
        <v>-20762404673.322071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-20762404673.322071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-86510019.4721753</v>
      </c>
      <c r="L3122" s="444">
        <f t="shared" ca="1" si="162"/>
        <v>-20848914692.794247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-20848914692.794247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-86870477.886642694</v>
      </c>
      <c r="L3123" s="444">
        <f t="shared" ca="1" si="162"/>
        <v>-20935785170.680889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-20935785170.680889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-87232438.211170375</v>
      </c>
      <c r="L3124" s="444">
        <f t="shared" ca="1" si="162"/>
        <v>-21023017608.892059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-21023017608.892059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-87595906.703716919</v>
      </c>
      <c r="L3125" s="444">
        <f t="shared" ca="1" si="162"/>
        <v>-21110613515.595776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-21110613515.595776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-87960889.648315728</v>
      </c>
      <c r="L3126" s="444">
        <f t="shared" ca="1" si="162"/>
        <v>-21198574405.244091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-21198574405.244091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-88327393.355183706</v>
      </c>
      <c r="L3127" s="444">
        <f t="shared" ca="1" si="162"/>
        <v>-21286901798.599274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-21286901798.599274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-88695424.160830304</v>
      </c>
      <c r="L3128" s="444">
        <f t="shared" ca="1" si="162"/>
        <v>-21375597222.760105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-21375597222.760105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-89064988.428167105</v>
      </c>
      <c r="L3129" s="444">
        <f t="shared" ca="1" si="162"/>
        <v>-21464662211.188271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-21464662211.188271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-89436092.546617791</v>
      </c>
      <c r="L3130" s="444">
        <f t="shared" ca="1" si="162"/>
        <v>-21554098303.73489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-21554098303.73489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-89808742.932228714</v>
      </c>
      <c r="L3131" s="444">
        <f t="shared" ca="1" si="162"/>
        <v>-21643907046.667118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-21643907046.667118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-90182946.027779654</v>
      </c>
      <c r="L3132" s="444">
        <f t="shared" ca="1" si="162"/>
        <v>-21734089992.694897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-21734089992.694897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-90558708.302895397</v>
      </c>
      <c r="L3133" s="444">
        <f t="shared" ca="1" si="162"/>
        <v>-21824648700.997791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-21824648700.997791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-90936036.254157469</v>
      </c>
      <c r="L3134" s="444">
        <f t="shared" ca="1" si="162"/>
        <v>-21915584737.251949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-21915584737.251949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-91314936.405216455</v>
      </c>
      <c r="L3135" s="444">
        <f t="shared" ca="1" si="162"/>
        <v>-22006899673.657166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-22006899673.657166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-91695415.306904852</v>
      </c>
      <c r="L3136" s="444">
        <f t="shared" ca="1" si="162"/>
        <v>-22098595088.964069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-22098595088.964069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-92077479.537350282</v>
      </c>
      <c r="L3137" s="444">
        <f t="shared" ca="1" si="162"/>
        <v>-22190672568.501419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-22190672568.501419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-92461135.70208925</v>
      </c>
      <c r="L3138" s="444">
        <f t="shared" ca="1" si="162"/>
        <v>-22283133704.203506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-22283133704.203506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-92846390.434181273</v>
      </c>
      <c r="L3139" s="444">
        <f t="shared" ca="1" si="162"/>
        <v>-22375980094.637688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-22375980094.637688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-93233250.394323692</v>
      </c>
      <c r="L3140" s="444">
        <f t="shared" ca="1" si="162"/>
        <v>-22469213345.032013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-22469213345.032013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-93621722.270966724</v>
      </c>
      <c r="L3141" s="444">
        <f t="shared" ca="1" si="162"/>
        <v>-22562835067.302979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-22562835067.302979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-94011812.78042908</v>
      </c>
      <c r="L3142" s="444">
        <f t="shared" ca="1" si="162"/>
        <v>-22656846880.083408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-22656846880.083408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-94403528.667014197</v>
      </c>
      <c r="L3143" s="444">
        <f t="shared" ca="1" si="162"/>
        <v>-22751250408.750423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-22751250408.750423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-94796876.703126758</v>
      </c>
      <c r="L3144" s="444">
        <f t="shared" ca="1" si="162"/>
        <v>-22846047285.453548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-22846047285.453548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-95191863.68938978</v>
      </c>
      <c r="L3145" s="444">
        <f t="shared" ca="1" si="162"/>
        <v>-22941239149.142937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-22941239149.142937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-95588496.454762235</v>
      </c>
      <c r="L3146" s="444">
        <f t="shared" ca="1" si="162"/>
        <v>-23036827645.597698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-23036827645.597698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-95986781.856657073</v>
      </c>
      <c r="L3147" s="444">
        <f t="shared" ca="1" si="162"/>
        <v>-23132814427.454357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-23132814427.454357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-96386726.781059816</v>
      </c>
      <c r="L3148" s="444">
        <f t="shared" ca="1" si="162"/>
        <v>-23229201154.235416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-23229201154.235416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-96788338.142647564</v>
      </c>
      <c r="L3149" s="444">
        <f t="shared" ca="1" si="162"/>
        <v>-23325989492.378063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-23325989492.378063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-97191622.884908602</v>
      </c>
      <c r="L3150" s="444">
        <f t="shared" ca="1" si="162"/>
        <v>-23423181115.26297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-23423181115.26297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-97596587.980262369</v>
      </c>
      <c r="L3151" s="444">
        <f t="shared" ca="1" si="162"/>
        <v>-23520777703.243233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-23520777703.243233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-98003240.430180132</v>
      </c>
      <c r="L3152" s="444">
        <f t="shared" ca="1" si="162"/>
        <v>-23618780943.673412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-23618780943.673412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-98411587.265305877</v>
      </c>
      <c r="L3153" s="444">
        <f t="shared" ca="1" si="162"/>
        <v>-23717192530.938717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-23717192530.938717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-98821635.545577988</v>
      </c>
      <c r="L3154" s="444">
        <f t="shared" ca="1" si="162"/>
        <v>-23816014166.484295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-23816014166.484295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-99233392.360351235</v>
      </c>
      <c r="L3155" s="444">
        <f t="shared" ca="1" si="162"/>
        <v>-23915247558.844646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-23915247558.844646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-99646864.828519359</v>
      </c>
      <c r="L3156" s="444">
        <f t="shared" ca="1" si="162"/>
        <v>-24014894423.673164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-24014894423.673164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-100062060.09863818</v>
      </c>
      <c r="L3157" s="444">
        <f t="shared" ca="1" si="162"/>
        <v>-24114956483.771801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-24114956483.771801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-100478985.34904917</v>
      </c>
      <c r="L3158" s="444">
        <f t="shared" ca="1" si="162"/>
        <v>-24215435469.12085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-24215435469.12085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-100897647.78800353</v>
      </c>
      <c r="L3159" s="444">
        <f t="shared" ca="1" si="162"/>
        <v>-24316333116.908852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-24316333116.908852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-101318054.65378688</v>
      </c>
      <c r="L3160" s="444">
        <f t="shared" ca="1" si="162"/>
        <v>-24417651171.562637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-24417651171.562637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-101740213.21484432</v>
      </c>
      <c r="L3161" s="444">
        <f t="shared" ca="1" si="162"/>
        <v>-24519391384.777481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-24519391384.777481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-102164130.76990616</v>
      </c>
      <c r="L3162" s="444">
        <f t="shared" ca="1" si="162"/>
        <v>-24621555515.547386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-24621555515.547386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-102589814.64811411</v>
      </c>
      <c r="L3163" s="444">
        <f t="shared" ca="1" si="162"/>
        <v>-24724145330.195499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-24724145330.195499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-103017272.20914792</v>
      </c>
      <c r="L3164" s="444">
        <f t="shared" ca="1" si="162"/>
        <v>-24827162602.404648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-24827162602.404648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-103446510.84335271</v>
      </c>
      <c r="L3165" s="444">
        <f t="shared" ca="1" si="162"/>
        <v>-24930609113.248001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-24930609113.248001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-103877537.97186667</v>
      </c>
      <c r="L3166" s="444">
        <f t="shared" ca="1" si="162"/>
        <v>-25034486651.219868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-25034486651.219868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-104310361.04674944</v>
      </c>
      <c r="L3167" s="444">
        <f t="shared" ca="1" si="162"/>
        <v>-25138797012.266617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-25138797012.266617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-104744987.55111091</v>
      </c>
      <c r="L3168" s="444">
        <f t="shared" ca="1" si="162"/>
        <v>-25243541999.817726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-25243541999.817726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-105181424.99924052</v>
      </c>
      <c r="L3169" s="444">
        <f t="shared" ca="1" si="162"/>
        <v>-25348723424.816967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-25348723424.816967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-105619680.93673736</v>
      </c>
      <c r="L3170" s="444">
        <f t="shared" ca="1" si="162"/>
        <v>-25454343105.753704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-25454343105.753704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-106059762.94064043</v>
      </c>
      <c r="L3171" s="444">
        <f t="shared" ca="1" si="162"/>
        <v>-25560402868.694344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-25560402868.694344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-106501678.61955976</v>
      </c>
      <c r="L3172" s="444">
        <f t="shared" ca="1" si="162"/>
        <v>-25666904547.313904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-25666904547.313904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-106945435.61380793</v>
      </c>
      <c r="L3173" s="444">
        <f t="shared" ca="1" si="162"/>
        <v>-25773849982.927711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-25773849982.927711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-107391041.59553213</v>
      </c>
      <c r="L3174" s="444">
        <f t="shared" ca="1" si="162"/>
        <v>-25881241024.523243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-25881241024.523243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-107838504.26884684</v>
      </c>
      <c r="L3175" s="444">
        <f t="shared" ca="1" si="162"/>
        <v>-25989079528.792091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-25989079528.792091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-108287831.36996704</v>
      </c>
      <c r="L3176" s="444">
        <f t="shared" ca="1" si="162"/>
        <v>-26097367360.16206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-26097367360.16206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-108739030.66734192</v>
      </c>
      <c r="L3177" s="444">
        <f t="shared" ca="1" si="162"/>
        <v>-26206106390.829403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-26206106390.829403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-109192109.96178918</v>
      </c>
      <c r="L3178" s="444">
        <f t="shared" ca="1" si="162"/>
        <v>-26315298500.791191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-26315298500.791191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-109647077.08662996</v>
      </c>
      <c r="L3179" s="444">
        <f t="shared" ca="1" si="162"/>
        <v>-26424945577.877823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-26424945577.877823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-110103939.90782426</v>
      </c>
      <c r="L3180" s="444">
        <f t="shared" ca="1" si="162"/>
        <v>-26535049517.785648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-26535049517.785648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-110562706.32410687</v>
      </c>
      <c r="L3181" s="444">
        <f t="shared" ca="1" si="162"/>
        <v>-26645612224.109756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-26645612224.109756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-111023384.26712398</v>
      </c>
      <c r="L3182" s="444">
        <f t="shared" ca="1" si="162"/>
        <v>-26756635608.376881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-26756635608.376881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-111485981.70157033</v>
      </c>
      <c r="L3183" s="444">
        <f t="shared" ca="1" si="162"/>
        <v>-26868121590.078449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-26868121590.078449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-111950506.62532687</v>
      </c>
      <c r="L3184" s="444">
        <f t="shared" ca="1" si="162"/>
        <v>-26980072096.703777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-26980072096.703777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-112416967.06959908</v>
      </c>
      <c r="L3185" s="444">
        <f t="shared" ca="1" si="162"/>
        <v>-27092489063.773376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-27092489063.773376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-112885371.09905574</v>
      </c>
      <c r="L3186" s="444">
        <f t="shared" ca="1" si="162"/>
        <v>-27205374434.872433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-27205374434.872433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-113355726.81196845</v>
      </c>
      <c r="L3187" s="444">
        <f t="shared" ca="1" si="162"/>
        <v>-27318730161.684402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-27318730161.684402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-113828042.34035167</v>
      </c>
      <c r="L3188" s="444">
        <f t="shared" ca="1" si="162"/>
        <v>-27432558204.024754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-27432558204.024754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-114302325.85010312</v>
      </c>
      <c r="L3189" s="444">
        <f t="shared" ca="1" si="162"/>
        <v>-27546860529.874855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-27546860529.874855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-114778585.54114525</v>
      </c>
      <c r="L3190" s="444">
        <f t="shared" ca="1" si="162"/>
        <v>-27661639115.416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-27661639115.416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-115256829.64756666</v>
      </c>
      <c r="L3191" s="444">
        <f t="shared" ca="1" si="162"/>
        <v>-27776895945.063568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-27776895945.063568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-115737066.43776487</v>
      </c>
      <c r="L3192" s="444">
        <f t="shared" ca="1" si="162"/>
        <v>-27892633011.501331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-27892633011.501331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-116219304.21458888</v>
      </c>
      <c r="L3193" s="444">
        <f t="shared" ca="1" si="162"/>
        <v>-28008852315.715919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-28008852315.715919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-116703551.31548299</v>
      </c>
      <c r="L3194" s="444">
        <f t="shared" ca="1" si="162"/>
        <v>-28125555867.031403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-28125555867.031403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-117189816.11263086</v>
      </c>
      <c r="L3195" s="444">
        <f t="shared" ca="1" si="162"/>
        <v>-28242745683.144035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-28242745683.144035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-117678107.01310015</v>
      </c>
      <c r="L3196" s="444">
        <f t="shared" ca="1" si="162"/>
        <v>-28360423790.157135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-28360423790.157135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-118168432.45898806</v>
      </c>
      <c r="L3197" s="444">
        <f t="shared" ca="1" si="162"/>
        <v>-28478592222.616123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-28478592222.616123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-118660800.9275672</v>
      </c>
      <c r="L3198" s="444">
        <f t="shared" ca="1" si="162"/>
        <v>-28597253023.54369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-28597253023.54369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-119155220.93143204</v>
      </c>
      <c r="L3199" s="444">
        <f t="shared" ca="1" si="162"/>
        <v>-28716408244.475121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-28716408244.475121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-119651701.01864633</v>
      </c>
      <c r="L3200" s="444">
        <f t="shared" ca="1" si="162"/>
        <v>-28836059945.493767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-28836059945.493767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-120150249.77289069</v>
      </c>
      <c r="L3201" s="444">
        <f t="shared" ca="1" si="162"/>
        <v>-28956210195.266659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-28956210195.266659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-120650875.81361108</v>
      </c>
      <c r="L3202" s="444">
        <f t="shared" ca="1" si="162"/>
        <v>-29076861071.080269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-29076861071.080269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-121153587.79616781</v>
      </c>
      <c r="L3203" s="444">
        <f t="shared" ca="1" si="162"/>
        <v>-29198014658.876438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-29198014658.876438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-121658394.41198516</v>
      </c>
      <c r="L3204" s="444">
        <f t="shared" ca="1" si="162"/>
        <v>-29319673053.288422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-29319673053.288422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-122165304.38870174</v>
      </c>
      <c r="L3205" s="444">
        <f t="shared" ca="1" si="162"/>
        <v>-29441838357.677124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-29441838357.677124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-122674326.49032135</v>
      </c>
      <c r="L3206" s="444">
        <f t="shared" ca="1" si="162"/>
        <v>-29564512684.167446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-29564512684.167446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-123185469.51736437</v>
      </c>
      <c r="L3207" s="444">
        <f t="shared" ca="1" si="162"/>
        <v>-29687698153.684811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-29687698153.684811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-123698742.30702004</v>
      </c>
      <c r="L3208" s="444">
        <f t="shared" ca="1" si="162"/>
        <v>-29811396895.991829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-29811396895.991829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-124214153.73329929</v>
      </c>
      <c r="L3209" s="444">
        <f t="shared" ca="1" si="162"/>
        <v>-29935611049.725128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-29935611049.725128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-124731712.70718805</v>
      </c>
      <c r="L3210" s="444">
        <f t="shared" ca="1" si="162"/>
        <v>-30060342762.432316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-30060342762.432316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-125251428.17680129</v>
      </c>
      <c r="L3211" s="444">
        <f t="shared" ca="1" si="162"/>
        <v>-30185594190.609116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-30185594190.609116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-125773309.12753797</v>
      </c>
      <c r="L3212" s="444">
        <f t="shared" ca="1" si="162"/>
        <v>-30311367499.736652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-30311367499.736652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-126297364.58223605</v>
      </c>
      <c r="L3213" s="444">
        <f t="shared" ca="1" si="162"/>
        <v>-30437664864.31889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-30437664864.31889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-126823603.6013287</v>
      </c>
      <c r="L3214" s="444">
        <f t="shared" ca="1" si="162"/>
        <v>-30564488467.920219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-30564488467.920219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-127352035.28300092</v>
      </c>
      <c r="L3215" s="444">
        <f t="shared" ca="1" si="162"/>
        <v>-30691840503.20322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-30691840503.20322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-127882668.76334673</v>
      </c>
      <c r="L3216" s="444">
        <f t="shared" ca="1" si="162"/>
        <v>-30819723171.966568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-30819723171.966568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-128415513.21652739</v>
      </c>
      <c r="L3217" s="444">
        <f t="shared" ca="1" si="162"/>
        <v>-30948138685.183094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-30948138685.183094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-128950577.85492955</v>
      </c>
      <c r="L3218" s="444">
        <f t="shared" ca="1" si="162"/>
        <v>-31077089263.038025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-31077089263.038025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-129487871.9293251</v>
      </c>
      <c r="L3219" s="444">
        <f t="shared" ca="1" si="162"/>
        <v>-31206577134.96735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-31206577134.96735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-130027404.72903061</v>
      </c>
      <c r="L3220" s="444">
        <f t="shared" ca="1" si="162"/>
        <v>-31336604539.696381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-31336604539.696381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-130569185.58206826</v>
      </c>
      <c r="L3221" s="444">
        <f t="shared" ca="1" si="162"/>
        <v>-31467173725.27845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-31467173725.27845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-131113223.85532688</v>
      </c>
      <c r="L3222" s="444">
        <f t="shared" ca="1" si="162"/>
        <v>-31598286949.133778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-31598286949.133778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-131659528.95472407</v>
      </c>
      <c r="L3223" s="444">
        <f t="shared" ca="1" si="162"/>
        <v>-31729946478.088501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-31729946478.088501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-132208110.32536875</v>
      </c>
      <c r="L3224" s="444">
        <f t="shared" ca="1" si="162"/>
        <v>-31862154588.413868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-31862154588.413868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-132758977.45172445</v>
      </c>
      <c r="L3225" s="444">
        <f t="shared" ca="1" si="162"/>
        <v>-31994913565.865593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-31994913565.865593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-133312139.8577733</v>
      </c>
      <c r="L3226" s="444">
        <f t="shared" ca="1" si="162"/>
        <v>-32128225705.723366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-32128225705.723366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-133867607.10718068</v>
      </c>
      <c r="L3227" s="444">
        <f t="shared" ca="1" si="162"/>
        <v>-32262093312.830547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-32262093312.830547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-134425388.8034606</v>
      </c>
      <c r="L3228" s="444">
        <f t="shared" ca="1" si="162"/>
        <v>-32396518701.634007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-32396518701.634007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-134985494.59014168</v>
      </c>
      <c r="L3229" s="444">
        <f t="shared" ca="1" si="162"/>
        <v>-32531504196.224148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-32531504196.224148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-135547934.15093395</v>
      </c>
      <c r="L3230" s="444">
        <f t="shared" ca="1" si="162"/>
        <v>-32667052130.37508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-32667052130.37508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-136112717.20989618</v>
      </c>
      <c r="L3231" s="444">
        <f t="shared" ca="1" si="162"/>
        <v>-32803164847.584976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-32803164847.584976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-136679853.53160405</v>
      </c>
      <c r="L3232" s="444">
        <f t="shared" ca="1" si="162"/>
        <v>-32939844701.116581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-32939844701.116581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-137249352.92131907</v>
      </c>
      <c r="L3233" s="444">
        <f t="shared" ca="1" si="162"/>
        <v>-33077094054.037899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-33077094054.037899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-137821225.22515792</v>
      </c>
      <c r="L3234" s="444">
        <f t="shared" ca="1" si="162"/>
        <v>-33214915279.263058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-33214915279.263058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-138395480.33026275</v>
      </c>
      <c r="L3235" s="444">
        <f t="shared" ca="1" si="162"/>
        <v>-33353310759.593319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-33353310759.593319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-138972128.16497219</v>
      </c>
      <c r="L3236" s="444">
        <f t="shared" ca="1" si="162"/>
        <v>-33492282887.758289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-33492282887.758289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-139551178.69899288</v>
      </c>
      <c r="L3237" s="444">
        <f t="shared" ca="1" si="162"/>
        <v>-33631834066.457283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-33631834066.457283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-140132641.94357198</v>
      </c>
      <c r="L3238" s="444">
        <f t="shared" ca="1" si="162"/>
        <v>-33771966708.400856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-33771966708.400856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-140716527.95167023</v>
      </c>
      <c r="L3239" s="444">
        <f t="shared" ca="1" si="162"/>
        <v>-33912683236.352528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-33912683236.352528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-141302846.81813553</v>
      </c>
      <c r="L3240" s="444">
        <f t="shared" ca="1" si="162"/>
        <v>-34053986083.170662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-34053986083.170662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-141891608.67987776</v>
      </c>
      <c r="L3241" s="444">
        <f t="shared" ca="1" si="162"/>
        <v>-34195877691.85054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-34195877691.85054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-142482823.71604389</v>
      </c>
      <c r="L3242" s="444">
        <f t="shared" ca="1" si="162"/>
        <v>-34338360515.566586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-34338360515.566586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-143076502.1481941</v>
      </c>
      <c r="L3243" s="444">
        <f t="shared" ca="1" si="162"/>
        <v>-34481437017.714783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-34481437017.714783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-143672654.24047825</v>
      </c>
      <c r="L3244" s="444">
        <f t="shared" ca="1" si="162"/>
        <v>-34625109671.955261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-34625109671.955261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-144271290.2998136</v>
      </c>
      <c r="L3245" s="444">
        <f t="shared" ca="1" si="162"/>
        <v>-34769380962.255074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-34769380962.255074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-144872420.67606279</v>
      </c>
      <c r="L3246" s="444">
        <f t="shared" ca="1" si="162"/>
        <v>-34914253382.931137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-34914253382.931137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-145476055.76221308</v>
      </c>
      <c r="L3247" s="444">
        <f t="shared" ca="1" si="162"/>
        <v>-35059729438.693352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-35059729438.693352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-146082205.99455562</v>
      </c>
      <c r="L3248" s="444">
        <f t="shared" ca="1" si="162"/>
        <v>-35205811644.687904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-35205811644.687904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-146690881.85286626</v>
      </c>
      <c r="L3249" s="444">
        <f t="shared" ca="1" si="162"/>
        <v>-35352502526.540771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-35352502526.540771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-147302093.86058655</v>
      </c>
      <c r="L3250" s="444">
        <f t="shared" ca="1" si="162"/>
        <v>-35499804620.40136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-35499804620.40136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-147915852.58500567</v>
      </c>
      <c r="L3251" s="444">
        <f t="shared" ca="1" si="162"/>
        <v>-35647720472.986366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-35647720472.986366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-148532168.63744318</v>
      </c>
      <c r="L3252" s="444">
        <f t="shared" ca="1" si="162"/>
        <v>-35796252641.62381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-35796252641.62381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-149151052.67343253</v>
      </c>
      <c r="L3253" s="444">
        <f t="shared" ca="1" si="162"/>
        <v>-35945403694.297241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-35945403694.297241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-149772515.39290518</v>
      </c>
      <c r="L3254" s="444">
        <f t="shared" ca="1" si="162"/>
        <v>-36095176209.690147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-36095176209.690147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-150396567.54037562</v>
      </c>
      <c r="L3255" s="444">
        <f t="shared" ca="1" si="162"/>
        <v>-36245572777.230522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-36245572777.230522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-151023219.90512717</v>
      </c>
      <c r="L3256" s="444">
        <f t="shared" ca="1" si="162"/>
        <v>-36396595997.135651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-36396595997.135651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-151652483.32139856</v>
      </c>
      <c r="L3257" s="444">
        <f t="shared" ca="1" si="162"/>
        <v>-36548248480.457047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-36548248480.457047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-152284368.66857103</v>
      </c>
      <c r="L3258" s="444">
        <f t="shared" ca="1" si="162"/>
        <v>-36700532849.125618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-36700532849.125618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-152918886.87135673</v>
      </c>
      <c r="L3259" s="444">
        <f t="shared" ca="1" si="162"/>
        <v>-36853451735.996971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-36853451735.996971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-153556048.89998737</v>
      </c>
      <c r="L3260" s="444">
        <f t="shared" ca="1" si="162"/>
        <v>-37007007784.896957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-37007007784.896957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-154195865.77040398</v>
      </c>
      <c r="L3261" s="444">
        <f t="shared" ca="1" si="162"/>
        <v>-37161203650.667358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-37161203650.667358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-154838348.54444733</v>
      </c>
      <c r="L3262" s="444">
        <f t="shared" ca="1" si="162"/>
        <v>-37316041999.211807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-37316041999.211807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-155483508.33004919</v>
      </c>
      <c r="L3263" s="444">
        <f t="shared" ca="1" si="162"/>
        <v>-37471525507.541855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-37471525507.541855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-156131356.2814244</v>
      </c>
      <c r="L3264" s="444">
        <f t="shared" ca="1" si="162"/>
        <v>-37627656863.82328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-37627656863.82328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-156781903.59926367</v>
      </c>
      <c r="L3265" s="444">
        <f t="shared" ca="1" si="162"/>
        <v>-37784438767.422546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-37784438767.422546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-157435161.53092727</v>
      </c>
      <c r="L3266" s="444">
        <f t="shared" ca="1" si="162"/>
        <v>-37941873928.953476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-37941873928.953476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-158091141.37063947</v>
      </c>
      <c r="L3267" s="444">
        <f t="shared" ca="1" si="162"/>
        <v>-38099965070.324112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-38099965070.324112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-158749854.45968381</v>
      </c>
      <c r="L3268" s="444">
        <f t="shared" ca="1" si="162"/>
        <v>-38258714924.783798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-38258714924.783798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-159411312.18659917</v>
      </c>
      <c r="L3269" s="444">
        <f t="shared" ca="1" si="162"/>
        <v>-38418126236.970398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-38418126236.970398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-160075525.98737666</v>
      </c>
      <c r="L3270" s="444">
        <f t="shared" ca="1" si="162"/>
        <v>-38578201762.957771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-38578201762.957771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-160742507.34565738</v>
      </c>
      <c r="L3271" s="444">
        <f t="shared" ca="1" si="162"/>
        <v>-38738944270.303429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-38738944270.303429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-161412267.79293096</v>
      </c>
      <c r="L3272" s="444">
        <f t="shared" ca="1" si="162"/>
        <v>-38900356538.096359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-38900356538.096359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-162084818.90873483</v>
      </c>
      <c r="L3273" s="444">
        <f t="shared" ca="1" si="162"/>
        <v>-39062441357.005096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-39062441357.005096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-162760172.32085457</v>
      </c>
      <c r="L3274" s="444">
        <f t="shared" ca="1" si="162"/>
        <v>-39225201529.325951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-39225201529.325951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-163438339.7055248</v>
      </c>
      <c r="L3275" s="444">
        <f t="shared" ca="1" si="162"/>
        <v>-39388639869.031479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-39388639869.031479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-164119332.78763115</v>
      </c>
      <c r="L3276" s="444">
        <f t="shared" ca="1" si="162"/>
        <v>-39552759201.819107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-39552759201.819107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-164803163.34091294</v>
      </c>
      <c r="L3277" s="444">
        <f t="shared" ca="1" si="162"/>
        <v>-39717562365.160019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-39717562365.160019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-165489843.18816674</v>
      </c>
      <c r="L3278" s="444">
        <f t="shared" ca="1" si="162"/>
        <v>-39883052208.348183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-39883052208.348183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-166179384.20145077</v>
      </c>
      <c r="L3279" s="444">
        <f t="shared" ca="1" si="162"/>
        <v>-40049231592.549637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-40049231592.549637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-166871798.30229014</v>
      </c>
      <c r="L3280" s="444">
        <f t="shared" ca="1" si="162"/>
        <v>-40216103390.851929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-40216103390.851929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-167567097.46188304</v>
      </c>
      <c r="L3281" s="444">
        <f t="shared" ca="1" si="162"/>
        <v>-40383670488.313812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-40383670488.313812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-168265293.70130754</v>
      </c>
      <c r="L3282" s="444">
        <f t="shared" ca="1" si="162"/>
        <v>-40551935782.015121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-40551935782.015121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-168966399.09172967</v>
      </c>
      <c r="L3283" s="444">
        <f t="shared" ca="1" si="162"/>
        <v>-40720902181.10685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-40720902181.10685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-169670425.75461188</v>
      </c>
      <c r="L3284" s="444">
        <f t="shared" ca="1" si="162"/>
        <v>-40890572606.861458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-40890572606.861458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-170377385.86192274</v>
      </c>
      <c r="L3285" s="444">
        <f t="shared" ca="1" si="162"/>
        <v>-41060949992.723381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-41060949992.723381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-171087291.63634741</v>
      </c>
      <c r="L3286" s="444">
        <f t="shared" ca="1" si="162"/>
        <v>-41232037284.359726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-41232037284.359726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-171800155.35149884</v>
      </c>
      <c r="L3287" s="444">
        <f t="shared" ca="1" si="162"/>
        <v>-41403837439.711227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-41403837439.711227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-172515989.3321301</v>
      </c>
      <c r="L3288" s="444">
        <f t="shared" ca="1" si="162"/>
        <v>-41576353429.043358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-41576353429.043358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-173234805.95434731</v>
      </c>
      <c r="L3289" s="444">
        <f t="shared" ca="1" si="162"/>
        <v>-41749588234.997704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-41749588234.997704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-173956617.64582378</v>
      </c>
      <c r="L3290" s="444">
        <f t="shared" ca="1" si="162"/>
        <v>-41923544852.643524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-41923544852.643524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-174681436.88601467</v>
      </c>
      <c r="L3291" s="444">
        <f t="shared" ca="1" si="162"/>
        <v>-42098226289.529541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-42098226289.529541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-175409276.2063731</v>
      </c>
      <c r="L3292" s="444">
        <f t="shared" ca="1" si="162"/>
        <v>-42273635565.735916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-42273635565.735916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-176140148.1905663</v>
      </c>
      <c r="L3293" s="444">
        <f t="shared" ca="1" si="162"/>
        <v>-42449775713.926483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-42449775713.926483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-176874065.47469369</v>
      </c>
      <c r="L3294" s="444">
        <f t="shared" ca="1" si="162"/>
        <v>-42626649779.401176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-42626649779.401176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-177611040.74750489</v>
      </c>
      <c r="L3295" s="444">
        <f t="shared" ca="1" si="162"/>
        <v>-42804260820.148682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-42804260820.148682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-178351086.7506195</v>
      </c>
      <c r="L3296" s="444">
        <f t="shared" ca="1" si="162"/>
        <v>-42982611906.8993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-42982611906.8993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-179094216.27874708</v>
      </c>
      <c r="L3297" s="444">
        <f t="shared" ca="1" si="162"/>
        <v>-43161706123.178047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-43161706123.178047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-179840442.17990851</v>
      </c>
      <c r="L3298" s="444">
        <f t="shared" ca="1" si="162"/>
        <v>-43341546565.357956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-43341546565.357956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-180589777.35565814</v>
      </c>
      <c r="L3299" s="444">
        <f t="shared" ca="1" si="162"/>
        <v>-43522136342.713615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-43522136342.713615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-181342234.76130673</v>
      </c>
      <c r="L3300" s="444">
        <f t="shared" ca="1" si="162"/>
        <v>-43703478577.474922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-43703478577.474922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-182097827.40614551</v>
      </c>
      <c r="L3301" s="444">
        <f t="shared" ca="1" si="162"/>
        <v>-43885576404.881065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-43885576404.881065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-182856568.3536711</v>
      </c>
      <c r="L3302" s="444">
        <f t="shared" ca="1" si="162"/>
        <v>-44068432973.234734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-44068432973.234734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-183618470.72181138</v>
      </c>
      <c r="L3303" s="444">
        <f t="shared" ca="1" si="162"/>
        <v>-44252051443.956543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-44252051443.956543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-184383547.68315226</v>
      </c>
      <c r="L3304" s="444">
        <f t="shared" ca="1" si="162"/>
        <v>-44436434991.639694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-44436434991.639694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-185151812.46516538</v>
      </c>
      <c r="L3305" s="444">
        <f t="shared" ca="1" si="162"/>
        <v>-44621586804.104858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-44621586804.104858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-185923278.3504369</v>
      </c>
      <c r="L3306" s="444">
        <f t="shared" ca="1" si="162"/>
        <v>-44807510082.455292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-44807510082.455292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-186697958.67689705</v>
      </c>
      <c r="L3307" s="444">
        <f t="shared" ca="1" si="162"/>
        <v>-44994208041.132187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-44994208041.132187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-187475866.83805078</v>
      </c>
      <c r="L3308" s="444">
        <f t="shared" ca="1" si="162"/>
        <v>-45181683907.970238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-45181683907.970238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-188257016.28320932</v>
      </c>
      <c r="L3309" s="444">
        <f t="shared" ca="1" si="162"/>
        <v>-45369940924.253448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-45369940924.253448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-189041420.5177227</v>
      </c>
      <c r="L3310" s="444">
        <f t="shared" ca="1" si="162"/>
        <v>-45558982344.771172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-45558982344.771172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-189829093.10321322</v>
      </c>
      <c r="L3311" s="444">
        <f t="shared" ca="1" si="162"/>
        <v>-45748811437.874382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-45748811437.874382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-190620047.65780991</v>
      </c>
      <c r="L3312" s="444">
        <f t="shared" ca="1" si="162"/>
        <v>-45939431485.532188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-45939431485.532188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-191414297.85638413</v>
      </c>
      <c r="L3313" s="444">
        <f t="shared" ca="1" si="162"/>
        <v>-46130845783.388573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-46130845783.388573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-192211857.43078572</v>
      </c>
      <c r="L3314" s="444">
        <f t="shared" ca="1" si="162"/>
        <v>-46323057640.819359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-46323057640.819359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-193012740.17008066</v>
      </c>
      <c r="L3315" s="444">
        <f t="shared" ca="1" si="162"/>
        <v>-46516070380.989441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-46516070380.989441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-193816959.92078933</v>
      </c>
      <c r="L3316" s="444">
        <f t="shared" ca="1" si="162"/>
        <v>-46709887340.910233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-46709887340.910233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-194624530.58712596</v>
      </c>
      <c r="L3317" s="444">
        <f t="shared" ca="1" si="162"/>
        <v>-46904511871.49736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-46904511871.49736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-195435466.131239</v>
      </c>
      <c r="L3318" s="444">
        <f t="shared" ca="1" si="162"/>
        <v>-47099947337.628601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-47099947337.628601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-196249780.5734525</v>
      </c>
      <c r="L3319" s="444">
        <f t="shared" ca="1" si="162"/>
        <v>-47296197118.202057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-47296197118.202057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-197067487.99250856</v>
      </c>
      <c r="L3320" s="444">
        <f t="shared" ca="1" si="162"/>
        <v>-47493264606.194565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-47493264606.194565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-197888602.52581069</v>
      </c>
      <c r="L3321" s="444">
        <f t="shared" ca="1" si="162"/>
        <v>-47691153208.720375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-47691153208.720375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-198713138.36966822</v>
      </c>
      <c r="L3322" s="444">
        <f t="shared" ca="1" si="162"/>
        <v>-47889866347.090042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-47889866347.090042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-199541109.77954185</v>
      </c>
      <c r="L3323" s="444">
        <f t="shared" ref="L3323:L3577" ca="1" si="167">I3323-J3323+K3323</f>
        <v>-48089407456.869583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-48089407456.869583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-200372531.07028994</v>
      </c>
      <c r="L3324" s="444">
        <f t="shared" ca="1" si="167"/>
        <v>-48289779987.939873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-48289779987.939873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-201207416.61641613</v>
      </c>
      <c r="L3325" s="444">
        <f t="shared" ca="1" si="167"/>
        <v>-48490987404.55629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-48490987404.55629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-202045780.85231787</v>
      </c>
      <c r="L3326" s="444">
        <f t="shared" ca="1" si="167"/>
        <v>-48693033185.408607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-48693033185.408607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-202887638.27253586</v>
      </c>
      <c r="L3327" s="444">
        <f t="shared" ca="1" si="167"/>
        <v>-48895920823.681145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-48895920823.681145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-203733003.43200478</v>
      </c>
      <c r="L3328" s="444">
        <f t="shared" ca="1" si="167"/>
        <v>-49099653827.113152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-49099653827.113152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-204581890.9463048</v>
      </c>
      <c r="L3329" s="444">
        <f t="shared" ca="1" si="167"/>
        <v>-49304235718.059456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-49304235718.059456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-205434315.49191439</v>
      </c>
      <c r="L3330" s="444">
        <f t="shared" ca="1" si="167"/>
        <v>-49509670033.551369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-49509670033.551369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-206290291.80646405</v>
      </c>
      <c r="L3331" s="444">
        <f t="shared" ca="1" si="167"/>
        <v>-49715960325.357834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-49715960325.357834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-207149834.68899098</v>
      </c>
      <c r="L3332" s="444">
        <f t="shared" ca="1" si="167"/>
        <v>-49923110160.046822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-49923110160.046822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-208012959.00019509</v>
      </c>
      <c r="L3333" s="444">
        <f t="shared" ca="1" si="167"/>
        <v>-50131123119.04702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-50131123119.04702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-208879679.66269591</v>
      </c>
      <c r="L3334" s="444">
        <f t="shared" ca="1" si="167"/>
        <v>-50340002798.709717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-50340002798.709717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-209750011.6612905</v>
      </c>
      <c r="L3335" s="444">
        <f t="shared" ca="1" si="167"/>
        <v>-50549752810.37101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-50549752810.37101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-210623970.04321253</v>
      </c>
      <c r="L3336" s="444">
        <f t="shared" ca="1" si="167"/>
        <v>-50760376780.414223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-50760376780.414223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-211501569.9183926</v>
      </c>
      <c r="L3337" s="444">
        <f t="shared" ca="1" si="167"/>
        <v>-50971878350.332619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-50971878350.332619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-212382826.45971924</v>
      </c>
      <c r="L3338" s="444">
        <f t="shared" ca="1" si="167"/>
        <v>-51184261176.792336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-51184261176.792336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-213267754.90330139</v>
      </c>
      <c r="L3339" s="444">
        <f t="shared" ca="1" si="167"/>
        <v>-51397528931.695641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-51397528931.695641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-214156370.54873183</v>
      </c>
      <c r="L3340" s="444">
        <f t="shared" ca="1" si="167"/>
        <v>-51611685302.24437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-51611685302.24437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-215048688.75935155</v>
      </c>
      <c r="L3341" s="444">
        <f t="shared" ca="1" si="167"/>
        <v>-51826733991.003723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-51826733991.003723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-215944724.9625155</v>
      </c>
      <c r="L3342" s="444">
        <f t="shared" ca="1" si="167"/>
        <v>-52042678715.96624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-52042678715.96624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-216844494.64985934</v>
      </c>
      <c r="L3343" s="444">
        <f t="shared" ca="1" si="167"/>
        <v>-52259523210.616096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-52259523210.616096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-217748013.37756705</v>
      </c>
      <c r="L3344" s="444">
        <f t="shared" ca="1" si="167"/>
        <v>-52477271223.99366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-52477271223.99366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-218655296.76664025</v>
      </c>
      <c r="L3345" s="444">
        <f t="shared" ca="1" si="167"/>
        <v>-52695926520.7603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-52695926520.7603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-219566360.5031679</v>
      </c>
      <c r="L3346" s="444">
        <f t="shared" ca="1" si="167"/>
        <v>-52915492881.263466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-52915492881.263466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-220481220.33859777</v>
      </c>
      <c r="L3347" s="444">
        <f t="shared" ca="1" si="167"/>
        <v>-53135974101.602066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-53135974101.602066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-221399892.09000862</v>
      </c>
      <c r="L3348" s="444">
        <f t="shared" ca="1" si="167"/>
        <v>-53357373993.692078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-53357373993.692078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-222322391.64038366</v>
      </c>
      <c r="L3349" s="444">
        <f t="shared" ca="1" si="167"/>
        <v>-53579696385.332458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-53579696385.332458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-223248734.93888524</v>
      </c>
      <c r="L3350" s="444">
        <f t="shared" ca="1" si="167"/>
        <v>-53802945120.271347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-53802945120.271347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-224178938.00113061</v>
      </c>
      <c r="L3351" s="444">
        <f t="shared" ca="1" si="167"/>
        <v>-54027124058.272476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-54027124058.272476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-225113016.90946868</v>
      </c>
      <c r="L3352" s="444">
        <f t="shared" ca="1" si="167"/>
        <v>-54252237075.181946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-54252237075.181946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-226050987.81325808</v>
      </c>
      <c r="L3353" s="444">
        <f t="shared" ca="1" si="167"/>
        <v>-54478288062.995201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-54478288062.995201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-226992866.92914668</v>
      </c>
      <c r="L3354" s="444">
        <f t="shared" ca="1" si="167"/>
        <v>-54705280929.924347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-54705280929.924347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-227938670.54135144</v>
      </c>
      <c r="L3355" s="444">
        <f t="shared" ca="1" si="167"/>
        <v>-54933219600.465698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-54933219600.465698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-228888415.00194043</v>
      </c>
      <c r="L3356" s="444">
        <f t="shared" ca="1" si="167"/>
        <v>-55162108015.467636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-55162108015.467636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-229842116.73111513</v>
      </c>
      <c r="L3357" s="444">
        <f t="shared" ca="1" si="167"/>
        <v>-55391950132.198753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-55391950132.198753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-230799792.21749482</v>
      </c>
      <c r="L3358" s="444">
        <f t="shared" ca="1" si="167"/>
        <v>-55622749924.416245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-55622749924.416245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-231761458.018401</v>
      </c>
      <c r="L3359" s="444">
        <f t="shared" ca="1" si="167"/>
        <v>-55854511382.434647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-55854511382.434647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-232727130.76014432</v>
      </c>
      <c r="L3360" s="444">
        <f t="shared" ca="1" si="167"/>
        <v>-56087238513.194794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-56087238513.194794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-233696827.13831159</v>
      </c>
      <c r="L3361" s="444">
        <f t="shared" ca="1" si="167"/>
        <v>-56320935340.333107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-56320935340.333107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-234670563.91805458</v>
      </c>
      <c r="L3362" s="444">
        <f t="shared" ca="1" si="167"/>
        <v>-56555605904.25116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-56555605904.25116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-235648357.93437982</v>
      </c>
      <c r="L3363" s="444">
        <f t="shared" ca="1" si="167"/>
        <v>-56791254262.185539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-56791254262.185539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-236630226.09243974</v>
      </c>
      <c r="L3364" s="444">
        <f t="shared" ca="1" si="167"/>
        <v>-57027884488.277977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-57027884488.277977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-237616185.36782494</v>
      </c>
      <c r="L3365" s="444">
        <f t="shared" ca="1" si="167"/>
        <v>-57265500673.645805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-57265500673.645805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-238606252.80685756</v>
      </c>
      <c r="L3366" s="444">
        <f t="shared" ca="1" si="167"/>
        <v>-57504106926.45266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-57504106926.45266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-239600445.52688608</v>
      </c>
      <c r="L3367" s="444">
        <f t="shared" ca="1" si="167"/>
        <v>-57743707371.979546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-57743707371.979546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-240598780.71658146</v>
      </c>
      <c r="L3368" s="444">
        <f t="shared" ca="1" si="167"/>
        <v>-57984306152.696129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-57984306152.696129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-241601275.6362339</v>
      </c>
      <c r="L3369" s="444">
        <f t="shared" ca="1" si="167"/>
        <v>-58225907428.332359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-58225907428.332359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-242607947.6180515</v>
      </c>
      <c r="L3370" s="444">
        <f t="shared" ca="1" si="167"/>
        <v>-58468515375.950409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-58468515375.950409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-243618814.06646004</v>
      </c>
      <c r="L3371" s="444">
        <f t="shared" ca="1" si="167"/>
        <v>-58712134190.016869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-58712134190.016869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-244633892.45840362</v>
      </c>
      <c r="L3372" s="444">
        <f t="shared" ca="1" si="167"/>
        <v>-58956768082.475273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-58956768082.475273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-245653200.343647</v>
      </c>
      <c r="L3373" s="444">
        <f t="shared" ca="1" si="167"/>
        <v>-59202421282.818924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-59202421282.818924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-246676755.34507889</v>
      </c>
      <c r="L3374" s="444">
        <f t="shared" ca="1" si="167"/>
        <v>-59449098038.164001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-59449098038.164001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-247704575.15901667</v>
      </c>
      <c r="L3375" s="444">
        <f t="shared" ca="1" si="167"/>
        <v>-59696802613.323021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-59696802613.323021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-248736677.55551255</v>
      </c>
      <c r="L3376" s="444">
        <f t="shared" ca="1" si="167"/>
        <v>-59945539290.878532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-59945539290.878532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-249773080.37866056</v>
      </c>
      <c r="L3377" s="444">
        <f t="shared" ca="1" si="167"/>
        <v>-60195312371.257195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-60195312371.257195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-250813801.54690498</v>
      </c>
      <c r="L3378" s="444">
        <f t="shared" ca="1" si="167"/>
        <v>-60446126172.8041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-60446126172.8041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-251858859.05335042</v>
      </c>
      <c r="L3379" s="444">
        <f t="shared" ca="1" si="167"/>
        <v>-60697985031.857452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-60697985031.857452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-252908270.96607271</v>
      </c>
      <c r="L3380" s="444">
        <f t="shared" ca="1" si="167"/>
        <v>-60950893302.823524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-60950893302.823524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-253962055.42843136</v>
      </c>
      <c r="L3381" s="444">
        <f t="shared" ca="1" si="167"/>
        <v>-61204855358.251953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-61204855358.251953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-255020230.65938309</v>
      </c>
      <c r="L3382" s="444">
        <f t="shared" ca="1" si="167"/>
        <v>-61459875588.911339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-61459875588.911339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-256082814.95379725</v>
      </c>
      <c r="L3383" s="444">
        <f t="shared" ca="1" si="167"/>
        <v>-61715958403.865135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-61715958403.865135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-257149826.68277141</v>
      </c>
      <c r="L3384" s="444">
        <f t="shared" ca="1" si="167"/>
        <v>-61973108230.547905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-61973108230.547905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-258221284.29394957</v>
      </c>
      <c r="L3385" s="444">
        <f t="shared" ca="1" si="167"/>
        <v>-62231329514.841858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-62231329514.841858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-259297206.31184107</v>
      </c>
      <c r="L3386" s="444">
        <f t="shared" ca="1" si="167"/>
        <v>-62490626721.153702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-62490626721.153702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-260377611.33814043</v>
      </c>
      <c r="L3387" s="444">
        <f t="shared" ca="1" si="167"/>
        <v>-62751004332.491844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-62751004332.491844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-261462518.05204937</v>
      </c>
      <c r="L3388" s="444">
        <f t="shared" ca="1" si="167"/>
        <v>-63012466850.543892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-63012466850.543892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-262551945.21059957</v>
      </c>
      <c r="L3389" s="444">
        <f t="shared" ca="1" si="167"/>
        <v>-63275018795.754494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-63275018795.754494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-263645911.64897704</v>
      </c>
      <c r="L3390" s="444">
        <f t="shared" ca="1" si="167"/>
        <v>-63538664707.403473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-63538664707.403473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-264744436.28084776</v>
      </c>
      <c r="L3391" s="444">
        <f t="shared" ca="1" si="167"/>
        <v>-63803409143.684319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-63803409143.684319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-265847538.0986847</v>
      </c>
      <c r="L3392" s="444">
        <f t="shared" ca="1" si="167"/>
        <v>-64069256681.783005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-64069256681.783005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-266955236.17409584</v>
      </c>
      <c r="L3393" s="444">
        <f t="shared" ca="1" si="167"/>
        <v>-64336211917.9571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-64336211917.9571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-268067549.65815455</v>
      </c>
      <c r="L3394" s="444">
        <f t="shared" ca="1" si="167"/>
        <v>-64604279467.615257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-64604279467.615257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-269184497.78173023</v>
      </c>
      <c r="L3395" s="444">
        <f t="shared" ca="1" si="167"/>
        <v>-64873463965.396988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-64873463965.396988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-270306099.85582083</v>
      </c>
      <c r="L3396" s="444">
        <f t="shared" ca="1" si="167"/>
        <v>-65143770065.252808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-65143770065.252808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-271432375.27188671</v>
      </c>
      <c r="L3397" s="444">
        <f t="shared" ca="1" si="167"/>
        <v>-65415202440.524696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-65415202440.524696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-272563343.50218624</v>
      </c>
      <c r="L3398" s="444">
        <f t="shared" ca="1" si="167"/>
        <v>-65687765784.026886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-65687765784.026886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-273699024.10011202</v>
      </c>
      <c r="L3399" s="444">
        <f t="shared" ca="1" si="167"/>
        <v>-65961464808.126999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-65961464808.126999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-274839436.70052916</v>
      </c>
      <c r="L3400" s="444">
        <f t="shared" ca="1" si="167"/>
        <v>-66236304244.82753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-66236304244.82753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-275984601.02011472</v>
      </c>
      <c r="L3401" s="444">
        <f t="shared" ca="1" si="167"/>
        <v>-66512288845.847641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-66512288845.847641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-277134536.85769856</v>
      </c>
      <c r="L3402" s="444">
        <f t="shared" ca="1" si="167"/>
        <v>-66789423382.705338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-66789423382.705338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-278289264.09460557</v>
      </c>
      <c r="L3403" s="444">
        <f t="shared" ca="1" si="167"/>
        <v>-67067712646.799942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-67067712646.799942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-279448802.69499981</v>
      </c>
      <c r="L3404" s="444">
        <f t="shared" ca="1" si="167"/>
        <v>-67347161449.494942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-67347161449.494942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-280613172.70622891</v>
      </c>
      <c r="L3405" s="444">
        <f t="shared" ca="1" si="167"/>
        <v>-67627774622.201172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-67627774622.201172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-281782394.25917155</v>
      </c>
      <c r="L3406" s="444">
        <f t="shared" ca="1" si="167"/>
        <v>-67909557016.460342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-67909557016.460342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-282956487.56858474</v>
      </c>
      <c r="L3407" s="444">
        <f t="shared" ca="1" si="167"/>
        <v>-68192513504.028931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-68192513504.028931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-284135472.93345386</v>
      </c>
      <c r="L3408" s="444">
        <f t="shared" ca="1" si="167"/>
        <v>-68476648976.962387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-68476648976.962387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-285319370.73734325</v>
      </c>
      <c r="L3409" s="444">
        <f t="shared" ca="1" si="167"/>
        <v>-68761968347.699738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-68761968347.699738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-286508201.44874889</v>
      </c>
      <c r="L3410" s="444">
        <f t="shared" ca="1" si="167"/>
        <v>-69048476549.148483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-69048476549.148483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-287701985.62145203</v>
      </c>
      <c r="L3411" s="444">
        <f t="shared" ca="1" si="167"/>
        <v>-69336178534.769928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-69336178534.769928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-288900743.89487469</v>
      </c>
      <c r="L3412" s="444">
        <f t="shared" ca="1" si="167"/>
        <v>-69625079278.66481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-69625079278.66481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-290104496.99443668</v>
      </c>
      <c r="L3413" s="444">
        <f t="shared" ca="1" si="167"/>
        <v>-69915183775.659241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-69915183775.659241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-291313265.73191351</v>
      </c>
      <c r="L3414" s="444">
        <f t="shared" ca="1" si="167"/>
        <v>-70206497041.391159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-70206497041.391159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-292527071.00579649</v>
      </c>
      <c r="L3415" s="444">
        <f t="shared" ca="1" si="167"/>
        <v>-70499024112.396957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-70499024112.396957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-293745933.80165398</v>
      </c>
      <c r="L3416" s="444">
        <f t="shared" ca="1" si="167"/>
        <v>-70792770046.198608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-70792770046.198608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-294969875.19249421</v>
      </c>
      <c r="L3417" s="444">
        <f t="shared" ca="1" si="167"/>
        <v>-71087739921.391098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-71087739921.391098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-296198916.33912957</v>
      </c>
      <c r="L3418" s="444">
        <f t="shared" ca="1" si="167"/>
        <v>-71383938837.730225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-71383938837.730225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-297433078.49054259</v>
      </c>
      <c r="L3419" s="444">
        <f t="shared" ca="1" si="167"/>
        <v>-71681371916.220764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-71681371916.220764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-298672382.98425317</v>
      </c>
      <c r="L3420" s="444">
        <f t="shared" ca="1" si="167"/>
        <v>-71980044299.205017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-71980044299.205017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-299916851.24668759</v>
      </c>
      <c r="L3421" s="444">
        <f t="shared" ca="1" si="167"/>
        <v>-72279961150.451706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-72279961150.451706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-301166504.79354876</v>
      </c>
      <c r="L3422" s="444">
        <f t="shared" ca="1" si="167"/>
        <v>-72581127655.245255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-72581127655.245255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-302421365.23018855</v>
      </c>
      <c r="L3423" s="444">
        <f t="shared" ca="1" si="167"/>
        <v>-72883549020.475449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-72883549020.475449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-303681454.25198102</v>
      </c>
      <c r="L3424" s="444">
        <f t="shared" ca="1" si="167"/>
        <v>-73187230474.727432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-73187230474.727432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-304946793.64469761</v>
      </c>
      <c r="L3425" s="444">
        <f t="shared" ca="1" si="167"/>
        <v>-73492177268.372131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-73492177268.372131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-306217405.28488386</v>
      </c>
      <c r="L3426" s="444">
        <f t="shared" ca="1" si="167"/>
        <v>-73798394673.657013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-73798394673.657013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-307493311.14023757</v>
      </c>
      <c r="L3427" s="444">
        <f t="shared" ca="1" si="167"/>
        <v>-74105887984.797256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-74105887984.797256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-308774533.26998854</v>
      </c>
      <c r="L3428" s="444">
        <f t="shared" ca="1" si="167"/>
        <v>-74414662518.067245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-74414662518.067245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-310061093.82528019</v>
      </c>
      <c r="L3429" s="444">
        <f t="shared" ca="1" si="167"/>
        <v>-74724723611.892532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-74724723611.892532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-311353015.0495522</v>
      </c>
      <c r="L3430" s="444">
        <f t="shared" ca="1" si="167"/>
        <v>-75036076626.942078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-75036076626.942078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-312650319.2789253</v>
      </c>
      <c r="L3431" s="444">
        <f t="shared" ca="1" si="167"/>
        <v>-75348726946.221008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-75348726946.221008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-313953028.94258755</v>
      </c>
      <c r="L3432" s="444">
        <f t="shared" ca="1" si="167"/>
        <v>-75662679975.163589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-75662679975.163589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-315261166.56318164</v>
      </c>
      <c r="L3433" s="444">
        <f t="shared" ca="1" si="167"/>
        <v>-75977941141.726776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-75977941141.726776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-316574754.75719488</v>
      </c>
      <c r="L3434" s="444">
        <f t="shared" ca="1" si="167"/>
        <v>-76294515896.483978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-76294515896.483978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-317893816.23534989</v>
      </c>
      <c r="L3435" s="444">
        <f t="shared" ca="1" si="167"/>
        <v>-76612409712.71933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-76612409712.71933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-319218373.80299723</v>
      </c>
      <c r="L3436" s="444">
        <f t="shared" ca="1" si="167"/>
        <v>-76931628086.522324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-76931628086.522324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-320548450.36050969</v>
      </c>
      <c r="L3437" s="444">
        <f t="shared" ca="1" si="167"/>
        <v>-77252176536.882828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-77252176536.882828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-321884068.90367842</v>
      </c>
      <c r="L3438" s="444">
        <f t="shared" ca="1" si="167"/>
        <v>-77574060605.786499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-77574060605.786499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-323225252.52411044</v>
      </c>
      <c r="L3439" s="444">
        <f t="shared" ca="1" si="167"/>
        <v>-77897285858.310608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-77897285858.310608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-324572024.40962756</v>
      </c>
      <c r="L3440" s="444">
        <f t="shared" ca="1" si="167"/>
        <v>-78221857882.72023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-78221857882.72023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-325924407.84466761</v>
      </c>
      <c r="L3441" s="444">
        <f t="shared" ca="1" si="167"/>
        <v>-78547782290.564896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-78547782290.564896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-327282426.21068704</v>
      </c>
      <c r="L3442" s="444">
        <f t="shared" ca="1" si="167"/>
        <v>-78875064716.775589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-78875064716.775589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-328646102.98656493</v>
      </c>
      <c r="L3443" s="444">
        <f t="shared" ca="1" si="167"/>
        <v>-79203710819.762161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-79203710819.762161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-330015461.74900901</v>
      </c>
      <c r="L3444" s="444">
        <f t="shared" ca="1" si="167"/>
        <v>-79533726281.511169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-79533726281.511169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-331390526.1729632</v>
      </c>
      <c r="L3445" s="444">
        <f t="shared" ca="1" si="167"/>
        <v>-79865116807.684128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-79865116807.684128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-332771320.03201717</v>
      </c>
      <c r="L3446" s="444">
        <f t="shared" ca="1" si="167"/>
        <v>-80197888127.716141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-80197888127.716141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-334157867.19881725</v>
      </c>
      <c r="L3447" s="444">
        <f t="shared" ca="1" si="167"/>
        <v>-80532045994.914963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-80532045994.914963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-335550191.64547902</v>
      </c>
      <c r="L3448" s="444">
        <f t="shared" ca="1" si="167"/>
        <v>-80867596186.56044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-80867596186.56044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-336948317.44400185</v>
      </c>
      <c r="L3449" s="444">
        <f t="shared" ca="1" si="167"/>
        <v>-81204544504.00444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-81204544504.00444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-338352268.76668519</v>
      </c>
      <c r="L3450" s="444">
        <f t="shared" ca="1" si="167"/>
        <v>-81542896772.771118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-81542896772.771118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-339762069.88654631</v>
      </c>
      <c r="L3451" s="444">
        <f t="shared" ca="1" si="167"/>
        <v>-81882658842.657669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-81882658842.657669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-341177745.17774028</v>
      </c>
      <c r="L3452" s="444">
        <f t="shared" ca="1" si="167"/>
        <v>-82223836587.835403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-82223836587.835403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-342599319.11598086</v>
      </c>
      <c r="L3453" s="444">
        <f t="shared" ca="1" si="167"/>
        <v>-82566435906.951385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-82566435906.951385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-344026816.2789641</v>
      </c>
      <c r="L3454" s="444">
        <f t="shared" ca="1" si="167"/>
        <v>-82910462723.230347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-82910462723.230347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-345460261.34679312</v>
      </c>
      <c r="L3455" s="444">
        <f t="shared" ca="1" si="167"/>
        <v>-83255922984.577133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-83255922984.577133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-346899679.10240471</v>
      </c>
      <c r="L3456" s="444">
        <f t="shared" ca="1" si="167"/>
        <v>-83602822663.679535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-83602822663.679535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-348345094.43199807</v>
      </c>
      <c r="L3457" s="444">
        <f t="shared" ca="1" si="167"/>
        <v>-83951167758.111526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-83951167758.111526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-349796532.32546467</v>
      </c>
      <c r="L3458" s="444">
        <f t="shared" ca="1" si="167"/>
        <v>-84300964290.436996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-84300964290.436996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-351254017.8768208</v>
      </c>
      <c r="L3459" s="444">
        <f t="shared" ca="1" si="167"/>
        <v>-84652218308.313812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-84652218308.313812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-352717576.28464091</v>
      </c>
      <c r="L3460" s="444">
        <f t="shared" ca="1" si="167"/>
        <v>-85004935884.59845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-85004935884.59845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-354187232.85249352</v>
      </c>
      <c r="L3461" s="444">
        <f t="shared" ca="1" si="167"/>
        <v>-85359123117.450943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-85359123117.450943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-355663012.98937893</v>
      </c>
      <c r="L3462" s="444">
        <f t="shared" ca="1" si="167"/>
        <v>-85714786130.440323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-85714786130.440323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-357144942.210168</v>
      </c>
      <c r="L3463" s="444">
        <f t="shared" ca="1" si="167"/>
        <v>-86071931072.650497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-86071931072.650497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-358633046.13604373</v>
      </c>
      <c r="L3464" s="444">
        <f t="shared" ca="1" si="167"/>
        <v>-86430564118.786545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-86430564118.786545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-360127350.49494392</v>
      </c>
      <c r="L3465" s="444">
        <f t="shared" ca="1" si="167"/>
        <v>-86790691469.281494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-86790691469.281494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-361627881.12200624</v>
      </c>
      <c r="L3466" s="444">
        <f t="shared" ca="1" si="167"/>
        <v>-87152319350.403503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-87152319350.403503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-363134663.96001458</v>
      </c>
      <c r="L3467" s="444">
        <f t="shared" ca="1" si="167"/>
        <v>-87515454014.363525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-87515454014.363525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-364647725.05984801</v>
      </c>
      <c r="L3468" s="444">
        <f t="shared" ca="1" si="167"/>
        <v>-87880101739.42337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-87880101739.42337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-366167090.58093071</v>
      </c>
      <c r="L3469" s="444">
        <f t="shared" ca="1" si="167"/>
        <v>-88246268830.004303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-88246268830.004303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-367692786.79168457</v>
      </c>
      <c r="L3470" s="444">
        <f t="shared" ca="1" si="167"/>
        <v>-88613961616.79599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-88613961616.79599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-369224840.0699833</v>
      </c>
      <c r="L3471" s="444">
        <f t="shared" ca="1" si="167"/>
        <v>-88983186456.865967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-88983186456.865967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-370763276.9036082</v>
      </c>
      <c r="L3472" s="444">
        <f t="shared" ca="1" si="167"/>
        <v>-89353949733.769577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-89353949733.769577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-372308123.89070654</v>
      </c>
      <c r="L3473" s="444">
        <f t="shared" ca="1" si="167"/>
        <v>-89726257857.660278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-89726257857.660278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-373859407.74025118</v>
      </c>
      <c r="L3474" s="444">
        <f t="shared" ca="1" si="167"/>
        <v>-90100117265.400528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-90100117265.400528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-375417155.27250218</v>
      </c>
      <c r="L3475" s="444">
        <f t="shared" ca="1" si="167"/>
        <v>-90475534420.673035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-90475534420.673035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-376981393.41947097</v>
      </c>
      <c r="L3476" s="444">
        <f t="shared" ca="1" si="167"/>
        <v>-90852515814.092499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-90852515814.092499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-378552149.22538543</v>
      </c>
      <c r="L3477" s="444">
        <f t="shared" ca="1" si="167"/>
        <v>-91231067963.317886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-91231067963.317886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-380129449.84715784</v>
      </c>
      <c r="L3478" s="444">
        <f t="shared" ca="1" si="167"/>
        <v>-91611197413.165039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-91611197413.165039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-381713322.55485433</v>
      </c>
      <c r="L3479" s="444">
        <f t="shared" ca="1" si="167"/>
        <v>-91992910735.719894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-91992910735.719894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-383303794.73216623</v>
      </c>
      <c r="L3480" s="444">
        <f t="shared" ca="1" si="167"/>
        <v>-92376214530.452057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-92376214530.452057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-384900893.87688357</v>
      </c>
      <c r="L3481" s="444">
        <f t="shared" ca="1" si="167"/>
        <v>-92761115424.328934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-92761115424.328934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-386504647.60137057</v>
      </c>
      <c r="L3482" s="444">
        <f t="shared" ca="1" si="167"/>
        <v>-93147620071.930298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-93147620071.930298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-388115083.63304293</v>
      </c>
      <c r="L3483" s="444">
        <f t="shared" ca="1" si="167"/>
        <v>-93535735155.563339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-93535735155.563339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-389732229.81484723</v>
      </c>
      <c r="L3484" s="444">
        <f t="shared" ca="1" si="167"/>
        <v>-93925467385.378189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-93925467385.378189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-391356114.10574245</v>
      </c>
      <c r="L3485" s="444">
        <f t="shared" ca="1" si="167"/>
        <v>-94316823499.483932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-94316823499.483932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-392986764.58118308</v>
      </c>
      <c r="L3486" s="444">
        <f t="shared" ca="1" si="167"/>
        <v>-94709810264.065109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-94709810264.065109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-394624209.4336046</v>
      </c>
      <c r="L3487" s="444">
        <f t="shared" ca="1" si="167"/>
        <v>-95104434473.498718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-95104434473.498718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-396268476.9729113</v>
      </c>
      <c r="L3488" s="444">
        <f t="shared" ca="1" si="167"/>
        <v>-95500702950.471634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-95500702950.471634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-397919595.62696517</v>
      </c>
      <c r="L3489" s="444">
        <f t="shared" ca="1" si="167"/>
        <v>-95898622546.098602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-95898622546.098602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-399577593.94207752</v>
      </c>
      <c r="L3490" s="444">
        <f t="shared" ca="1" si="167"/>
        <v>-96298200140.04068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-96298200140.04068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-401242500.58350283</v>
      </c>
      <c r="L3491" s="444">
        <f t="shared" ca="1" si="167"/>
        <v>-96699442640.624176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-96699442640.624176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-402914344.33593404</v>
      </c>
      <c r="L3492" s="444">
        <f t="shared" ca="1" si="167"/>
        <v>-97102356984.960114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-97102356984.960114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-404593154.10400045</v>
      </c>
      <c r="L3493" s="444">
        <f t="shared" ca="1" si="167"/>
        <v>-97506950139.064117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-97506950139.064117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-406278958.91276717</v>
      </c>
      <c r="L3494" s="444">
        <f t="shared" ca="1" si="167"/>
        <v>-97913229097.976883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-97913229097.976883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-407971787.90823698</v>
      </c>
      <c r="L3495" s="444">
        <f t="shared" ca="1" si="167"/>
        <v>-98321200885.885117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-98321200885.885117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-409671670.35785466</v>
      </c>
      <c r="L3496" s="444">
        <f t="shared" ca="1" si="167"/>
        <v>-98730872556.242966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-98730872556.242966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-411378635.65101236</v>
      </c>
      <c r="L3497" s="444">
        <f t="shared" ca="1" si="167"/>
        <v>-99142251191.893982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-99142251191.893982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-413092713.29955828</v>
      </c>
      <c r="L3498" s="444">
        <f t="shared" ca="1" si="167"/>
        <v>-99555343905.193542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-99555343905.193542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-414813932.93830645</v>
      </c>
      <c r="L3499" s="444">
        <f t="shared" ca="1" si="167"/>
        <v>-99970157838.131851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-99970157838.131851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-416542324.32554936</v>
      </c>
      <c r="L3500" s="444">
        <f t="shared" ca="1" si="167"/>
        <v>-100386700162.4574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-100386700162.4574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-418277917.3435725</v>
      </c>
      <c r="L3501" s="444">
        <f t="shared" ca="1" si="167"/>
        <v>-100804978079.80096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-100804978079.80096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-420020741.99917066</v>
      </c>
      <c r="L3502" s="444">
        <f t="shared" ca="1" si="167"/>
        <v>-101224998821.80014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-101224998821.80014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-421770828.42416728</v>
      </c>
      <c r="L3503" s="444">
        <f t="shared" ca="1" si="167"/>
        <v>-101646769650.2243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-101646769650.2243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-423528206.8759346</v>
      </c>
      <c r="L3504" s="444">
        <f t="shared" ca="1" si="167"/>
        <v>-102070297857.10023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-102070297857.10023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-425292907.73791766</v>
      </c>
      <c r="L3505" s="444">
        <f t="shared" ca="1" si="167"/>
        <v>-102495590764.83815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-102495590764.83815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-427064961.52015895</v>
      </c>
      <c r="L3506" s="444">
        <f t="shared" ca="1" si="167"/>
        <v>-102922655726.35831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-102922655726.35831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-428844398.85982627</v>
      </c>
      <c r="L3507" s="444">
        <f t="shared" ca="1" si="167"/>
        <v>-103351500125.21814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-103351500125.21814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-430631250.52174222</v>
      </c>
      <c r="L3508" s="444">
        <f t="shared" ca="1" si="167"/>
        <v>-103782131375.73988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-103782131375.73988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-432425547.39891618</v>
      </c>
      <c r="L3509" s="444">
        <f t="shared" ca="1" si="167"/>
        <v>-104214556923.13879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-104214556923.13879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-434227320.51307827</v>
      </c>
      <c r="L3510" s="444">
        <f t="shared" ca="1" si="167"/>
        <v>-104648784243.65187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-104648784243.65187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-436036601.01521611</v>
      </c>
      <c r="L3511" s="444">
        <f t="shared" ca="1" si="167"/>
        <v>-105084820844.66708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-105084820844.66708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-437853420.18611282</v>
      </c>
      <c r="L3512" s="444">
        <f t="shared" ca="1" si="167"/>
        <v>-105522674264.8532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-105522674264.8532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-439677809.43688828</v>
      </c>
      <c r="L3513" s="444">
        <f t="shared" ca="1" si="167"/>
        <v>-105962352074.29008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-105962352074.29008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-441509800.309542</v>
      </c>
      <c r="L3514" s="444">
        <f t="shared" ca="1" si="167"/>
        <v>-106403861874.59962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-106403861874.59962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-443349424.47749841</v>
      </c>
      <c r="L3515" s="444">
        <f t="shared" ca="1" si="167"/>
        <v>-106847211299.07712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-106847211299.07712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-445196713.74615467</v>
      </c>
      <c r="L3516" s="444">
        <f t="shared" ca="1" si="167"/>
        <v>-107292408012.82327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-107292408012.82327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-447051700.05343032</v>
      </c>
      <c r="L3517" s="444">
        <f t="shared" ca="1" si="167"/>
        <v>-107739459712.87671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-107739459712.87671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-448914415.47031963</v>
      </c>
      <c r="L3518" s="444">
        <f t="shared" ca="1" si="167"/>
        <v>-108188374128.34703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-108188374128.34703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-450784892.20144594</v>
      </c>
      <c r="L3519" s="444">
        <f t="shared" ca="1" si="167"/>
        <v>-108639159020.54848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-108639159020.54848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-452663162.58561873</v>
      </c>
      <c r="L3520" s="444">
        <f t="shared" ca="1" si="167"/>
        <v>-109091822183.13409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-109091822183.13409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-454549259.09639204</v>
      </c>
      <c r="L3521" s="444">
        <f t="shared" ca="1" si="167"/>
        <v>-109546371442.23048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-109546371442.23048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-456443214.34262705</v>
      </c>
      <c r="L3522" s="444">
        <f t="shared" ca="1" si="167"/>
        <v>-110002814656.5731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-110002814656.5731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-458345061.06905454</v>
      </c>
      <c r="L3523" s="444">
        <f t="shared" ca="1" si="167"/>
        <v>-110461159717.64217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-110461159717.64217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-460254832.15684235</v>
      </c>
      <c r="L3524" s="444">
        <f t="shared" ca="1" si="167"/>
        <v>-110921414549.79901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-110921414549.79901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-462172560.6241625</v>
      </c>
      <c r="L3525" s="444">
        <f t="shared" ca="1" si="167"/>
        <v>-111383587110.42317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-111383587110.42317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-464098279.62676322</v>
      </c>
      <c r="L3526" s="444">
        <f t="shared" ca="1" si="167"/>
        <v>-111847685390.04994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-111847685390.04994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-466032022.45854139</v>
      </c>
      <c r="L3527" s="444">
        <f t="shared" ca="1" si="167"/>
        <v>-112313717412.50848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-112313717412.50848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-467973822.5521186</v>
      </c>
      <c r="L3528" s="444">
        <f t="shared" ca="1" si="167"/>
        <v>-112781691235.06061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-112781691235.06061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-469923713.47941917</v>
      </c>
      <c r="L3529" s="444">
        <f t="shared" ca="1" si="167"/>
        <v>-113251614948.54002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-113251614948.54002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-471881728.95225</v>
      </c>
      <c r="L3530" s="444">
        <f t="shared" ca="1" si="167"/>
        <v>-113723496677.49228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-113723496677.49228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-473847902.82288456</v>
      </c>
      <c r="L3531" s="444">
        <f t="shared" ca="1" si="167"/>
        <v>-114197344580.31517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-114197344580.31517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-475822269.08464652</v>
      </c>
      <c r="L3532" s="444">
        <f t="shared" ca="1" si="167"/>
        <v>-114673166849.39981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-114673166849.39981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-477804861.87249917</v>
      </c>
      <c r="L3533" s="444">
        <f t="shared" ca="1" si="167"/>
        <v>-115150971711.27231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-115150971711.27231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-479795715.46363461</v>
      </c>
      <c r="L3534" s="444">
        <f t="shared" ca="1" si="167"/>
        <v>-115630767426.73595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-115630767426.73595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-481794864.27806652</v>
      </c>
      <c r="L3535" s="444">
        <f t="shared" ca="1" si="167"/>
        <v>-116112562291.01401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-116112562291.01401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-483802342.87922502</v>
      </c>
      <c r="L3536" s="444">
        <f t="shared" ca="1" si="167"/>
        <v>-116596364633.89323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-116596364633.89323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-485818185.97455513</v>
      </c>
      <c r="L3537" s="444">
        <f t="shared" ca="1" si="167"/>
        <v>-117082182819.86778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-117082182819.86778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-487842428.41611576</v>
      </c>
      <c r="L3538" s="444">
        <f t="shared" ca="1" si="167"/>
        <v>-117570025248.28391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-117570025248.28391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-489875105.2011829</v>
      </c>
      <c r="L3539" s="444">
        <f t="shared" ca="1" si="167"/>
        <v>-118059900353.48509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-118059900353.48509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-491916251.4728545</v>
      </c>
      <c r="L3540" s="444">
        <f t="shared" ca="1" si="167"/>
        <v>-118551816604.95795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-118551816604.95795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-493965902.52065808</v>
      </c>
      <c r="L3541" s="444">
        <f t="shared" ca="1" si="167"/>
        <v>-119045782507.47861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-119045782507.47861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-496024093.78116083</v>
      </c>
      <c r="L3542" s="444">
        <f t="shared" ca="1" si="167"/>
        <v>-119541806601.25977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-119541806601.25977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-498090860.83858234</v>
      </c>
      <c r="L3543" s="444">
        <f t="shared" ca="1" si="167"/>
        <v>-120039897462.09834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-120039897462.09834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-500166239.42540973</v>
      </c>
      <c r="L3544" s="444">
        <f t="shared" ca="1" si="167"/>
        <v>-120540063701.52376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-120540063701.52376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-502250265.42301565</v>
      </c>
      <c r="L3545" s="444">
        <f t="shared" ca="1" si="167"/>
        <v>-121042313966.94678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-121042313966.94678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-504342974.86227816</v>
      </c>
      <c r="L3546" s="444">
        <f t="shared" ca="1" si="167"/>
        <v>-121546656941.80905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-121546656941.80905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-506444403.92420441</v>
      </c>
      <c r="L3547" s="444">
        <f t="shared" ca="1" si="167"/>
        <v>-122053101345.73326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-122053101345.73326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-508554588.94055516</v>
      </c>
      <c r="L3548" s="444">
        <f t="shared" ca="1" si="167"/>
        <v>-122561655934.67381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-122561655934.67381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-510673566.39447427</v>
      </c>
      <c r="L3549" s="444">
        <f t="shared" ca="1" si="167"/>
        <v>-123072329501.06828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-123072329501.06828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-512801372.92111784</v>
      </c>
      <c r="L3550" s="444">
        <f t="shared" ca="1" si="167"/>
        <v>-123585130873.9894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-123585130873.9894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-514938045.30828911</v>
      </c>
      <c r="L3551" s="444">
        <f t="shared" ca="1" si="167"/>
        <v>-124100068919.29768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-124100068919.29768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-517083620.49707365</v>
      </c>
      <c r="L3552" s="444">
        <f t="shared" ca="1" si="167"/>
        <v>-124617152539.79475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-124617152539.79475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-519238135.58247811</v>
      </c>
      <c r="L3553" s="444">
        <f t="shared" ca="1" si="167"/>
        <v>-125136390675.37723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-125136390675.37723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-521401627.81407177</v>
      </c>
      <c r="L3554" s="444">
        <f t="shared" ca="1" si="167"/>
        <v>-125657792303.1913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-125657792303.1913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-523574134.59663039</v>
      </c>
      <c r="L3555" s="444">
        <f t="shared" ca="1" si="167"/>
        <v>-126181366437.78793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-126181366437.78793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-525755693.49078304</v>
      </c>
      <c r="L3556" s="444">
        <f t="shared" ca="1" si="167"/>
        <v>-126707122131.27872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-126707122131.27872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-527946342.21366137</v>
      </c>
      <c r="L3557" s="444">
        <f t="shared" ca="1" si="167"/>
        <v>-127235068473.49239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-127235068473.49239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-530146118.63955152</v>
      </c>
      <c r="L3558" s="444">
        <f t="shared" ca="1" si="167"/>
        <v>-127765214592.13194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-127765214592.13194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-532355060.80054975</v>
      </c>
      <c r="L3559" s="444">
        <f t="shared" ca="1" si="167"/>
        <v>-128297569652.9325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-128297569652.9325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-534573206.88721871</v>
      </c>
      <c r="L3560" s="444">
        <f t="shared" ca="1" si="167"/>
        <v>-128832142859.81972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-128832142859.81972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-536800595.24924886</v>
      </c>
      <c r="L3561" s="444">
        <f t="shared" ca="1" si="167"/>
        <v>-129368943455.06897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-129368943455.06897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-539037264.39612067</v>
      </c>
      <c r="L3562" s="444">
        <f t="shared" ca="1" si="167"/>
        <v>-129907980719.46509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-129907980719.46509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-541283252.99777114</v>
      </c>
      <c r="L3563" s="444">
        <f t="shared" ca="1" si="167"/>
        <v>-130449263972.46286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-130449263972.46286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-543538599.88526189</v>
      </c>
      <c r="L3564" s="444">
        <f t="shared" ca="1" si="167"/>
        <v>-130992802572.34813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-130992802572.34813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-545803344.05145049</v>
      </c>
      <c r="L3565" s="444">
        <f t="shared" ca="1" si="167"/>
        <v>-131538605916.39958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-131538605916.39958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-548077524.65166497</v>
      </c>
      <c r="L3566" s="444">
        <f t="shared" ca="1" si="167"/>
        <v>-132086683441.05125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-132086683441.05125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-550361181.00438023</v>
      </c>
      <c r="L3567" s="444">
        <f t="shared" ca="1" si="167"/>
        <v>-132637044622.05563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-132637044622.05563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-552654352.59189844</v>
      </c>
      <c r="L3568" s="444">
        <f t="shared" ca="1" si="167"/>
        <v>-133189698974.64754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-133189698974.64754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-554957079.06103134</v>
      </c>
      <c r="L3569" s="444">
        <f t="shared" ca="1" si="167"/>
        <v>-133744656053.70857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-133744656053.70857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-557269400.22378576</v>
      </c>
      <c r="L3570" s="444">
        <f t="shared" ca="1" si="167"/>
        <v>-134301925453.93236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-134301925453.93236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-559591356.05805147</v>
      </c>
      <c r="L3571" s="444">
        <f t="shared" ca="1" si="167"/>
        <v>-134861516809.9904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-134861516809.9904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-561922986.70829332</v>
      </c>
      <c r="L3572" s="444">
        <f t="shared" ca="1" si="167"/>
        <v>-135423439796.6987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-135423439796.6987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-564264332.48624456</v>
      </c>
      <c r="L3573" s="444">
        <f t="shared" ca="1" si="167"/>
        <v>-135987704129.18495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-135987704129.18495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-566615433.87160397</v>
      </c>
      <c r="L3574" s="444">
        <f t="shared" ca="1" si="167"/>
        <v>-136554319563.05655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-136554319563.05655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-568976331.51273561</v>
      </c>
      <c r="L3575" s="444">
        <f t="shared" ca="1" si="167"/>
        <v>-137123295894.56929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-137123295894.56929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-571347066.22737193</v>
      </c>
      <c r="L3576" s="444">
        <f t="shared" ca="1" si="167"/>
        <v>-137694642960.79666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-137694642960.79666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-573727679.00331938</v>
      </c>
      <c r="L3577" s="444">
        <f t="shared" ca="1" si="167"/>
        <v>-138268370639.79999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-138268370639.79999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-576118210.99916661</v>
      </c>
      <c r="L3578" s="444">
        <f t="shared" ref="L3578:L3832" ca="1" si="172">I3578-J3578+K3578</f>
        <v>-138844488850.79916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-138844488850.79916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-578518703.5449965</v>
      </c>
      <c r="L3579" s="444">
        <f t="shared" ca="1" si="172"/>
        <v>-139423007554.34415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-139423007554.34415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-580929198.14310062</v>
      </c>
      <c r="L3580" s="444">
        <f t="shared" ca="1" si="172"/>
        <v>-140003936752.48724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-140003936752.48724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-583349736.46869683</v>
      </c>
      <c r="L3581" s="444">
        <f t="shared" ca="1" si="172"/>
        <v>-140587286488.95593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-140587286488.95593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-585780360.3706497</v>
      </c>
      <c r="L3582" s="444">
        <f t="shared" ca="1" si="172"/>
        <v>-141173066849.32657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-141173066849.32657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-588221111.87219405</v>
      </c>
      <c r="L3583" s="444">
        <f t="shared" ca="1" si="172"/>
        <v>-141761287961.19876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-141761287961.19876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-590672033.1716615</v>
      </c>
      <c r="L3584" s="444">
        <f t="shared" ca="1" si="172"/>
        <v>-142351959994.37042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-142351959994.37042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-593133166.64321005</v>
      </c>
      <c r="L3585" s="444">
        <f t="shared" ca="1" si="172"/>
        <v>-142945093161.01364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-142945093161.01364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-595604554.83755684</v>
      </c>
      <c r="L3586" s="444">
        <f t="shared" ca="1" si="172"/>
        <v>-143540697715.8512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-143540697715.8512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-598086240.48271334</v>
      </c>
      <c r="L3587" s="444">
        <f t="shared" ca="1" si="172"/>
        <v>-144138783956.33392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-144138783956.33392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-600578266.48472464</v>
      </c>
      <c r="L3588" s="444">
        <f t="shared" ca="1" si="172"/>
        <v>-144739362222.81863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-144739362222.81863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-603080675.92841101</v>
      </c>
      <c r="L3589" s="444">
        <f t="shared" ca="1" si="172"/>
        <v>-145342442898.74704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-145342442898.74704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-605593512.0781126</v>
      </c>
      <c r="L3590" s="444">
        <f t="shared" ca="1" si="172"/>
        <v>-145948036410.82516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-145948036410.82516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-608116818.37843823</v>
      </c>
      <c r="L3591" s="444">
        <f t="shared" ca="1" si="172"/>
        <v>-146556153229.20361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-146556153229.20361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-610650638.45501506</v>
      </c>
      <c r="L3592" s="444">
        <f t="shared" ca="1" si="172"/>
        <v>-147166803867.65863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-147166803867.65863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-613195016.11524427</v>
      </c>
      <c r="L3593" s="444">
        <f t="shared" ca="1" si="172"/>
        <v>-147779998883.77386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-147779998883.77386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-615749995.34905779</v>
      </c>
      <c r="L3594" s="444">
        <f t="shared" ca="1" si="172"/>
        <v>-148395748879.12292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-148395748879.12292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-618315620.32967889</v>
      </c>
      <c r="L3595" s="444">
        <f t="shared" ca="1" si="172"/>
        <v>-149014064499.45261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-149014064499.45261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-620891935.4143858</v>
      </c>
      <c r="L3596" s="444">
        <f t="shared" ca="1" si="172"/>
        <v>-149634956434.867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-149634956434.867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-623478985.14527917</v>
      </c>
      <c r="L3597" s="444">
        <f t="shared" ca="1" si="172"/>
        <v>-150258435420.0123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-150258435420.0123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-626076814.25005126</v>
      </c>
      <c r="L3598" s="444">
        <f t="shared" ca="1" si="172"/>
        <v>-150884512234.26236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-150884512234.26236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-628685467.6427598</v>
      </c>
      <c r="L3599" s="444">
        <f t="shared" ca="1" si="172"/>
        <v>-151513197701.90512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-151513197701.90512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-631304990.42460465</v>
      </c>
      <c r="L3600" s="444">
        <f t="shared" ca="1" si="172"/>
        <v>-152144502692.32971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-152144502692.32971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-633935427.88470709</v>
      </c>
      <c r="L3601" s="444">
        <f t="shared" ca="1" si="172"/>
        <v>-152778438120.21442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-152778438120.21442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-636576825.50089335</v>
      </c>
      <c r="L3602" s="444">
        <f t="shared" ca="1" si="172"/>
        <v>-153415014945.7153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-153415014945.7153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-639229228.94048047</v>
      </c>
      <c r="L3603" s="444">
        <f t="shared" ca="1" si="172"/>
        <v>-154054244174.65579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-154054244174.65579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-641892684.06106579</v>
      </c>
      <c r="L3604" s="444">
        <f t="shared" ca="1" si="172"/>
        <v>-154696136858.71686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-154696136858.71686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-644567236.91132021</v>
      </c>
      <c r="L3605" s="444">
        <f t="shared" ca="1" si="172"/>
        <v>-155340704095.62817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-155340704095.62817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-647252933.73178411</v>
      </c>
      <c r="L3606" s="444">
        <f t="shared" ca="1" si="172"/>
        <v>-155987957029.35995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-155987957029.35995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-649949820.95566642</v>
      </c>
      <c r="L3607" s="444">
        <f t="shared" ca="1" si="172"/>
        <v>-156637906850.31561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-156637906850.31561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-652657945.20964837</v>
      </c>
      <c r="L3608" s="444">
        <f t="shared" ca="1" si="172"/>
        <v>-157290564795.52527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-157290564795.52527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-655377353.31468856</v>
      </c>
      <c r="L3609" s="444">
        <f t="shared" ca="1" si="172"/>
        <v>-157945942148.83997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-157945942148.83997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-658108092.28683317</v>
      </c>
      <c r="L3610" s="444">
        <f t="shared" ca="1" si="172"/>
        <v>-158604050241.1268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-158604050241.1268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-660850209.33802831</v>
      </c>
      <c r="L3611" s="444">
        <f t="shared" ca="1" si="172"/>
        <v>-159264900450.46484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-159264900450.46484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-663603751.87693679</v>
      </c>
      <c r="L3612" s="444">
        <f t="shared" ca="1" si="172"/>
        <v>-159928504202.34177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-159928504202.34177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-666368767.5097574</v>
      </c>
      <c r="L3613" s="444">
        <f t="shared" ca="1" si="172"/>
        <v>-160594872969.85153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-160594872969.85153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-669145304.04104805</v>
      </c>
      <c r="L3614" s="444">
        <f t="shared" ca="1" si="172"/>
        <v>-161264018273.89258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-161264018273.89258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-671933409.47455239</v>
      </c>
      <c r="L3615" s="444">
        <f t="shared" ca="1" si="172"/>
        <v>-161935951683.36713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-161935951683.36713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-674733132.01402974</v>
      </c>
      <c r="L3616" s="444">
        <f t="shared" ca="1" si="172"/>
        <v>-162610684815.38116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-162610684815.38116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-677544520.06408823</v>
      </c>
      <c r="L3617" s="444">
        <f t="shared" ca="1" si="172"/>
        <v>-163288229335.44525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-163288229335.44525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-680367622.23102188</v>
      </c>
      <c r="L3618" s="444">
        <f t="shared" ca="1" si="172"/>
        <v>-163968596957.67627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-163968596957.67627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-683202487.32365108</v>
      </c>
      <c r="L3619" s="444">
        <f t="shared" ca="1" si="172"/>
        <v>-164651799444.99991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-164651799444.99991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-686049164.35416627</v>
      </c>
      <c r="L3620" s="444">
        <f t="shared" ca="1" si="172"/>
        <v>-165337848609.35406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-165337848609.35406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-688907702.53897524</v>
      </c>
      <c r="L3621" s="444">
        <f t="shared" ca="1" si="172"/>
        <v>-166026756311.89304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-166026756311.89304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-691778151.29955435</v>
      </c>
      <c r="L3622" s="444">
        <f t="shared" ca="1" si="172"/>
        <v>-166718534463.1926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-166718534463.1926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-694660560.26330245</v>
      </c>
      <c r="L3623" s="444">
        <f t="shared" ca="1" si="172"/>
        <v>-167413195023.4559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-167413195023.4559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-697554979.26439953</v>
      </c>
      <c r="L3624" s="444">
        <f t="shared" ca="1" si="172"/>
        <v>-168110750002.72031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-168110750002.72031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-700461458.34466791</v>
      </c>
      <c r="L3625" s="444">
        <f t="shared" ca="1" si="172"/>
        <v>-168811211461.06497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-168811211461.06497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-703380047.75443733</v>
      </c>
      <c r="L3626" s="444">
        <f t="shared" ca="1" si="172"/>
        <v>-169514591508.8194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-169514591508.8194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-706310797.9534142</v>
      </c>
      <c r="L3627" s="444">
        <f t="shared" ca="1" si="172"/>
        <v>-170220902306.7728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-170220902306.7728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-709253759.61155331</v>
      </c>
      <c r="L3628" s="444">
        <f t="shared" ca="1" si="172"/>
        <v>-170930156066.38434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-170930156066.38434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-712208983.60993469</v>
      </c>
      <c r="L3629" s="444">
        <f t="shared" ca="1" si="172"/>
        <v>-171642365049.99426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-171642365049.99426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-715176521.04164279</v>
      </c>
      <c r="L3630" s="444">
        <f t="shared" ca="1" si="172"/>
        <v>-172357541571.03592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-172357541571.03592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-718156423.2126497</v>
      </c>
      <c r="L3631" s="444">
        <f t="shared" ca="1" si="172"/>
        <v>-173075697994.24857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-173075697994.24857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-721148741.64270234</v>
      </c>
      <c r="L3632" s="444">
        <f t="shared" ca="1" si="172"/>
        <v>-173796846735.89127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-173796846735.89127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-724153528.06621361</v>
      </c>
      <c r="L3633" s="444">
        <f t="shared" ca="1" si="172"/>
        <v>-174521000263.95749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-174521000263.95749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-727170834.43315625</v>
      </c>
      <c r="L3634" s="444">
        <f t="shared" ca="1" si="172"/>
        <v>-175248171098.39066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-175248171098.39066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-730200712.9099611</v>
      </c>
      <c r="L3635" s="444">
        <f t="shared" ca="1" si="172"/>
        <v>-175978371811.30063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-175978371811.30063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-733243215.88041925</v>
      </c>
      <c r="L3636" s="444">
        <f t="shared" ca="1" si="172"/>
        <v>-176711615027.18106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-176711615027.18106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-736298395.9465878</v>
      </c>
      <c r="L3637" s="444">
        <f t="shared" ca="1" si="172"/>
        <v>-177447913423.12766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-177447913423.12766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-739366305.92969859</v>
      </c>
      <c r="L3638" s="444">
        <f t="shared" ca="1" si="172"/>
        <v>-178187279729.05734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-178187279729.05734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-742446998.87107229</v>
      </c>
      <c r="L3639" s="444">
        <f t="shared" ca="1" si="172"/>
        <v>-178929726727.92841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-178929726727.92841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-745540528.03303504</v>
      </c>
      <c r="L3640" s="444">
        <f t="shared" ca="1" si="172"/>
        <v>-179675267255.96143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-179675267255.96143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-748646946.89983928</v>
      </c>
      <c r="L3641" s="444">
        <f t="shared" ca="1" si="172"/>
        <v>-180423914202.86127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-180423914202.86127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-751766309.17858863</v>
      </c>
      <c r="L3642" s="444">
        <f t="shared" ca="1" si="172"/>
        <v>-181175680512.03986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-181175680512.03986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-754898668.80016601</v>
      </c>
      <c r="L3643" s="444">
        <f t="shared" ca="1" si="172"/>
        <v>-181930579180.84003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-181930579180.84003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-758044079.92016673</v>
      </c>
      <c r="L3644" s="444">
        <f t="shared" ca="1" si="172"/>
        <v>-182688623260.76019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-182688623260.76019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-761202596.91983414</v>
      </c>
      <c r="L3645" s="444">
        <f t="shared" ca="1" si="172"/>
        <v>-183449825857.68002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-183449825857.68002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-764374274.40700006</v>
      </c>
      <c r="L3646" s="444">
        <f t="shared" ca="1" si="172"/>
        <v>-184214200132.08704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-184214200132.08704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-767559167.21702933</v>
      </c>
      <c r="L3647" s="444">
        <f t="shared" ca="1" si="172"/>
        <v>-184981759299.30408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-184981759299.30408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-770757330.41376698</v>
      </c>
      <c r="L3648" s="444">
        <f t="shared" ca="1" si="172"/>
        <v>-185752516629.71783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-185752516629.71783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-773968819.29049098</v>
      </c>
      <c r="L3649" s="444">
        <f t="shared" ca="1" si="172"/>
        <v>-186526485449.00833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-186526485449.00833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-777193689.37086809</v>
      </c>
      <c r="L3650" s="444">
        <f t="shared" ca="1" si="172"/>
        <v>-187303679138.37921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-187303679138.37921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-780431996.40991342</v>
      </c>
      <c r="L3651" s="444">
        <f t="shared" ca="1" si="172"/>
        <v>-188084111134.78912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-188084111134.78912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-783683796.39495468</v>
      </c>
      <c r="L3652" s="444">
        <f t="shared" ca="1" si="172"/>
        <v>-188867794931.18408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-188867794931.18408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-786949145.54660034</v>
      </c>
      <c r="L3653" s="444">
        <f t="shared" ca="1" si="172"/>
        <v>-189654744076.73068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-189654744076.73068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-790228100.31971121</v>
      </c>
      <c r="L3654" s="444">
        <f t="shared" ca="1" si="172"/>
        <v>-190444972177.05038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-190444972177.05038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-793520717.40437663</v>
      </c>
      <c r="L3655" s="444">
        <f t="shared" ca="1" si="172"/>
        <v>-191238492894.45477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-191238492894.45477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-796827053.72689486</v>
      </c>
      <c r="L3656" s="444">
        <f t="shared" ca="1" si="172"/>
        <v>-192035319948.18167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-192035319948.18167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-800147166.45075691</v>
      </c>
      <c r="L3657" s="444">
        <f t="shared" ca="1" si="172"/>
        <v>-192835467114.63242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-192835467114.63242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-803481112.97763503</v>
      </c>
      <c r="L3658" s="444">
        <f t="shared" ca="1" si="172"/>
        <v>-193638948227.61005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-193638948227.61005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-806828950.94837523</v>
      </c>
      <c r="L3659" s="444">
        <f t="shared" ca="1" si="172"/>
        <v>-194445777178.55841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-194445777178.55841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-810190738.2439934</v>
      </c>
      <c r="L3660" s="444">
        <f t="shared" ca="1" si="172"/>
        <v>-195255967916.8024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-195255967916.8024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-813566532.98667669</v>
      </c>
      <c r="L3661" s="444">
        <f t="shared" ca="1" si="172"/>
        <v>-196069534449.78906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-196069534449.78906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-816956393.5407877</v>
      </c>
      <c r="L3662" s="444">
        <f t="shared" ca="1" si="172"/>
        <v>-196886490843.32986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-196886490843.32986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-820360378.51387441</v>
      </c>
      <c r="L3663" s="444">
        <f t="shared" ca="1" si="172"/>
        <v>-197706851221.84375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-197706851221.84375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-823778546.75768232</v>
      </c>
      <c r="L3664" s="444">
        <f t="shared" ca="1" si="172"/>
        <v>-198530629768.60144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-198530629768.60144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-827210957.36917269</v>
      </c>
      <c r="L3665" s="444">
        <f t="shared" ca="1" si="172"/>
        <v>-199357840725.97061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-199357840725.97061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-830657669.69154418</v>
      </c>
      <c r="L3666" s="444">
        <f t="shared" ca="1" si="172"/>
        <v>-200188498395.66217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-200188498395.66217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-834118743.31525898</v>
      </c>
      <c r="L3667" s="444">
        <f t="shared" ca="1" si="172"/>
        <v>-201022617138.97742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-201022617138.97742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-837594238.07907259</v>
      </c>
      <c r="L3668" s="444">
        <f t="shared" ca="1" si="172"/>
        <v>-201860211377.05649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-201860211377.05649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-841084214.07106864</v>
      </c>
      <c r="L3669" s="444">
        <f t="shared" ca="1" si="172"/>
        <v>-202701295591.12756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-202701295591.12756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-844588731.62969816</v>
      </c>
      <c r="L3670" s="444">
        <f t="shared" ca="1" si="172"/>
        <v>-203545884322.75726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-203545884322.75726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-848107851.34482193</v>
      </c>
      <c r="L3671" s="444">
        <f t="shared" ca="1" si="172"/>
        <v>-204393992174.10208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-204393992174.10208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-851641634.05875862</v>
      </c>
      <c r="L3672" s="444">
        <f t="shared" ca="1" si="172"/>
        <v>-205245633808.16083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-205245633808.16083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-855190140.86733675</v>
      </c>
      <c r="L3673" s="444">
        <f t="shared" ca="1" si="172"/>
        <v>-206100823949.02817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-206100823949.02817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-858753433.1209507</v>
      </c>
      <c r="L3674" s="444">
        <f t="shared" ca="1" si="172"/>
        <v>-206959577382.14911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-206959577382.14911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-862331572.42562127</v>
      </c>
      <c r="L3675" s="444">
        <f t="shared" ca="1" si="172"/>
        <v>-207821908954.57474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-207821908954.57474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-865924620.64406145</v>
      </c>
      <c r="L3676" s="444">
        <f t="shared" ca="1" si="172"/>
        <v>-208687833575.21881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-208687833575.21881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-869532639.89674509</v>
      </c>
      <c r="L3677" s="444">
        <f t="shared" ca="1" si="172"/>
        <v>-209557366215.11557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-209557366215.11557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-873155692.56298149</v>
      </c>
      <c r="L3678" s="444">
        <f t="shared" ca="1" si="172"/>
        <v>-210430521907.67856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-210430521907.67856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-876793841.28199399</v>
      </c>
      <c r="L3679" s="444">
        <f t="shared" ca="1" si="172"/>
        <v>-211307315748.96054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-211307315748.96054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-880447148.95400226</v>
      </c>
      <c r="L3680" s="444">
        <f t="shared" ca="1" si="172"/>
        <v>-212187762897.91455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-212187762897.91455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-884115678.7413106</v>
      </c>
      <c r="L3681" s="444">
        <f t="shared" ca="1" si="172"/>
        <v>-213071878576.65585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-213071878576.65585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-887799494.06939936</v>
      </c>
      <c r="L3682" s="444">
        <f t="shared" ca="1" si="172"/>
        <v>-213959678070.72525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-213959678070.72525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-891498658.62802184</v>
      </c>
      <c r="L3683" s="444">
        <f t="shared" ca="1" si="172"/>
        <v>-214851176729.35327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-214851176729.35327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-895213236.37230527</v>
      </c>
      <c r="L3684" s="444">
        <f t="shared" ca="1" si="172"/>
        <v>-215746389965.72559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-215746389965.72559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-898943291.52385664</v>
      </c>
      <c r="L3685" s="444">
        <f t="shared" ca="1" si="172"/>
        <v>-216645333257.24945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-216645333257.24945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-902688888.57187271</v>
      </c>
      <c r="L3686" s="444">
        <f t="shared" ca="1" si="172"/>
        <v>-217548022145.82132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-217548022145.82132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-906450092.27425551</v>
      </c>
      <c r="L3687" s="444">
        <f t="shared" ca="1" si="172"/>
        <v>-218454472238.09558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-218454472238.09558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-910226967.65873158</v>
      </c>
      <c r="L3688" s="444">
        <f t="shared" ca="1" si="172"/>
        <v>-219364699205.7543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-219364699205.7543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-914019580.02397621</v>
      </c>
      <c r="L3689" s="444">
        <f t="shared" ca="1" si="172"/>
        <v>-220278718785.77829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-220278718785.77829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-917827994.94074297</v>
      </c>
      <c r="L3690" s="444">
        <f t="shared" ca="1" si="172"/>
        <v>-221196546780.71902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-221196546780.71902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-921652278.25299597</v>
      </c>
      <c r="L3691" s="444">
        <f t="shared" ca="1" si="172"/>
        <v>-222118199058.97202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-222118199058.97202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-925492496.07905006</v>
      </c>
      <c r="L3692" s="444">
        <f t="shared" ca="1" si="172"/>
        <v>-223043691555.05106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-223043691555.05106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-929348714.81271279</v>
      </c>
      <c r="L3693" s="444">
        <f t="shared" ca="1" si="172"/>
        <v>-223973040269.86377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-223973040269.86377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-933221001.12443233</v>
      </c>
      <c r="L3694" s="444">
        <f t="shared" ca="1" si="172"/>
        <v>-224906261270.98819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-224906261270.98819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-937109421.96245074</v>
      </c>
      <c r="L3695" s="444">
        <f t="shared" ca="1" si="172"/>
        <v>-225843370692.95065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-225843370692.95065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-941014044.55396116</v>
      </c>
      <c r="L3696" s="444">
        <f t="shared" ca="1" si="172"/>
        <v>-226784384737.50461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-226784384737.50461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-944934936.40626931</v>
      </c>
      <c r="L3697" s="444">
        <f t="shared" ca="1" si="172"/>
        <v>-227729319673.91089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-227729319673.91089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-948872165.30796206</v>
      </c>
      <c r="L3698" s="444">
        <f t="shared" ca="1" si="172"/>
        <v>-228678191839.21884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-228678191839.21884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-952825799.33007848</v>
      </c>
      <c r="L3699" s="444">
        <f t="shared" ca="1" si="172"/>
        <v>-229631017638.54892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-229631017638.54892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-956795906.82728708</v>
      </c>
      <c r="L3700" s="444">
        <f t="shared" ca="1" si="172"/>
        <v>-230587813545.37622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-230587813545.37622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-960782556.43906748</v>
      </c>
      <c r="L3701" s="444">
        <f t="shared" ca="1" si="172"/>
        <v>-231548596101.81528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-231548596101.81528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-964785817.09089696</v>
      </c>
      <c r="L3702" s="444">
        <f t="shared" ca="1" si="172"/>
        <v>-232513381918.90619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-232513381918.90619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-968805757.99544239</v>
      </c>
      <c r="L3703" s="444">
        <f t="shared" ca="1" si="172"/>
        <v>-233482187676.90164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-233482187676.90164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-972842448.65375698</v>
      </c>
      <c r="L3704" s="444">
        <f t="shared" ca="1" si="172"/>
        <v>-234455030125.55539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-234455030125.55539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-976895958.85648072</v>
      </c>
      <c r="L3705" s="444">
        <f t="shared" ca="1" si="172"/>
        <v>-235431926084.41187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-235431926084.41187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-980966358.68504941</v>
      </c>
      <c r="L3706" s="444">
        <f t="shared" ca="1" si="172"/>
        <v>-236412892443.09692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-236412892443.09692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-985053718.51290381</v>
      </c>
      <c r="L3707" s="444">
        <f t="shared" ca="1" si="172"/>
        <v>-237397946161.60983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-237397946161.60983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-989158109.00670779</v>
      </c>
      <c r="L3708" s="444">
        <f t="shared" ca="1" si="172"/>
        <v>-238387104270.61655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-238387104270.61655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-993279601.12756896</v>
      </c>
      <c r="L3709" s="444">
        <f t="shared" ca="1" si="172"/>
        <v>-239380383871.74411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-239380383871.74411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-997418266.13226712</v>
      </c>
      <c r="L3710" s="444">
        <f t="shared" ca="1" si="172"/>
        <v>-240377802137.87637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-240377802137.87637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-1001574175.5744848</v>
      </c>
      <c r="L3711" s="444">
        <f t="shared" ca="1" si="172"/>
        <v>-241379376313.45087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-241379376313.45087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-1005747401.3060453</v>
      </c>
      <c r="L3712" s="444">
        <f t="shared" ca="1" si="172"/>
        <v>-242385123714.7569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-242385123714.7569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-1009938015.4781538</v>
      </c>
      <c r="L3713" s="444">
        <f t="shared" ca="1" si="172"/>
        <v>-243395061730.23505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-243395061730.23505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-1014146090.5426461</v>
      </c>
      <c r="L3714" s="444">
        <f t="shared" ca="1" si="172"/>
        <v>-244409207820.77768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-244409207820.77768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-1018371699.2532403</v>
      </c>
      <c r="L3715" s="444">
        <f t="shared" ca="1" si="172"/>
        <v>-245427579520.03091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-245427579520.03091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-1022614914.6667956</v>
      </c>
      <c r="L3716" s="444">
        <f t="shared" ca="1" si="172"/>
        <v>-246450194434.69772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-246450194434.69772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-1026875810.1445738</v>
      </c>
      <c r="L3717" s="444">
        <f t="shared" ca="1" si="172"/>
        <v>-247477070244.84229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-247477070244.84229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-1031154459.3535095</v>
      </c>
      <c r="L3718" s="444">
        <f t="shared" ca="1" si="172"/>
        <v>-248508224704.1958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-248508224704.1958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-1035450936.2674825</v>
      </c>
      <c r="L3719" s="444">
        <f t="shared" ca="1" si="172"/>
        <v>-249543675640.46329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-249543675640.46329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-1039765315.1685971</v>
      </c>
      <c r="L3720" s="444">
        <f t="shared" ca="1" si="172"/>
        <v>-250583440955.6319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-250583440955.6319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-1044097670.6484663</v>
      </c>
      <c r="L3721" s="444">
        <f t="shared" ca="1" si="172"/>
        <v>-251627538626.28036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-251627538626.28036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-1048448077.6095015</v>
      </c>
      <c r="L3722" s="444">
        <f t="shared" ca="1" si="172"/>
        <v>-252675986703.88986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-252675986703.88986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-1052816611.2662077</v>
      </c>
      <c r="L3723" s="444">
        <f t="shared" ca="1" si="172"/>
        <v>-253728803315.15607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-253728803315.15607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-1057203347.1464834</v>
      </c>
      <c r="L3724" s="444">
        <f t="shared" ca="1" si="172"/>
        <v>-254786006662.30255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-254786006662.30255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-1061608361.0929271</v>
      </c>
      <c r="L3725" s="444">
        <f t="shared" ca="1" si="172"/>
        <v>-255847615023.39548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-255847615023.39548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-1066031729.2641478</v>
      </c>
      <c r="L3726" s="444">
        <f t="shared" ca="1" si="172"/>
        <v>-256913646752.65964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-256913646752.65964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-1070473528.1360818</v>
      </c>
      <c r="L3727" s="444">
        <f t="shared" ca="1" si="172"/>
        <v>-257984120280.79572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-257984120280.79572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-1074933834.5033154</v>
      </c>
      <c r="L3728" s="444">
        <f t="shared" ca="1" si="172"/>
        <v>-259059054115.29904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-259059054115.29904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-1079412725.4804127</v>
      </c>
      <c r="L3729" s="444">
        <f t="shared" ca="1" si="172"/>
        <v>-260138466840.77945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-260138466840.77945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-1083910278.5032477</v>
      </c>
      <c r="L3730" s="444">
        <f t="shared" ca="1" si="172"/>
        <v>-261222377119.28268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-261222377119.28268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-1088426571.3303444</v>
      </c>
      <c r="L3731" s="444">
        <f t="shared" ca="1" si="172"/>
        <v>-262310803690.61304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-262310803690.61304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-1092961682.0442212</v>
      </c>
      <c r="L3732" s="444">
        <f t="shared" ca="1" si="172"/>
        <v>-263403765372.65726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-263403765372.65726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-1097515689.0527387</v>
      </c>
      <c r="L3733" s="444">
        <f t="shared" ca="1" si="172"/>
        <v>-264501281061.70999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-264501281061.70999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-1102088671.0904584</v>
      </c>
      <c r="L3734" s="444">
        <f t="shared" ca="1" si="172"/>
        <v>-265603369732.80045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-265603369732.80045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-1106680707.2200019</v>
      </c>
      <c r="L3735" s="444">
        <f t="shared" ca="1" si="172"/>
        <v>-266710050440.02045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-266710050440.02045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-1111291876.8334184</v>
      </c>
      <c r="L3736" s="444">
        <f t="shared" ca="1" si="172"/>
        <v>-267821342316.85385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-267821342316.85385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-1115922259.6535578</v>
      </c>
      <c r="L3737" s="444">
        <f t="shared" ca="1" si="172"/>
        <v>-268937264576.50742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-268937264576.50742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-1120571935.7354474</v>
      </c>
      <c r="L3738" s="444">
        <f t="shared" ca="1" si="172"/>
        <v>-270057836512.24286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-270057836512.24286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-1125240985.4676785</v>
      </c>
      <c r="L3739" s="444">
        <f t="shared" ca="1" si="172"/>
        <v>-271183077497.71054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-271183077497.71054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-1129929489.5737939</v>
      </c>
      <c r="L3740" s="444">
        <f t="shared" ca="1" si="172"/>
        <v>-272313006987.28433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-272313006987.28433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-1134637529.1136847</v>
      </c>
      <c r="L3741" s="444">
        <f t="shared" ca="1" si="172"/>
        <v>-273447644516.39801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-273447644516.39801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-1139365185.4849918</v>
      </c>
      <c r="L3742" s="444">
        <f t="shared" ca="1" si="172"/>
        <v>-274587009701.883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-274587009701.883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-1144112540.4245126</v>
      </c>
      <c r="L3743" s="444">
        <f t="shared" ca="1" si="172"/>
        <v>-275731122242.3075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-275731122242.3075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-1148879676.0096145</v>
      </c>
      <c r="L3744" s="444">
        <f t="shared" ca="1" si="172"/>
        <v>-276880001918.31714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-276880001918.31714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-1153666674.6596546</v>
      </c>
      <c r="L3745" s="444">
        <f t="shared" ca="1" si="172"/>
        <v>-278033668592.97681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-278033668592.97681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-1158473619.1374032</v>
      </c>
      <c r="L3746" s="444">
        <f t="shared" ca="1" si="172"/>
        <v>-279192142212.1142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-279192142212.1142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-1163300592.5504758</v>
      </c>
      <c r="L3747" s="444">
        <f t="shared" ca="1" si="172"/>
        <v>-280355442804.66467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-280355442804.66467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-1168147678.3527694</v>
      </c>
      <c r="L3748" s="444">
        <f t="shared" ca="1" si="172"/>
        <v>-281523590483.01746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-281523590483.01746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-1173014960.345906</v>
      </c>
      <c r="L3749" s="444">
        <f t="shared" ca="1" si="172"/>
        <v>-282696605443.36334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-282696605443.36334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-1177902522.6806805</v>
      </c>
      <c r="L3750" s="444">
        <f t="shared" ca="1" si="172"/>
        <v>-283874507966.04401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-283874507966.04401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-1182810449.8585167</v>
      </c>
      <c r="L3751" s="444">
        <f t="shared" ca="1" si="172"/>
        <v>-285057318415.90253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-285057318415.90253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-1187738826.7329271</v>
      </c>
      <c r="L3752" s="444">
        <f t="shared" ca="1" si="172"/>
        <v>-286245057242.63544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-286245057242.63544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-1192687738.5109811</v>
      </c>
      <c r="L3753" s="444">
        <f t="shared" ca="1" si="172"/>
        <v>-287437744981.14642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-287437744981.14642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-1197657270.7547767</v>
      </c>
      <c r="L3754" s="444">
        <f t="shared" ca="1" si="172"/>
        <v>-288635402251.90118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-288635402251.90118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-1202647509.3829217</v>
      </c>
      <c r="L3755" s="444">
        <f t="shared" ca="1" si="172"/>
        <v>-289838049761.28412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-289838049761.28412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-1207658540.6720171</v>
      </c>
      <c r="L3756" s="444">
        <f t="shared" ca="1" si="172"/>
        <v>-291045708301.95612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-291045708301.95612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-1212690451.2581506</v>
      </c>
      <c r="L3757" s="444">
        <f t="shared" ca="1" si="172"/>
        <v>-292258398753.21429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-292258398753.21429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-1217743328.1383929</v>
      </c>
      <c r="L3758" s="444">
        <f t="shared" ca="1" si="172"/>
        <v>-293476142081.35266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-293476142081.35266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-1222817258.6723027</v>
      </c>
      <c r="L3759" s="444">
        <f t="shared" ca="1" si="172"/>
        <v>-294698959340.02496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-294698959340.02496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-1227912330.5834374</v>
      </c>
      <c r="L3760" s="444">
        <f t="shared" ca="1" si="172"/>
        <v>-295926871670.6084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-295926871670.6084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-1233028631.9608684</v>
      </c>
      <c r="L3761" s="444">
        <f t="shared" ca="1" si="172"/>
        <v>-297159900302.56927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-297159900302.56927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-1238166251.2607052</v>
      </c>
      <c r="L3762" s="444">
        <f t="shared" ca="1" si="172"/>
        <v>-298398066553.82996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-298398066553.82996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-1243325277.3076248</v>
      </c>
      <c r="L3763" s="444">
        <f t="shared" ca="1" si="172"/>
        <v>-299641391831.13757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-299641391831.13757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-1248505799.2964065</v>
      </c>
      <c r="L3764" s="444">
        <f t="shared" ca="1" si="172"/>
        <v>-300889897630.43396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-300889897630.43396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-1253707906.7934749</v>
      </c>
      <c r="L3765" s="444">
        <f t="shared" ca="1" si="172"/>
        <v>-302143605537.22742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-302143605537.22742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-1258931689.7384477</v>
      </c>
      <c r="L3766" s="444">
        <f t="shared" ca="1" si="172"/>
        <v>-303402537226.96588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-303402537226.96588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-1264177238.4456911</v>
      </c>
      <c r="L3767" s="444">
        <f t="shared" ca="1" si="172"/>
        <v>-304666714465.41156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-304666714465.41156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-1269444643.6058815</v>
      </c>
      <c r="L3768" s="444">
        <f t="shared" ca="1" si="172"/>
        <v>-305936159109.01746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-305936159109.01746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-1274733996.2875726</v>
      </c>
      <c r="L3769" s="444">
        <f t="shared" ca="1" si="172"/>
        <v>-307210893105.30505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-307210893105.30505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-1280045387.938771</v>
      </c>
      <c r="L3770" s="444">
        <f t="shared" ca="1" si="172"/>
        <v>-308490938493.24384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-308490938493.24384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-1285378910.3885159</v>
      </c>
      <c r="L3771" s="444">
        <f t="shared" ca="1" si="172"/>
        <v>-309776317403.63232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-309776317403.63232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-1290734655.8484681</v>
      </c>
      <c r="L3772" s="444">
        <f t="shared" ca="1" si="172"/>
        <v>-311067052059.48077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-311067052059.48077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-1296112716.9145031</v>
      </c>
      <c r="L3773" s="444">
        <f t="shared" ca="1" si="172"/>
        <v>-312363164776.39526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-312363164776.39526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-1301513186.5683136</v>
      </c>
      <c r="L3774" s="444">
        <f t="shared" ca="1" si="172"/>
        <v>-313664677962.96356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-313664677962.96356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-1306936158.1790149</v>
      </c>
      <c r="L3775" s="444">
        <f t="shared" ca="1" si="172"/>
        <v>-314971614121.14258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-314971614121.14258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-1312381725.5047607</v>
      </c>
      <c r="L3776" s="444">
        <f t="shared" ca="1" si="172"/>
        <v>-316283995846.64734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-316283995846.64734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-1317849982.6943638</v>
      </c>
      <c r="L3777" s="444">
        <f t="shared" ca="1" si="172"/>
        <v>-317601845829.34167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-317601845829.34167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-1323341024.2889237</v>
      </c>
      <c r="L3778" s="444">
        <f t="shared" ca="1" si="172"/>
        <v>-318925186853.63062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-318925186853.63062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-1328854945.2234609</v>
      </c>
      <c r="L3779" s="444">
        <f t="shared" ca="1" si="172"/>
        <v>-320254041798.85406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-320254041798.85406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-1334391840.8285587</v>
      </c>
      <c r="L3780" s="444">
        <f t="shared" ca="1" si="172"/>
        <v>-321588433639.68262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-321588433639.68262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-1339951806.832011</v>
      </c>
      <c r="L3781" s="444">
        <f t="shared" ca="1" si="172"/>
        <v>-322928385446.51465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-322928385446.51465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-1345534939.3604777</v>
      </c>
      <c r="L3782" s="444">
        <f t="shared" ca="1" si="172"/>
        <v>-324273920385.87512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-324273920385.87512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-1351141334.9411464</v>
      </c>
      <c r="L3783" s="444">
        <f t="shared" ca="1" si="172"/>
        <v>-325625061720.81628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-325625061720.81628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-1356771090.5034013</v>
      </c>
      <c r="L3784" s="444">
        <f t="shared" ca="1" si="172"/>
        <v>-326981832811.3197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-326981832811.3197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-1362424303.3804986</v>
      </c>
      <c r="L3785" s="444">
        <f t="shared" ca="1" si="172"/>
        <v>-328344257114.7002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-328344257114.7002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-1368101071.3112507</v>
      </c>
      <c r="L3786" s="444">
        <f t="shared" ca="1" si="172"/>
        <v>-329712358186.01147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-329712358186.01147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-1373801492.4417145</v>
      </c>
      <c r="L3787" s="444">
        <f t="shared" ca="1" si="172"/>
        <v>-331086159678.45319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-331086159678.45319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-1379525665.3268883</v>
      </c>
      <c r="L3788" s="444">
        <f t="shared" ca="1" si="172"/>
        <v>-332465685343.78009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-332465685343.78009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-1385273688.9324169</v>
      </c>
      <c r="L3789" s="444">
        <f t="shared" ca="1" si="172"/>
        <v>-333850959032.71252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-333850959032.71252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-1391045662.6363022</v>
      </c>
      <c r="L3790" s="444">
        <f t="shared" ca="1" si="172"/>
        <v>-335242004695.34882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-335242004695.34882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-1396841686.2306201</v>
      </c>
      <c r="L3791" s="444">
        <f t="shared" ca="1" si="172"/>
        <v>-336638846381.57941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-336638846381.57941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-1402661859.9232476</v>
      </c>
      <c r="L3792" s="444">
        <f t="shared" ca="1" si="172"/>
        <v>-338041508241.50262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-338041508241.50262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-1408506284.3395944</v>
      </c>
      <c r="L3793" s="444">
        <f t="shared" ca="1" si="172"/>
        <v>-339450014525.84222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-339450014525.84222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-1414375060.5243425</v>
      </c>
      <c r="L3794" s="444">
        <f t="shared" ca="1" si="172"/>
        <v>-340864389586.36658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-340864389586.36658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-1420268289.9431942</v>
      </c>
      <c r="L3795" s="444">
        <f t="shared" ca="1" si="172"/>
        <v>-342284657876.30975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-342284657876.30975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-1426186074.4846239</v>
      </c>
      <c r="L3796" s="444">
        <f t="shared" ca="1" si="172"/>
        <v>-343710843950.79437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-343710843950.79437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-1432128516.4616432</v>
      </c>
      <c r="L3797" s="444">
        <f t="shared" ca="1" si="172"/>
        <v>-345142972467.25604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-345142972467.25604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-1438095718.6135669</v>
      </c>
      <c r="L3798" s="444">
        <f t="shared" ca="1" si="172"/>
        <v>-346581068185.86963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-346581068185.86963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-1444087784.10779</v>
      </c>
      <c r="L3799" s="444">
        <f t="shared" ca="1" si="172"/>
        <v>-348025155969.97742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-348025155969.97742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-1450104816.5415726</v>
      </c>
      <c r="L3800" s="444">
        <f t="shared" ca="1" si="172"/>
        <v>-349475260786.51898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-349475260786.51898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-1456146919.9438291</v>
      </c>
      <c r="L3801" s="444">
        <f t="shared" ca="1" si="172"/>
        <v>-350931407706.46283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-350931407706.46283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-1462214198.7769284</v>
      </c>
      <c r="L3802" s="444">
        <f t="shared" ca="1" si="172"/>
        <v>-352393621905.23975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-352393621905.23975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-1468306757.938499</v>
      </c>
      <c r="L3803" s="444">
        <f t="shared" ca="1" si="172"/>
        <v>-353861928663.17822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-353861928663.17822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-1474424702.7632425</v>
      </c>
      <c r="L3804" s="444">
        <f t="shared" ca="1" si="172"/>
        <v>-355336353365.94147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-355336353365.94147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-1480568139.0247562</v>
      </c>
      <c r="L3805" s="444">
        <f t="shared" ca="1" si="172"/>
        <v>-356816921504.96625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-356816921504.96625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-1486737172.9373593</v>
      </c>
      <c r="L3806" s="444">
        <f t="shared" ca="1" si="172"/>
        <v>-358303658677.90363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-358303658677.90363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-1492931911.1579318</v>
      </c>
      <c r="L3807" s="444">
        <f t="shared" ca="1" si="172"/>
        <v>-359796590589.06158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-359796590589.06158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-1499152460.7877567</v>
      </c>
      <c r="L3808" s="444">
        <f t="shared" ca="1" si="172"/>
        <v>-361295743049.84937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-361295743049.84937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-1505398929.3743722</v>
      </c>
      <c r="L3809" s="444">
        <f t="shared" ca="1" si="172"/>
        <v>-362801141979.22375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-362801141979.22375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-1511671424.9134324</v>
      </c>
      <c r="L3810" s="444">
        <f t="shared" ca="1" si="172"/>
        <v>-364312813404.13721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-364312813404.13721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-1517970055.8505716</v>
      </c>
      <c r="L3811" s="444">
        <f t="shared" ca="1" si="172"/>
        <v>-365830783459.98779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-365830783459.98779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-1524294931.0832825</v>
      </c>
      <c r="L3812" s="444">
        <f t="shared" ca="1" si="172"/>
        <v>-367355078391.07104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-367355078391.07104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-1530646159.962796</v>
      </c>
      <c r="L3813" s="444">
        <f t="shared" ca="1" si="172"/>
        <v>-368885724551.03381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-368885724551.03381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-1537023852.2959743</v>
      </c>
      <c r="L3814" s="444">
        <f t="shared" ca="1" si="172"/>
        <v>-370422748403.32977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-370422748403.32977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-1543428118.3472073</v>
      </c>
      <c r="L3815" s="444">
        <f t="shared" ca="1" si="172"/>
        <v>-371966176521.677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-371966176521.677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-1549859068.8403208</v>
      </c>
      <c r="L3816" s="444">
        <f t="shared" ca="1" si="172"/>
        <v>-373516035590.51733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-373516035590.51733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-1556316814.9604888</v>
      </c>
      <c r="L3817" s="444">
        <f t="shared" ca="1" si="172"/>
        <v>-375072352405.47784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-375072352405.47784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-1562801468.3561578</v>
      </c>
      <c r="L3818" s="444">
        <f t="shared" ca="1" si="172"/>
        <v>-376635153873.83398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-376635153873.83398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-1569313141.140975</v>
      </c>
      <c r="L3819" s="444">
        <f t="shared" ca="1" si="172"/>
        <v>-378204467014.97498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-378204467014.97498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-1575851945.8957291</v>
      </c>
      <c r="L3820" s="444">
        <f t="shared" ca="1" si="172"/>
        <v>-379780318960.87073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-379780318960.87073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-1582417995.6702948</v>
      </c>
      <c r="L3821" s="444">
        <f t="shared" ca="1" si="172"/>
        <v>-381362736956.54102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-381362736956.54102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-1589011403.9855876</v>
      </c>
      <c r="L3822" s="444">
        <f t="shared" ca="1" si="172"/>
        <v>-382951748360.52661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-382951748360.52661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-1595632284.8355274</v>
      </c>
      <c r="L3823" s="444">
        <f t="shared" ca="1" si="172"/>
        <v>-384547380645.36212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-384547380645.36212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-1602280752.6890087</v>
      </c>
      <c r="L3824" s="444">
        <f t="shared" ca="1" si="172"/>
        <v>-386149661398.05115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-386149661398.05115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-1608956922.4918797</v>
      </c>
      <c r="L3825" s="444">
        <f t="shared" ca="1" si="172"/>
        <v>-387758618320.54303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-387758618320.54303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-1615660909.6689293</v>
      </c>
      <c r="L3826" s="444">
        <f t="shared" ca="1" si="172"/>
        <v>-389374279230.21198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-389374279230.21198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-1622392830.1258831</v>
      </c>
      <c r="L3827" s="444">
        <f t="shared" ca="1" si="172"/>
        <v>-390996672060.33783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-390996672060.33783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-1629152800.2514076</v>
      </c>
      <c r="L3828" s="444">
        <f t="shared" ca="1" si="172"/>
        <v>-392625824860.58923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-392625824860.58923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-1635940936.9191217</v>
      </c>
      <c r="L3829" s="444">
        <f t="shared" ca="1" si="172"/>
        <v>-394261765797.50836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-394261765797.50836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-1642757357.4896181</v>
      </c>
      <c r="L3830" s="444">
        <f t="shared" ca="1" si="172"/>
        <v>-395904523154.99799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-395904523154.99799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-1649602179.8124917</v>
      </c>
      <c r="L3831" s="444">
        <f t="shared" ca="1" si="172"/>
        <v>-397554125334.81049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-397554125334.81049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-1656475522.2283771</v>
      </c>
      <c r="L3832" s="444">
        <f t="shared" ca="1" si="172"/>
        <v>-399210600857.03888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-399210600857.03888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-1663377503.5709953</v>
      </c>
      <c r="L3833" s="444">
        <f t="shared" ref="L3833:L4087" ca="1" si="177">I3833-J3833+K3833</f>
        <v>-400873978360.60986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-400873978360.60986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-1670308243.1692078</v>
      </c>
      <c r="L3834" s="444">
        <f t="shared" ca="1" si="177"/>
        <v>-402544286603.77905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-402544286603.77905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-1677267860.8490794</v>
      </c>
      <c r="L3835" s="444">
        <f t="shared" ca="1" si="177"/>
        <v>-404221554464.62811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-404221554464.62811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-1684256476.9359505</v>
      </c>
      <c r="L3836" s="444">
        <f t="shared" ca="1" si="177"/>
        <v>-405905810941.56409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-405905810941.56409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-1691274212.2565169</v>
      </c>
      <c r="L3837" s="444">
        <f t="shared" ca="1" si="177"/>
        <v>-407597085153.82062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-407597085153.82062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-1698321188.1409192</v>
      </c>
      <c r="L3838" s="444">
        <f t="shared" ca="1" si="177"/>
        <v>-409295406341.96155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-409295406341.96155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-1705397526.4248397</v>
      </c>
      <c r="L3839" s="444">
        <f t="shared" ca="1" si="177"/>
        <v>-411000803868.38641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-411000803868.38641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-1712503349.4516101</v>
      </c>
      <c r="L3840" s="444">
        <f t="shared" ca="1" si="177"/>
        <v>-412713307217.83801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-412713307217.83801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-1719638780.0743251</v>
      </c>
      <c r="L3841" s="444">
        <f t="shared" ca="1" si="177"/>
        <v>-414432945997.91235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-414432945997.91235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-1726803941.657968</v>
      </c>
      <c r="L3842" s="444">
        <f t="shared" ca="1" si="177"/>
        <v>-416159749939.57031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-416159749939.57031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-1733998958.081543</v>
      </c>
      <c r="L3843" s="444">
        <f t="shared" ca="1" si="177"/>
        <v>-417893748897.65186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-417893748897.65186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-1741223953.740216</v>
      </c>
      <c r="L3844" s="444">
        <f t="shared" ca="1" si="177"/>
        <v>-419634972851.39209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-419634972851.39209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-1748479053.547467</v>
      </c>
      <c r="L3845" s="444">
        <f t="shared" ca="1" si="177"/>
        <v>-421383451904.93958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-421383451904.93958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-1755764382.9372482</v>
      </c>
      <c r="L3846" s="444">
        <f t="shared" ca="1" si="177"/>
        <v>-423139216287.87683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-423139216287.87683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-1763080067.8661535</v>
      </c>
      <c r="L3847" s="444">
        <f t="shared" ca="1" si="177"/>
        <v>-424902296355.74298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-424902296355.74298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-1770426234.8155956</v>
      </c>
      <c r="L3848" s="444">
        <f t="shared" ca="1" si="177"/>
        <v>-426672722590.55859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-426672722590.55859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-1777803010.7939942</v>
      </c>
      <c r="L3849" s="444">
        <f t="shared" ca="1" si="177"/>
        <v>-428450525601.3526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-428450525601.3526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-1785210523.3389692</v>
      </c>
      <c r="L3850" s="444">
        <f t="shared" ca="1" si="177"/>
        <v>-430235736124.69159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-430235736124.69159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-1792648900.5195482</v>
      </c>
      <c r="L3851" s="444">
        <f t="shared" ca="1" si="177"/>
        <v>-432028385025.21112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-432028385025.21112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-1800118270.9383793</v>
      </c>
      <c r="L3852" s="444">
        <f t="shared" ca="1" si="177"/>
        <v>-433828503296.14948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-433828503296.14948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-1807618763.7339561</v>
      </c>
      <c r="L3853" s="444">
        <f t="shared" ca="1" si="177"/>
        <v>-435636122059.88342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-435636122059.88342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-1815150508.5828478</v>
      </c>
      <c r="L3854" s="444">
        <f t="shared" ca="1" si="177"/>
        <v>-437451272568.46625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-437451272568.46625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-1822713635.7019427</v>
      </c>
      <c r="L3855" s="444">
        <f t="shared" ca="1" si="177"/>
        <v>-439273986204.16821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-439273986204.16821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-1830308275.8507011</v>
      </c>
      <c r="L3856" s="444">
        <f t="shared" ca="1" si="177"/>
        <v>-441104294480.01892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-441104294480.01892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-1837934560.3334119</v>
      </c>
      <c r="L3857" s="444">
        <f t="shared" ca="1" si="177"/>
        <v>-442942229040.35236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-442942229040.35236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-1845592621.0014682</v>
      </c>
      <c r="L3858" s="444">
        <f t="shared" ca="1" si="177"/>
        <v>-444787821661.35382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-444787821661.35382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-1853282590.255641</v>
      </c>
      <c r="L3859" s="444">
        <f t="shared" ca="1" si="177"/>
        <v>-446641104251.60944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-446641104251.60944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-1861004601.0483725</v>
      </c>
      <c r="L3860" s="444">
        <f t="shared" ca="1" si="177"/>
        <v>-448502108852.65784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-448502108852.65784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-1868758786.8860743</v>
      </c>
      <c r="L3861" s="444">
        <f t="shared" ca="1" si="177"/>
        <v>-450370867639.54388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-450370867639.54388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-1876545281.8314326</v>
      </c>
      <c r="L3862" s="444">
        <f t="shared" ca="1" si="177"/>
        <v>-452247412921.37531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-452247412921.37531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-1884364220.5057306</v>
      </c>
      <c r="L3863" s="444">
        <f t="shared" ca="1" si="177"/>
        <v>-454131777141.88104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-454131777141.88104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-1892215738.091171</v>
      </c>
      <c r="L3864" s="444">
        <f t="shared" ca="1" si="177"/>
        <v>-456023992879.97223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-456023992879.97223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-1900099970.3332176</v>
      </c>
      <c r="L3865" s="444">
        <f t="shared" ca="1" si="177"/>
        <v>-457924092850.30542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-457924092850.30542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-1908017053.5429392</v>
      </c>
      <c r="L3866" s="444">
        <f t="shared" ca="1" si="177"/>
        <v>-459832109903.84839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-459832109903.84839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-1915967124.5993683</v>
      </c>
      <c r="L3867" s="444">
        <f t="shared" ca="1" si="177"/>
        <v>-461748077028.44775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-461748077028.44775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-1923950320.9518657</v>
      </c>
      <c r="L3868" s="444">
        <f t="shared" ca="1" si="177"/>
        <v>-463672027349.3996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-463672027349.3996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-1931966780.6224983</v>
      </c>
      <c r="L3869" s="444">
        <f t="shared" ca="1" si="177"/>
        <v>-465603994130.02209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-465603994130.02209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-1940016642.2084253</v>
      </c>
      <c r="L3870" s="444">
        <f t="shared" ca="1" si="177"/>
        <v>-467544010772.23053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-467544010772.23053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-1948100044.8842936</v>
      </c>
      <c r="L3871" s="444">
        <f t="shared" ca="1" si="177"/>
        <v>-469492110817.11481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-469492110817.11481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-1956217128.4046447</v>
      </c>
      <c r="L3872" s="444">
        <f t="shared" ca="1" si="177"/>
        <v>-471448327945.51947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-471448327945.51947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-1964368033.1063313</v>
      </c>
      <c r="L3873" s="444">
        <f t="shared" ca="1" si="177"/>
        <v>-473412695978.62579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-473412695978.62579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-1972552899.9109409</v>
      </c>
      <c r="L3874" s="444">
        <f t="shared" ca="1" si="177"/>
        <v>-475385248878.53674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-475385248878.53674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-1980771870.3272362</v>
      </c>
      <c r="L3875" s="444">
        <f t="shared" ca="1" si="177"/>
        <v>-477366020748.86395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-477366020748.86395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-1989025086.4535995</v>
      </c>
      <c r="L3876" s="444">
        <f t="shared" ca="1" si="177"/>
        <v>-479355045835.31757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-479355045835.31757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-1997312690.9804895</v>
      </c>
      <c r="L3877" s="444">
        <f t="shared" ca="1" si="177"/>
        <v>-481352358526.29803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-481352358526.29803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-2005634827.1929085</v>
      </c>
      <c r="L3878" s="444">
        <f t="shared" ca="1" si="177"/>
        <v>-483357993353.49097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-483357993353.49097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-2013991638.9728789</v>
      </c>
      <c r="L3879" s="444">
        <f t="shared" ca="1" si="177"/>
        <v>-485371984992.46387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-485371984992.46387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-2022383270.8019326</v>
      </c>
      <c r="L3880" s="444">
        <f t="shared" ca="1" si="177"/>
        <v>-487394368263.26581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-487394368263.26581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-2030809867.7636073</v>
      </c>
      <c r="L3881" s="444">
        <f t="shared" ca="1" si="177"/>
        <v>-489425178131.02942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-489425178131.02942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-2039271575.5459561</v>
      </c>
      <c r="L3882" s="444">
        <f t="shared" ca="1" si="177"/>
        <v>-491464449706.57538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-491464449706.57538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-2047768540.4440639</v>
      </c>
      <c r="L3883" s="444">
        <f t="shared" ca="1" si="177"/>
        <v>-493512218247.01947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-493512218247.01947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-2056300909.362581</v>
      </c>
      <c r="L3884" s="444">
        <f t="shared" ca="1" si="177"/>
        <v>-495568519156.38208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-495568519156.38208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-2064868829.8182585</v>
      </c>
      <c r="L3885" s="444">
        <f t="shared" ca="1" si="177"/>
        <v>-497633387986.20032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-497633387986.20032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-2073472449.9425013</v>
      </c>
      <c r="L3886" s="444">
        <f t="shared" ca="1" si="177"/>
        <v>-499706860436.14282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-499706860436.14282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-2082111918.4839284</v>
      </c>
      <c r="L3887" s="444">
        <f t="shared" ca="1" si="177"/>
        <v>-501788972354.62677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-501788972354.62677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-2090787384.8109446</v>
      </c>
      <c r="L3888" s="444">
        <f t="shared" ca="1" si="177"/>
        <v>-503879759739.43774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-503879759739.43774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-2099498998.9143238</v>
      </c>
      <c r="L3889" s="444">
        <f t="shared" ca="1" si="177"/>
        <v>-505979258738.35205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-505979258738.35205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-2108246911.4098003</v>
      </c>
      <c r="L3890" s="444">
        <f t="shared" ca="1" si="177"/>
        <v>-508087505649.76184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-508087505649.76184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-2117031273.5406742</v>
      </c>
      <c r="L3891" s="444">
        <f t="shared" ca="1" si="177"/>
        <v>-510204536923.30249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-510204536923.30249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-2125852237.1804271</v>
      </c>
      <c r="L3892" s="444">
        <f t="shared" ca="1" si="177"/>
        <v>-512330389160.48291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-512330389160.48291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-2134709954.8353455</v>
      </c>
      <c r="L3893" s="444">
        <f t="shared" ca="1" si="177"/>
        <v>-514465099115.31824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-514465099115.31824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-2143604579.6471593</v>
      </c>
      <c r="L3894" s="444">
        <f t="shared" ca="1" si="177"/>
        <v>-516608703694.96539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-516608703694.96539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-2152536265.395689</v>
      </c>
      <c r="L3895" s="444">
        <f t="shared" ca="1" si="177"/>
        <v>-518761239960.36108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-518761239960.36108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-2161505166.5015044</v>
      </c>
      <c r="L3896" s="444">
        <f t="shared" ca="1" si="177"/>
        <v>-520922745126.86261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-520922745126.86261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-2170511438.028594</v>
      </c>
      <c r="L3897" s="444">
        <f t="shared" ca="1" si="177"/>
        <v>-523093256564.89117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-523093256564.89117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-2179555235.6870465</v>
      </c>
      <c r="L3898" s="444">
        <f t="shared" ca="1" si="177"/>
        <v>-525272811800.57825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-525272811800.57825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-2188636715.8357425</v>
      </c>
      <c r="L3899" s="444">
        <f t="shared" ca="1" si="177"/>
        <v>-527461448516.414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-527461448516.414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-2197756035.4850583</v>
      </c>
      <c r="L3900" s="444">
        <f t="shared" ca="1" si="177"/>
        <v>-529659204551.89905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-529659204551.89905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-2206913352.2995796</v>
      </c>
      <c r="L3901" s="444">
        <f t="shared" ca="1" si="177"/>
        <v>-531866117904.19861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-531866117904.19861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-2216108824.6008277</v>
      </c>
      <c r="L3902" s="444">
        <f t="shared" ca="1" si="177"/>
        <v>-534082226728.79944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-534082226728.79944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-2225342611.3699975</v>
      </c>
      <c r="L3903" s="444">
        <f t="shared" ca="1" si="177"/>
        <v>-536307569340.16943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-536307569340.16943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-2234614872.2507057</v>
      </c>
      <c r="L3904" s="444">
        <f t="shared" ca="1" si="177"/>
        <v>-538542184212.42017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-538542184212.42017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-2243925767.5517507</v>
      </c>
      <c r="L3905" s="444">
        <f t="shared" ca="1" si="177"/>
        <v>-540786109979.97192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-540786109979.97192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-2253275458.2498832</v>
      </c>
      <c r="L3906" s="444">
        <f t="shared" ca="1" si="177"/>
        <v>-543039385438.2218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-543039385438.2218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-2262664105.9925909</v>
      </c>
      <c r="L3907" s="444">
        <f t="shared" ca="1" si="177"/>
        <v>-545302049544.21442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-545302049544.21442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-2272091873.1008935</v>
      </c>
      <c r="L3908" s="444">
        <f t="shared" ca="1" si="177"/>
        <v>-547574141417.31531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-547574141417.31531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-2281558922.5721469</v>
      </c>
      <c r="L3909" s="444">
        <f t="shared" ca="1" si="177"/>
        <v>-549855700339.88745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-549855700339.88745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-2291065418.0828643</v>
      </c>
      <c r="L3910" s="444">
        <f t="shared" ca="1" si="177"/>
        <v>-552146765757.97034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-552146765757.97034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-2300611523.9915428</v>
      </c>
      <c r="L3911" s="444">
        <f t="shared" ca="1" si="177"/>
        <v>-554447377281.96191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-554447377281.96191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-2310197405.3415079</v>
      </c>
      <c r="L3912" s="444">
        <f t="shared" ca="1" si="177"/>
        <v>-556757574687.30347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-556757574687.30347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-2319823227.8637643</v>
      </c>
      <c r="L3913" s="444">
        <f t="shared" ca="1" si="177"/>
        <v>-559077397915.16724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-559077397915.16724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-2329489157.9798636</v>
      </c>
      <c r="L3914" s="444">
        <f t="shared" ca="1" si="177"/>
        <v>-561406887073.14709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-561406887073.14709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-2339195362.8047795</v>
      </c>
      <c r="L3915" s="444">
        <f t="shared" ca="1" si="177"/>
        <v>-563746082435.9519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-563746082435.9519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-2348942010.1497993</v>
      </c>
      <c r="L3916" s="444">
        <f t="shared" ca="1" si="177"/>
        <v>-566095024446.10168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-566095024446.10168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-2358729268.5254235</v>
      </c>
      <c r="L3917" s="444">
        <f t="shared" ca="1" si="177"/>
        <v>-568453753714.62708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-568453753714.62708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-2368557307.1442795</v>
      </c>
      <c r="L3918" s="444">
        <f t="shared" ca="1" si="177"/>
        <v>-570822311021.77136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-570822311021.77136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-2378426295.9240475</v>
      </c>
      <c r="L3919" s="444">
        <f t="shared" ca="1" si="177"/>
        <v>-573200737317.69543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-573200737317.69543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-2388336405.4903975</v>
      </c>
      <c r="L3920" s="444">
        <f t="shared" ca="1" si="177"/>
        <v>-575589073723.18579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-575589073723.18579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-2398287807.1799407</v>
      </c>
      <c r="L3921" s="444">
        <f t="shared" ca="1" si="177"/>
        <v>-577987361530.36572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-577987361530.36572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-2408280673.0431905</v>
      </c>
      <c r="L3922" s="444">
        <f t="shared" ca="1" si="177"/>
        <v>-580395642203.40894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-580395642203.40894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-2418315175.847537</v>
      </c>
      <c r="L3923" s="444">
        <f t="shared" ca="1" si="177"/>
        <v>-582813957379.25647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-582813957379.25647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-2428391489.0802355</v>
      </c>
      <c r="L3924" s="444">
        <f t="shared" ca="1" si="177"/>
        <v>-585242348868.33667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-585242348868.33667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-2438509786.9514027</v>
      </c>
      <c r="L3925" s="444">
        <f t="shared" ca="1" si="177"/>
        <v>-587680858655.28809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-587680858655.28809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-2448670244.3970337</v>
      </c>
      <c r="L3926" s="444">
        <f t="shared" ca="1" si="177"/>
        <v>-590129528899.68506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-590129528899.68506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-2458873037.0820212</v>
      </c>
      <c r="L3927" s="444">
        <f t="shared" ca="1" si="177"/>
        <v>-592588401936.76709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-592588401936.76709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-2469118341.4031963</v>
      </c>
      <c r="L3928" s="444">
        <f t="shared" ca="1" si="177"/>
        <v>-595057520278.17029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-595057520278.17029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-2479406334.4923763</v>
      </c>
      <c r="L3929" s="444">
        <f t="shared" ca="1" si="177"/>
        <v>-597536926612.66272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-597536926612.66272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-2489737194.2194281</v>
      </c>
      <c r="L3930" s="444">
        <f t="shared" ca="1" si="177"/>
        <v>-600026663806.8822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-600026663806.8822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-2500111099.1953425</v>
      </c>
      <c r="L3931" s="444">
        <f t="shared" ca="1" si="177"/>
        <v>-602526774906.07751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-602526774906.07751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-2510528228.7753229</v>
      </c>
      <c r="L3932" s="444">
        <f t="shared" ca="1" si="177"/>
        <v>-605037303134.85278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-605037303134.85278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-2520988763.0618868</v>
      </c>
      <c r="L3933" s="444">
        <f t="shared" ca="1" si="177"/>
        <v>-607558291897.91467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-607558291897.91467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-2531492882.9079776</v>
      </c>
      <c r="L3934" s="444">
        <f t="shared" ca="1" si="177"/>
        <v>-610089784780.82263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-610089784780.82263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-2542040769.9200945</v>
      </c>
      <c r="L3935" s="444">
        <f t="shared" ca="1" si="177"/>
        <v>-612631825550.74268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-612631825550.74268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-2552632606.4614277</v>
      </c>
      <c r="L3936" s="444">
        <f t="shared" ca="1" si="177"/>
        <v>-615184458157.2041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-615184458157.2041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-2563268575.6550169</v>
      </c>
      <c r="L3937" s="444">
        <f t="shared" ca="1" si="177"/>
        <v>-617747726732.85913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-617747726732.85913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-2573948861.3869128</v>
      </c>
      <c r="L3938" s="444">
        <f t="shared" ca="1" si="177"/>
        <v>-620321675594.24609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-620321675594.24609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-2584673648.3093586</v>
      </c>
      <c r="L3939" s="444">
        <f t="shared" ca="1" si="177"/>
        <v>-622906349242.55542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-622906349242.55542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-2595443121.8439808</v>
      </c>
      <c r="L3940" s="444">
        <f t="shared" ca="1" si="177"/>
        <v>-625501792364.39941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-625501792364.39941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-2606257468.1849976</v>
      </c>
      <c r="L3941" s="444">
        <f t="shared" ca="1" si="177"/>
        <v>-628108049832.58447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-628108049832.58447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-2617116874.3024354</v>
      </c>
      <c r="L3942" s="444">
        <f t="shared" ca="1" si="177"/>
        <v>-630725166706.88696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-630725166706.88696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-2628021527.9453621</v>
      </c>
      <c r="L3943" s="444">
        <f t="shared" ca="1" si="177"/>
        <v>-633353188234.83228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-633353188234.83228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-2638971617.6451344</v>
      </c>
      <c r="L3944" s="444">
        <f t="shared" ca="1" si="177"/>
        <v>-635992159852.47742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-635992159852.47742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-2649967332.7186561</v>
      </c>
      <c r="L3945" s="444">
        <f t="shared" ca="1" si="177"/>
        <v>-638642127185.19604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-638642127185.19604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-2661008863.2716503</v>
      </c>
      <c r="L3946" s="444">
        <f t="shared" ca="1" si="177"/>
        <v>-641303136048.46765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-641303136048.46765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-2672096400.2019486</v>
      </c>
      <c r="L3947" s="444">
        <f t="shared" ca="1" si="177"/>
        <v>-643975232448.66956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-643975232448.66956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-2683230135.2027898</v>
      </c>
      <c r="L3948" s="444">
        <f t="shared" ca="1" si="177"/>
        <v>-646658462583.87231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-646658462583.87231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-2694410260.7661347</v>
      </c>
      <c r="L3949" s="444">
        <f t="shared" ca="1" si="177"/>
        <v>-649352872844.63843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-649352872844.63843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-2705636970.1859932</v>
      </c>
      <c r="L3950" s="444">
        <f t="shared" ca="1" si="177"/>
        <v>-652058509814.82446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-652058509814.82446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-2716910457.5617685</v>
      </c>
      <c r="L3951" s="444">
        <f t="shared" ca="1" si="177"/>
        <v>-654775420272.38623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-654775420272.38623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-2728230917.801609</v>
      </c>
      <c r="L3952" s="444">
        <f t="shared" ca="1" si="177"/>
        <v>-657503651190.18787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-657503651190.18787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-2739598546.625783</v>
      </c>
      <c r="L3953" s="444">
        <f t="shared" ca="1" si="177"/>
        <v>-660243249736.8136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-660243249736.8136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-2751013540.5700564</v>
      </c>
      <c r="L3954" s="444">
        <f t="shared" ca="1" si="177"/>
        <v>-662994263277.38367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-662994263277.38367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-2762476096.9890985</v>
      </c>
      <c r="L3955" s="444">
        <f t="shared" ca="1" si="177"/>
        <v>-665756739374.3728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-665756739374.3728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-2773986414.0598865</v>
      </c>
      <c r="L3956" s="444">
        <f t="shared" ca="1" si="177"/>
        <v>-668530725788.43274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-668530725788.43274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-2785544690.7851362</v>
      </c>
      <c r="L3957" s="444">
        <f t="shared" ca="1" si="177"/>
        <v>-671316270479.2179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-671316270479.2179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-2797151126.9967413</v>
      </c>
      <c r="L3958" s="444">
        <f t="shared" ca="1" si="177"/>
        <v>-674113421606.2146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-674113421606.2146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-2808805923.3592277</v>
      </c>
      <c r="L3959" s="444">
        <f t="shared" ca="1" si="177"/>
        <v>-676922227529.57385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-676922227529.57385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-2820509281.3732243</v>
      </c>
      <c r="L3960" s="444">
        <f t="shared" ca="1" si="177"/>
        <v>-679742736810.94702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-679742736810.94702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-2832261403.3789458</v>
      </c>
      <c r="L3961" s="444">
        <f t="shared" ca="1" si="177"/>
        <v>-682574998214.32593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-682574998214.32593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-2844062492.5596914</v>
      </c>
      <c r="L3962" s="444">
        <f t="shared" ca="1" si="177"/>
        <v>-685419060706.88562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-685419060706.88562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-2855912752.9453568</v>
      </c>
      <c r="L3963" s="444">
        <f t="shared" ca="1" si="177"/>
        <v>-688274973459.83093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-688274973459.83093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-2867812389.4159622</v>
      </c>
      <c r="L3964" s="444">
        <f t="shared" ca="1" si="177"/>
        <v>-691142785849.24695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-691142785849.24695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-2879761607.7051954</v>
      </c>
      <c r="L3965" s="444">
        <f t="shared" ca="1" si="177"/>
        <v>-694022547456.95215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-694022547456.95215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-2891760614.4039674</v>
      </c>
      <c r="L3966" s="444">
        <f t="shared" ca="1" si="177"/>
        <v>-696914308071.35608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-696914308071.35608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-2903809616.9639835</v>
      </c>
      <c r="L3967" s="444">
        <f t="shared" ca="1" si="177"/>
        <v>-699818117688.32007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-699818117688.32007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-2915908823.7013335</v>
      </c>
      <c r="L3968" s="444">
        <f t="shared" ca="1" si="177"/>
        <v>-702734026512.02136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-702734026512.02136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-2928058443.8000889</v>
      </c>
      <c r="L3969" s="444">
        <f t="shared" ca="1" si="177"/>
        <v>-705662084955.82141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-705662084955.82141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-2940258687.3159227</v>
      </c>
      <c r="L3970" s="444">
        <f t="shared" ca="1" si="177"/>
        <v>-708602343643.13733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-708602343643.13733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-2952509765.179739</v>
      </c>
      <c r="L3971" s="444">
        <f t="shared" ca="1" si="177"/>
        <v>-711554853408.31702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-711554853408.31702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-2964811889.2013206</v>
      </c>
      <c r="L3972" s="444">
        <f t="shared" ca="1" si="177"/>
        <v>-714519665297.51831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-714519665297.51831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-2977165272.0729928</v>
      </c>
      <c r="L3973" s="444">
        <f t="shared" ca="1" si="177"/>
        <v>-717496830569.59131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-717496830569.59131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-2989570127.3732972</v>
      </c>
      <c r="L3974" s="444">
        <f t="shared" ca="1" si="177"/>
        <v>-720486400696.9646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-720486400696.9646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-3002026669.5706859</v>
      </c>
      <c r="L3975" s="444">
        <f t="shared" ca="1" si="177"/>
        <v>-723488427366.53528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-723488427366.53528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-3014535114.0272303</v>
      </c>
      <c r="L3976" s="444">
        <f t="shared" ca="1" si="177"/>
        <v>-726502962480.5625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-726502962480.5625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-3027095677.0023437</v>
      </c>
      <c r="L3977" s="444">
        <f t="shared" ca="1" si="177"/>
        <v>-729530058157.56482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-729530058157.56482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-3039708575.6565199</v>
      </c>
      <c r="L3978" s="444">
        <f t="shared" ca="1" si="177"/>
        <v>-732569766733.22131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-732569766733.22131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-3052374028.055089</v>
      </c>
      <c r="L3979" s="444">
        <f t="shared" ca="1" si="177"/>
        <v>-735622140761.27637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-735622140761.27637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-3065092253.1719847</v>
      </c>
      <c r="L3980" s="444">
        <f t="shared" ca="1" si="177"/>
        <v>-738687233014.44836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-738687233014.44836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-3077863470.8935347</v>
      </c>
      <c r="L3981" s="444">
        <f t="shared" ca="1" si="177"/>
        <v>-741765096485.34192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-741765096485.34192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-3090687902.0222578</v>
      </c>
      <c r="L3982" s="444">
        <f t="shared" ca="1" si="177"/>
        <v>-744855784387.36414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-744855784387.36414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-3103565768.280684</v>
      </c>
      <c r="L3983" s="444">
        <f t="shared" ca="1" si="177"/>
        <v>-747959350155.64478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-747959350155.64478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-3116497292.3151865</v>
      </c>
      <c r="L3984" s="444">
        <f t="shared" ca="1" si="177"/>
        <v>-751075847447.95996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-751075847447.95996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-3129482697.6998329</v>
      </c>
      <c r="L3985" s="444">
        <f t="shared" ca="1" si="177"/>
        <v>-754205330145.65979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-754205330145.65979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-3142522208.940249</v>
      </c>
      <c r="L3986" s="444">
        <f t="shared" ca="1" si="177"/>
        <v>-757347852354.6001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-757347852354.6001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-3155616051.4775004</v>
      </c>
      <c r="L3987" s="444">
        <f t="shared" ca="1" si="177"/>
        <v>-760503468406.07764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-760503468406.07764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-3168764451.6919899</v>
      </c>
      <c r="L3988" s="444">
        <f t="shared" ca="1" si="177"/>
        <v>-763672232857.76965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-763672232857.76965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-3181967636.9073734</v>
      </c>
      <c r="L3989" s="444">
        <f t="shared" ca="1" si="177"/>
        <v>-766854200494.677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-766854200494.677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-3195225835.3944874</v>
      </c>
      <c r="L3990" s="444">
        <f t="shared" ca="1" si="177"/>
        <v>-770049426330.07153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-770049426330.07153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-3208539276.375298</v>
      </c>
      <c r="L3991" s="444">
        <f t="shared" ca="1" si="177"/>
        <v>-773257965606.44678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-773257965606.44678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-3221908190.0268617</v>
      </c>
      <c r="L3992" s="444">
        <f t="shared" ca="1" si="177"/>
        <v>-776479873796.47363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-776479873796.47363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-3235332807.4853067</v>
      </c>
      <c r="L3993" s="444">
        <f t="shared" ca="1" si="177"/>
        <v>-779715206603.95898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-779715206603.95898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-3248813360.8498292</v>
      </c>
      <c r="L3994" s="444">
        <f t="shared" ca="1" si="177"/>
        <v>-782964019964.80884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-782964019964.80884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-3262350083.1867037</v>
      </c>
      <c r="L3995" s="444">
        <f t="shared" ca="1" si="177"/>
        <v>-786226370047.99548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-786226370047.99548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-3275943208.5333147</v>
      </c>
      <c r="L3996" s="444">
        <f t="shared" ca="1" si="177"/>
        <v>-789502313256.52881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-789502313256.52881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-3289592971.9022036</v>
      </c>
      <c r="L3997" s="444">
        <f t="shared" ca="1" si="177"/>
        <v>-792791906228.43103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-792791906228.43103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-3303299609.2851291</v>
      </c>
      <c r="L3998" s="444">
        <f t="shared" ca="1" si="177"/>
        <v>-796095205837.71619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-796095205837.71619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-3317063357.6571507</v>
      </c>
      <c r="L3999" s="444">
        <f t="shared" ca="1" si="177"/>
        <v>-799412269195.37329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-799412269195.37329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-3330884454.980722</v>
      </c>
      <c r="L4000" s="444">
        <f t="shared" ca="1" si="177"/>
        <v>-802743153650.354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-802743153650.354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-3344763140.2098083</v>
      </c>
      <c r="L4001" s="444">
        <f t="shared" ca="1" si="177"/>
        <v>-806087916790.56384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-806087916790.56384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-3358699653.2940159</v>
      </c>
      <c r="L4002" s="444">
        <f t="shared" ca="1" si="177"/>
        <v>-809446616443.85791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-809446616443.85791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-3372694235.1827412</v>
      </c>
      <c r="L4003" s="444">
        <f t="shared" ca="1" si="177"/>
        <v>-812819310679.04065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-812819310679.04065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-3386747127.8293362</v>
      </c>
      <c r="L4004" s="444">
        <f t="shared" ca="1" si="177"/>
        <v>-816206057806.87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-816206057806.87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-3400858574.1952915</v>
      </c>
      <c r="L4005" s="444">
        <f t="shared" ca="1" si="177"/>
        <v>-819606916381.06531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-819606916381.06531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-3415028818.2544389</v>
      </c>
      <c r="L4006" s="444">
        <f t="shared" ca="1" si="177"/>
        <v>-823021945199.3197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-823021945199.3197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-3429258104.9971652</v>
      </c>
      <c r="L4007" s="444">
        <f t="shared" ca="1" si="177"/>
        <v>-826451203304.31689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-826451203304.31689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-3443546680.4346538</v>
      </c>
      <c r="L4008" s="444">
        <f t="shared" ca="1" si="177"/>
        <v>-829894749984.75159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-829894749984.75159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-3457894791.6031318</v>
      </c>
      <c r="L4009" s="444">
        <f t="shared" ca="1" si="177"/>
        <v>-833352644776.35474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-833352644776.35474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-3472302686.5681448</v>
      </c>
      <c r="L4010" s="444">
        <f t="shared" ca="1" si="177"/>
        <v>-836824947462.92285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-836824947462.92285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-3486770614.4288449</v>
      </c>
      <c r="L4011" s="444">
        <f t="shared" ca="1" si="177"/>
        <v>-840311718077.35168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-840311718077.35168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-3501298825.3222985</v>
      </c>
      <c r="L4012" s="444">
        <f t="shared" ca="1" si="177"/>
        <v>-843813016902.67395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-843813016902.67395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-3515887570.4278083</v>
      </c>
      <c r="L4013" s="444">
        <f t="shared" ca="1" si="177"/>
        <v>-847328904473.10181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-847328904473.10181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-3530537101.9712577</v>
      </c>
      <c r="L4014" s="444">
        <f t="shared" ca="1" si="177"/>
        <v>-850859441575.07312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-850859441575.07312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-3545247673.2294712</v>
      </c>
      <c r="L4015" s="444">
        <f t="shared" ca="1" si="177"/>
        <v>-854404689248.30261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-854404689248.30261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-3560019538.5345941</v>
      </c>
      <c r="L4016" s="444">
        <f t="shared" ca="1" si="177"/>
        <v>-857964708786.83716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-857964708786.83716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-3574852953.2784882</v>
      </c>
      <c r="L4017" s="444">
        <f t="shared" ca="1" si="177"/>
        <v>-861539561740.1156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-861539561740.1156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-3589748173.9171486</v>
      </c>
      <c r="L4018" s="444">
        <f t="shared" ca="1" si="177"/>
        <v>-865129309914.03271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-865129309914.03271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-3604705457.9751358</v>
      </c>
      <c r="L4019" s="444">
        <f t="shared" ca="1" si="177"/>
        <v>-868734015372.00781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-868734015372.00781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-3619725064.0500326</v>
      </c>
      <c r="L4020" s="444">
        <f t="shared" ca="1" si="177"/>
        <v>-872353740436.05786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-872353740436.05786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-3634807251.8169079</v>
      </c>
      <c r="L4021" s="444">
        <f t="shared" ca="1" si="177"/>
        <v>-875988547687.87476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-875988547687.87476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-3649952282.0328116</v>
      </c>
      <c r="L4022" s="444">
        <f t="shared" ca="1" si="177"/>
        <v>-879638499969.90759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-879638499969.90759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-3665160416.5412822</v>
      </c>
      <c r="L4023" s="444">
        <f t="shared" ca="1" si="177"/>
        <v>-883303660386.44885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-883303660386.44885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-3680431918.2768703</v>
      </c>
      <c r="L4024" s="444">
        <f t="shared" ca="1" si="177"/>
        <v>-886984092304.72571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-886984092304.72571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-3695767051.2696905</v>
      </c>
      <c r="L4025" s="444">
        <f t="shared" ca="1" si="177"/>
        <v>-890679859355.99536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-890679859355.99536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-3711166080.6499805</v>
      </c>
      <c r="L4026" s="444">
        <f t="shared" ca="1" si="177"/>
        <v>-894391025436.64539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-894391025436.64539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-3726629272.6526895</v>
      </c>
      <c r="L4027" s="444">
        <f t="shared" ca="1" si="177"/>
        <v>-898117654709.2981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-898117654709.2981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-3742156894.6220756</v>
      </c>
      <c r="L4028" s="444">
        <f t="shared" ca="1" si="177"/>
        <v>-901859811603.92017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-901859811603.92017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-3757749215.0163341</v>
      </c>
      <c r="L4029" s="444">
        <f t="shared" ca="1" si="177"/>
        <v>-905617560818.93652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-905617560818.93652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-3773406503.4122353</v>
      </c>
      <c r="L4030" s="444">
        <f t="shared" ca="1" si="177"/>
        <v>-909390967322.34875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-909390967322.34875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-3789129030.5097866</v>
      </c>
      <c r="L4031" s="444">
        <f t="shared" ca="1" si="177"/>
        <v>-913180096352.85852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-913180096352.85852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-3804917068.1369109</v>
      </c>
      <c r="L4032" s="444">
        <f t="shared" ca="1" si="177"/>
        <v>-916985013420.99548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-916985013420.99548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-3820770889.254148</v>
      </c>
      <c r="L4033" s="444">
        <f t="shared" ca="1" si="177"/>
        <v>-920805784310.24963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-920805784310.24963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-3836690767.9593735</v>
      </c>
      <c r="L4034" s="444">
        <f t="shared" ca="1" si="177"/>
        <v>-924642475078.20898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-924642475078.20898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-3852676979.4925375</v>
      </c>
      <c r="L4035" s="444">
        <f t="shared" ca="1" si="177"/>
        <v>-928495152057.70154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-928495152057.70154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-3868729800.2404232</v>
      </c>
      <c r="L4036" s="444">
        <f t="shared" ca="1" si="177"/>
        <v>-932363881857.94202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-932363881857.94202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-3884849507.741425</v>
      </c>
      <c r="L4037" s="444">
        <f t="shared" ca="1" si="177"/>
        <v>-936248731365.68347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-936248731365.68347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-3901036380.6903477</v>
      </c>
      <c r="L4038" s="444">
        <f t="shared" ca="1" si="177"/>
        <v>-940149767746.37378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-940149767746.37378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-3917290698.943224</v>
      </c>
      <c r="L4039" s="444">
        <f t="shared" ca="1" si="177"/>
        <v>-944067058445.31702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-944067058445.31702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-3933612743.5221539</v>
      </c>
      <c r="L4040" s="444">
        <f t="shared" ca="1" si="177"/>
        <v>-948000671188.83911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-948000671188.83911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-3950002796.620163</v>
      </c>
      <c r="L4041" s="444">
        <f t="shared" ca="1" si="177"/>
        <v>-951950673985.45923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-951950673985.45923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-3966461141.6060801</v>
      </c>
      <c r="L4042" s="444">
        <f t="shared" ca="1" si="177"/>
        <v>-955917135127.06531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-955917135127.06531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-3982988063.029438</v>
      </c>
      <c r="L4043" s="444">
        <f t="shared" ca="1" si="177"/>
        <v>-959900123190.09473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-959900123190.09473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-3999583846.6253948</v>
      </c>
      <c r="L4044" s="444">
        <f t="shared" ca="1" si="177"/>
        <v>-963899707036.72009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-963899707036.72009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-4016248779.3196669</v>
      </c>
      <c r="L4045" s="444">
        <f t="shared" ca="1" si="177"/>
        <v>-967915955816.03979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-967915955816.03979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-4032983149.2334991</v>
      </c>
      <c r="L4046" s="444">
        <f t="shared" ca="1" si="177"/>
        <v>-971948938965.27332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-971948938965.27332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-4049787245.6886387</v>
      </c>
      <c r="L4047" s="444">
        <f t="shared" ca="1" si="177"/>
        <v>-975998726210.96191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-975998726210.96191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-4066661359.2123413</v>
      </c>
      <c r="L4048" s="444">
        <f t="shared" ca="1" si="177"/>
        <v>-980065387570.17432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-980065387570.17432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-4083605781.5423923</v>
      </c>
      <c r="L4049" s="444">
        <f t="shared" ca="1" si="177"/>
        <v>-984148993351.71667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-984148993351.71667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-4100620805.6321526</v>
      </c>
      <c r="L4050" s="444">
        <f t="shared" ca="1" si="177"/>
        <v>-988249614157.34888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-988249614157.34888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-4117706725.6556201</v>
      </c>
      <c r="L4051" s="444">
        <f t="shared" ca="1" si="177"/>
        <v>-992367320883.00452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-992367320883.00452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-4134863837.0125184</v>
      </c>
      <c r="L4052" s="444">
        <f t="shared" ca="1" si="177"/>
        <v>-996502184720.01709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-996502184720.01709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-4152092436.3334045</v>
      </c>
      <c r="L4053" s="444">
        <f t="shared" ca="1" si="177"/>
        <v>-1000654277156.3505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-1000654277156.3505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-4169392821.4847937</v>
      </c>
      <c r="L4054" s="444">
        <f t="shared" ca="1" si="177"/>
        <v>-1004823669977.8352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-1004823669977.8352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-4186765291.5743127</v>
      </c>
      <c r="L4055" s="444">
        <f t="shared" ca="1" si="177"/>
        <v>-1009010435269.4095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-1009010435269.4095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-4204210146.955873</v>
      </c>
      <c r="L4056" s="444">
        <f t="shared" ca="1" si="177"/>
        <v>-1013214645416.3655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-1013214645416.3655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-4221727689.2348557</v>
      </c>
      <c r="L4057" s="444">
        <f t="shared" ca="1" si="177"/>
        <v>-1017436373105.6003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-1017436373105.6003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-4239318221.273335</v>
      </c>
      <c r="L4058" s="444">
        <f t="shared" ca="1" si="177"/>
        <v>-1021675691326.8737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-1021675691326.8737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-4256982047.1953068</v>
      </c>
      <c r="L4059" s="444">
        <f t="shared" ca="1" si="177"/>
        <v>-1025932673374.069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-1025932673374.069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-4274719472.3919535</v>
      </c>
      <c r="L4060" s="444">
        <f t="shared" ca="1" si="177"/>
        <v>-1030207392846.4609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-1030207392846.4609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-4292530803.5269203</v>
      </c>
      <c r="L4061" s="444">
        <f t="shared" ca="1" si="177"/>
        <v>-1034499923649.9879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-1034499923649.9879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-4310416348.5416164</v>
      </c>
      <c r="L4062" s="444">
        <f t="shared" ca="1" si="177"/>
        <v>-1038810339998.5295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-1038810339998.5295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-4328376416.6605396</v>
      </c>
      <c r="L4063" s="444">
        <f t="shared" ca="1" si="177"/>
        <v>-1043138716415.1901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-1043138716415.1901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-4346411318.3966255</v>
      </c>
      <c r="L4064" s="444">
        <f t="shared" ca="1" si="177"/>
        <v>-1047485127733.5867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-1047485127733.5867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-4364521365.5566101</v>
      </c>
      <c r="L4065" s="444">
        <f t="shared" ca="1" si="177"/>
        <v>-1051849649099.1433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-1051849649099.1433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-4382706871.2464304</v>
      </c>
      <c r="L4066" s="444">
        <f t="shared" ca="1" si="177"/>
        <v>-1056232355970.3898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-1056232355970.3898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-4400968149.8766241</v>
      </c>
      <c r="L4067" s="444">
        <f t="shared" ca="1" si="177"/>
        <v>-1060633324120.2664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-1060633324120.2664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-4419305517.1677761</v>
      </c>
      <c r="L4068" s="444">
        <f t="shared" ca="1" si="177"/>
        <v>-1065052629637.4341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-1065052629637.4341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-4437719290.1559753</v>
      </c>
      <c r="L4069" s="444">
        <f t="shared" ca="1" si="177"/>
        <v>-1069490348927.5901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-1069490348927.5901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-4456209787.1982918</v>
      </c>
      <c r="L4070" s="444">
        <f t="shared" ca="1" si="177"/>
        <v>-1073946558714.7883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-1073946558714.7883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-4474777327.9782848</v>
      </c>
      <c r="L4071" s="444">
        <f t="shared" ca="1" si="177"/>
        <v>-1078421336042.7666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-1078421336042.7666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-4493422233.5115271</v>
      </c>
      <c r="L4072" s="444">
        <f t="shared" ca="1" si="177"/>
        <v>-1082914758276.2781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-1082914758276.2781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-4512144826.1511583</v>
      </c>
      <c r="L4073" s="444">
        <f t="shared" ca="1" si="177"/>
        <v>-1087426903102.4292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-1087426903102.4292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-4530945429.5934553</v>
      </c>
      <c r="L4074" s="444">
        <f t="shared" ca="1" si="177"/>
        <v>-1091957848532.0227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-1091957848532.0227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-4549824368.8834286</v>
      </c>
      <c r="L4075" s="444">
        <f t="shared" ca="1" si="177"/>
        <v>-1096507672900.9061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-1096507672900.9061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-4568781970.4204426</v>
      </c>
      <c r="L4076" s="444">
        <f t="shared" ca="1" si="177"/>
        <v>-1101076454871.3267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-1101076454871.3267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-4587818561.9638615</v>
      </c>
      <c r="L4077" s="444">
        <f t="shared" ca="1" si="177"/>
        <v>-1105664273433.2905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-1105664273433.2905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-4606934472.63871</v>
      </c>
      <c r="L4078" s="444">
        <f t="shared" ca="1" si="177"/>
        <v>-1110271207905.9292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-1110271207905.9292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-4626130032.9413719</v>
      </c>
      <c r="L4079" s="444">
        <f t="shared" ca="1" si="177"/>
        <v>-1114897337938.8706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-1114897337938.8706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-4645405574.7452946</v>
      </c>
      <c r="L4080" s="444">
        <f t="shared" ca="1" si="177"/>
        <v>-1119542743513.616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-1119542743513.616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-4664761431.3067331</v>
      </c>
      <c r="L4081" s="444">
        <f t="shared" ca="1" si="177"/>
        <v>-1124207504944.9226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-1124207504944.9226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-4684197937.2705107</v>
      </c>
      <c r="L4082" s="444">
        <f t="shared" ca="1" si="177"/>
        <v>-1128891702882.1931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-1128891702882.1931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-4703715428.6758041</v>
      </c>
      <c r="L4083" s="444">
        <f t="shared" ca="1" si="177"/>
        <v>-1133595418310.8689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-1133595418310.8689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-4723314242.9619541</v>
      </c>
      <c r="L4084" s="444">
        <f t="shared" ca="1" si="177"/>
        <v>-1138318732553.8308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-1138318732553.8308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-4742994718.9742947</v>
      </c>
      <c r="L4085" s="444">
        <f t="shared" ca="1" si="177"/>
        <v>-1143061727272.8052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-1143061727272.8052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-4762757196.9700212</v>
      </c>
      <c r="L4086" s="444">
        <f t="shared" ca="1" si="177"/>
        <v>-1147824484469.7751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-1147824484469.7751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-4782602018.6240635</v>
      </c>
      <c r="L4087" s="444">
        <f t="shared" ca="1" si="177"/>
        <v>-1152607086488.3992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-1152607086488.3992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-4802529527.034996</v>
      </c>
      <c r="L4088" s="444">
        <f t="shared" ref="L4088:L4342" ca="1" si="182">I4088-J4088+K4088</f>
        <v>-1157409616015.4341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-1157409616015.4341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-4822540066.7309752</v>
      </c>
      <c r="L4089" s="444">
        <f t="shared" ca="1" si="182"/>
        <v>-1162232156082.165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-1162232156082.165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-4842633983.6756878</v>
      </c>
      <c r="L4090" s="444">
        <f t="shared" ca="1" si="182"/>
        <v>-1167074790065.8408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-1167074790065.8408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-4862811625.2743368</v>
      </c>
      <c r="L4091" s="444">
        <f t="shared" ca="1" si="182"/>
        <v>-1171937601691.1152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-1171937601691.1152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-4883073340.3796463</v>
      </c>
      <c r="L4092" s="444">
        <f t="shared" ca="1" si="182"/>
        <v>-1176820675031.4949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-1176820675031.4949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-4903419479.2978954</v>
      </c>
      <c r="L4093" s="444">
        <f t="shared" ca="1" si="182"/>
        <v>-1181724094510.7927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-1181724094510.7927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-4923850393.7949696</v>
      </c>
      <c r="L4094" s="444">
        <f t="shared" ca="1" si="182"/>
        <v>-1186647944904.5876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-1186647944904.5876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-4944366437.1024485</v>
      </c>
      <c r="L4095" s="444">
        <f t="shared" ca="1" si="182"/>
        <v>-1191592311341.6902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-1191592311341.6902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-4964967963.9237089</v>
      </c>
      <c r="L4096" s="444">
        <f t="shared" ca="1" si="182"/>
        <v>-1196557279305.614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-1196557279305.614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-4985655330.4400587</v>
      </c>
      <c r="L4097" s="444">
        <f t="shared" ca="1" si="182"/>
        <v>-1201542934636.054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-1201542934636.054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-5006428894.3168917</v>
      </c>
      <c r="L4098" s="444">
        <f t="shared" ca="1" si="182"/>
        <v>-1206549363530.3708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-1206549363530.3708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-5027289014.7098789</v>
      </c>
      <c r="L4099" s="444">
        <f t="shared" ca="1" si="182"/>
        <v>-1211576652545.0808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-1211576652545.0808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-5048236052.2711697</v>
      </c>
      <c r="L4100" s="444">
        <f t="shared" ca="1" si="182"/>
        <v>-1216624888597.3521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-1216624888597.3521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-5069270369.1556339</v>
      </c>
      <c r="L4101" s="444">
        <f t="shared" ca="1" si="182"/>
        <v>-1221694158966.5076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-1221694158966.5076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-5090392329.0271149</v>
      </c>
      <c r="L4102" s="444">
        <f t="shared" ca="1" si="182"/>
        <v>-1226784551295.5347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-1226784551295.5347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-5111602297.0647278</v>
      </c>
      <c r="L4103" s="444">
        <f t="shared" ca="1" si="182"/>
        <v>-1231896153592.5994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-1231896153592.5994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-5132900639.9691639</v>
      </c>
      <c r="L4104" s="444">
        <f t="shared" ca="1" si="182"/>
        <v>-1237029054232.5686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-1237029054232.5686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-5154287725.9690361</v>
      </c>
      <c r="L4105" s="444">
        <f t="shared" ca="1" si="182"/>
        <v>-1242183341958.5376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-1242183341958.5376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-5175763924.82724</v>
      </c>
      <c r="L4106" s="444">
        <f t="shared" ca="1" si="182"/>
        <v>-1247359105883.3647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-1247359105883.3647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-5197329607.847353</v>
      </c>
      <c r="L4107" s="444">
        <f t="shared" ca="1" si="182"/>
        <v>-1252556435491.2122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-1252556435491.2122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-5218985147.8800507</v>
      </c>
      <c r="L4108" s="444">
        <f t="shared" ca="1" si="182"/>
        <v>-1257775420639.0923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-1257775420639.0923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-5240730919.3295507</v>
      </c>
      <c r="L4109" s="444">
        <f t="shared" ca="1" si="182"/>
        <v>-1263016151558.4219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-1263016151558.4219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-5262567298.1600914</v>
      </c>
      <c r="L4110" s="444">
        <f t="shared" ca="1" si="182"/>
        <v>-1268278718856.582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-1268278718856.582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-5284494661.9024248</v>
      </c>
      <c r="L4111" s="444">
        <f t="shared" ca="1" si="182"/>
        <v>-1273563213518.4844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-1273563213518.4844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-5306513389.6603518</v>
      </c>
      <c r="L4112" s="444">
        <f t="shared" ca="1" si="182"/>
        <v>-1278869726908.1448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-1278869726908.1448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-5328623862.1172695</v>
      </c>
      <c r="L4113" s="444">
        <f t="shared" ca="1" si="182"/>
        <v>-1284198350770.262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-1284198350770.262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-5350826461.542758</v>
      </c>
      <c r="L4114" s="444">
        <f t="shared" ca="1" si="182"/>
        <v>-1289549177231.8047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-1289549177231.8047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-5373121571.7991858</v>
      </c>
      <c r="L4115" s="444">
        <f t="shared" ca="1" si="182"/>
        <v>-1294922298803.6038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-1294922298803.6038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-5395509578.3483486</v>
      </c>
      <c r="L4116" s="444">
        <f t="shared" ca="1" si="182"/>
        <v>-1300317808381.9521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-1300317808381.9521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-5417990868.2581339</v>
      </c>
      <c r="L4117" s="444">
        <f t="shared" ca="1" si="182"/>
        <v>-1305735799250.2102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-1305735799250.2102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-5440565830.2092094</v>
      </c>
      <c r="L4118" s="444">
        <f t="shared" ca="1" si="182"/>
        <v>-1311176365080.4194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-1311176365080.4194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-5463234854.5017471</v>
      </c>
      <c r="L4119" s="444">
        <f t="shared" ca="1" si="182"/>
        <v>-1316639599934.9211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-1316639599934.9211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-5485998333.062171</v>
      </c>
      <c r="L4120" s="444">
        <f t="shared" ca="1" si="182"/>
        <v>-1322125598267.9834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-1322125598267.9834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-5508856659.4499311</v>
      </c>
      <c r="L4121" s="444">
        <f t="shared" ca="1" si="182"/>
        <v>-1327634454927.4333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-1327634454927.4333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-5531810228.8643055</v>
      </c>
      <c r="L4122" s="444">
        <f t="shared" ca="1" si="182"/>
        <v>-1333166265156.2976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-1333166265156.2976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-5554859438.1512403</v>
      </c>
      <c r="L4123" s="444">
        <f t="shared" ca="1" si="182"/>
        <v>-1338721124594.4487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-1338721124594.4487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-5578004685.8102026</v>
      </c>
      <c r="L4124" s="444">
        <f t="shared" ca="1" si="182"/>
        <v>-1344299129280.259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-1344299129280.259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-5601246372.0010796</v>
      </c>
      <c r="L4125" s="444">
        <f t="shared" ca="1" si="182"/>
        <v>-1349900375652.26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-1349900375652.26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-5624584898.5510836</v>
      </c>
      <c r="L4126" s="444">
        <f t="shared" ca="1" si="182"/>
        <v>-1355524960550.811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-1355524960550.811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-5648020668.9617128</v>
      </c>
      <c r="L4127" s="444">
        <f t="shared" ca="1" si="182"/>
        <v>-1361172981219.7727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-1361172981219.7727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-5671554088.41572</v>
      </c>
      <c r="L4128" s="444">
        <f t="shared" ca="1" si="182"/>
        <v>-1366844535308.1885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-1366844535308.1885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-5695185563.7841187</v>
      </c>
      <c r="L4129" s="444">
        <f t="shared" ca="1" si="182"/>
        <v>-1372539720871.9727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-1372539720871.9727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-5718915503.6332197</v>
      </c>
      <c r="L4130" s="444">
        <f t="shared" ca="1" si="182"/>
        <v>-1378258636375.606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-1378258636375.606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-5742744318.2316914</v>
      </c>
      <c r="L4131" s="444">
        <f t="shared" ca="1" si="182"/>
        <v>-1384001380693.8376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-1384001380693.8376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-5766672419.5576572</v>
      </c>
      <c r="L4132" s="444">
        <f t="shared" ca="1" si="182"/>
        <v>-1389768053113.3953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-1389768053113.3953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-5790700221.3058138</v>
      </c>
      <c r="L4133" s="444">
        <f t="shared" ca="1" si="182"/>
        <v>-1395558753334.7012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-1395558753334.7012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-5814828138.8945885</v>
      </c>
      <c r="L4134" s="444">
        <f t="shared" ca="1" si="182"/>
        <v>-1401373581473.5957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-1401373581473.5957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-5839056589.4733152</v>
      </c>
      <c r="L4135" s="444">
        <f t="shared" ca="1" si="182"/>
        <v>-1407212638063.0691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-1407212638063.0691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-5863385991.9294548</v>
      </c>
      <c r="L4136" s="444">
        <f t="shared" ca="1" si="182"/>
        <v>-1413076024054.9985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-1413076024054.9985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-5887816766.8958273</v>
      </c>
      <c r="L4137" s="444">
        <f t="shared" ca="1" si="182"/>
        <v>-1418963840821.8943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-1418963840821.8943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-5912349336.7578926</v>
      </c>
      <c r="L4138" s="444">
        <f t="shared" ca="1" si="182"/>
        <v>-1424876190158.6521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-1424876190158.6521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-5936984125.6610508</v>
      </c>
      <c r="L4139" s="444">
        <f t="shared" ca="1" si="182"/>
        <v>-1430813174284.3132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-1430813174284.3132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-5961721559.517972</v>
      </c>
      <c r="L4140" s="444">
        <f t="shared" ca="1" si="182"/>
        <v>-1436774895843.8313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-1436774895843.8313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-5986562066.0159636</v>
      </c>
      <c r="L4141" s="444">
        <f t="shared" ca="1" si="182"/>
        <v>-1442761457909.8472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-1442761457909.8472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-6011506074.6243629</v>
      </c>
      <c r="L4142" s="444">
        <f t="shared" ca="1" si="182"/>
        <v>-1448772963984.4714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-1448772963984.4714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-6036554016.601964</v>
      </c>
      <c r="L4143" s="444">
        <f t="shared" ca="1" si="182"/>
        <v>-1454809518001.0735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-1454809518001.0735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-6061706325.0044727</v>
      </c>
      <c r="L4144" s="444">
        <f t="shared" ca="1" si="182"/>
        <v>-1460871224326.0779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-1460871224326.0779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-6086963434.6919909</v>
      </c>
      <c r="L4145" s="444">
        <f t="shared" ca="1" si="182"/>
        <v>-1466958187760.7698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-1466958187760.7698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-6112325782.3365402</v>
      </c>
      <c r="L4146" s="444">
        <f t="shared" ca="1" si="182"/>
        <v>-1473070513543.1062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-1473070513543.1062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-6137793806.4296093</v>
      </c>
      <c r="L4147" s="444">
        <f t="shared" ca="1" si="182"/>
        <v>-1479208307349.5359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-1479208307349.5359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-6163367947.2897329</v>
      </c>
      <c r="L4148" s="444">
        <f t="shared" ca="1" si="182"/>
        <v>-1485371675296.8257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-1485371675296.8257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-6189048647.0701065</v>
      </c>
      <c r="L4149" s="444">
        <f t="shared" ca="1" si="182"/>
        <v>-1491560723943.8958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-1491560723943.8958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-6214836349.7662325</v>
      </c>
      <c r="L4150" s="444">
        <f t="shared" ca="1" si="182"/>
        <v>-1497775560293.6619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-1497775560293.6619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-6240731501.2235909</v>
      </c>
      <c r="L4151" s="444">
        <f t="shared" ca="1" si="182"/>
        <v>-1504016291794.8855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-1504016291794.8855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-6266734549.1453562</v>
      </c>
      <c r="L4152" s="444">
        <f t="shared" ca="1" si="182"/>
        <v>-1510283026344.0308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-1510283026344.0308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-6292845943.1001282</v>
      </c>
      <c r="L4153" s="444">
        <f t="shared" ca="1" si="182"/>
        <v>-1516575872287.1309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-1516575872287.1309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-6319066134.5297117</v>
      </c>
      <c r="L4154" s="444">
        <f t="shared" ca="1" si="182"/>
        <v>-1522894938421.6606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-1522894938421.6606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-6345395576.7569189</v>
      </c>
      <c r="L4155" s="444">
        <f t="shared" ca="1" si="182"/>
        <v>-1529240333998.4175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-1529240333998.4175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-6371834724.9934063</v>
      </c>
      <c r="L4156" s="444">
        <f t="shared" ca="1" si="182"/>
        <v>-1535612168723.4109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-1535612168723.4109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-6398384036.3475456</v>
      </c>
      <c r="L4157" s="444">
        <f t="shared" ca="1" si="182"/>
        <v>-1542010552759.7585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-1542010552759.7585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-6425043969.8323269</v>
      </c>
      <c r="L4158" s="444">
        <f t="shared" ca="1" si="182"/>
        <v>-1548435596729.5908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-1548435596729.5908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-6451814986.3732948</v>
      </c>
      <c r="L4159" s="444">
        <f t="shared" ca="1" si="182"/>
        <v>-1554887411715.9641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-1554887411715.9641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-6478697548.8165169</v>
      </c>
      <c r="L4160" s="444">
        <f t="shared" ca="1" si="182"/>
        <v>-1561366109264.7805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-1561366109264.7805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-6505692121.9365854</v>
      </c>
      <c r="L4161" s="444">
        <f t="shared" ca="1" si="182"/>
        <v>-1567871801386.717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-1567871801386.717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-6532799172.4446545</v>
      </c>
      <c r="L4162" s="444">
        <f t="shared" ca="1" si="182"/>
        <v>-1574404600559.1616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-1574404600559.1616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-6560019168.9965067</v>
      </c>
      <c r="L4163" s="444">
        <f t="shared" ca="1" si="182"/>
        <v>-1580964619728.1582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-1580964619728.1582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-6587352582.2006588</v>
      </c>
      <c r="L4164" s="444">
        <f t="shared" ca="1" si="182"/>
        <v>-1587551972310.3589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-1587551972310.3589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-6614799884.6264954</v>
      </c>
      <c r="L4165" s="444">
        <f t="shared" ca="1" si="182"/>
        <v>-1594166772194.9854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-1594166772194.9854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-6642361550.812439</v>
      </c>
      <c r="L4166" s="444">
        <f t="shared" ca="1" si="182"/>
        <v>-1600809133745.7979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-1600809133745.7979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-6670038057.2741575</v>
      </c>
      <c r="L4167" s="444">
        <f t="shared" ca="1" si="182"/>
        <v>-1607479171803.072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-1607479171803.072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-6697829882.5128002</v>
      </c>
      <c r="L4168" s="444">
        <f t="shared" ca="1" si="182"/>
        <v>-1614177001685.5847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-1614177001685.5847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-6725737507.0232697</v>
      </c>
      <c r="L4169" s="444">
        <f t="shared" ca="1" si="182"/>
        <v>-1620902739192.6079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-1620902739192.6079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-6753761413.3025331</v>
      </c>
      <c r="L4170" s="444">
        <f t="shared" ca="1" si="182"/>
        <v>-1627656500605.9104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-1627656500605.9104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-6781902085.8579597</v>
      </c>
      <c r="L4171" s="444">
        <f t="shared" ca="1" si="182"/>
        <v>-1634438402691.7683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-1634438402691.7683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-6810160011.2157011</v>
      </c>
      <c r="L4172" s="444">
        <f t="shared" ca="1" si="182"/>
        <v>-1641248562702.9841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-1641248562702.9841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-6838535677.9291</v>
      </c>
      <c r="L4173" s="444">
        <f t="shared" ca="1" si="182"/>
        <v>-1648087098380.9133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-1648087098380.9133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-6867029576.5871391</v>
      </c>
      <c r="L4174" s="444">
        <f t="shared" ca="1" si="182"/>
        <v>-1654954127957.5005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-1654954127957.5005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-6895642199.8229189</v>
      </c>
      <c r="L4175" s="444">
        <f t="shared" ca="1" si="182"/>
        <v>-1661849770157.3235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-1661849770157.3235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-6924374042.3221807</v>
      </c>
      <c r="L4176" s="444">
        <f t="shared" ca="1" si="182"/>
        <v>-1668774144199.6458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-1668774144199.6458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-6953225600.8318567</v>
      </c>
      <c r="L4177" s="444">
        <f t="shared" ca="1" si="182"/>
        <v>-1675727369800.4775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-1675727369800.4775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-6982197374.1686563</v>
      </c>
      <c r="L4178" s="444">
        <f t="shared" ca="1" si="182"/>
        <v>-1682709567174.6462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-1682709567174.6462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-7011289863.2276926</v>
      </c>
      <c r="L4179" s="444">
        <f t="shared" ca="1" si="182"/>
        <v>-1689720857037.874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-1689720857037.874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-7040503570.9911413</v>
      </c>
      <c r="L4180" s="444">
        <f t="shared" ca="1" si="182"/>
        <v>-1696761360608.8652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-1696761360608.8652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-7069839002.5369387</v>
      </c>
      <c r="L4181" s="444">
        <f t="shared" ca="1" si="182"/>
        <v>-1703831199611.4021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-1703831199611.4021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-7099296665.0475082</v>
      </c>
      <c r="L4182" s="444">
        <f t="shared" ca="1" si="182"/>
        <v>-1710930496276.4497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-1710930496276.4497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-7128877067.8185406</v>
      </c>
      <c r="L4183" s="444">
        <f t="shared" ca="1" si="182"/>
        <v>-1718059373344.2683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-1718059373344.2683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-7158580722.2677841</v>
      </c>
      <c r="L4184" s="444">
        <f t="shared" ca="1" si="182"/>
        <v>-1725217954066.5361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-1725217954066.5361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-7188408141.9438992</v>
      </c>
      <c r="L4185" s="444">
        <f t="shared" ca="1" si="182"/>
        <v>-1732406362208.48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-1732406362208.48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-7218359842.5353327</v>
      </c>
      <c r="L4186" s="444">
        <f t="shared" ca="1" si="182"/>
        <v>-1739624722051.0154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-1739624722051.0154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-7248436341.8792295</v>
      </c>
      <c r="L4187" s="444">
        <f t="shared" ca="1" si="182"/>
        <v>-1746873158392.8945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-1746873158392.8945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-7278638159.9703941</v>
      </c>
      <c r="L4188" s="444">
        <f t="shared" ca="1" si="182"/>
        <v>-1754151796552.865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-1754151796552.865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-7308965818.9702711</v>
      </c>
      <c r="L4189" s="444">
        <f t="shared" ca="1" si="182"/>
        <v>-1761460762371.8352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-1761460762371.8352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-7339419843.2159805</v>
      </c>
      <c r="L4190" s="444">
        <f t="shared" ca="1" si="182"/>
        <v>-1768800182215.0513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-1768800182215.0513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-7370000759.2293806</v>
      </c>
      <c r="L4191" s="444">
        <f t="shared" ca="1" si="182"/>
        <v>-1776170182974.2808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-1776170182974.2808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-7400709095.7261696</v>
      </c>
      <c r="L4192" s="444">
        <f t="shared" ca="1" si="182"/>
        <v>-1783570892070.0068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-1783570892070.0068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-7431545383.6250286</v>
      </c>
      <c r="L4193" s="444">
        <f t="shared" ca="1" si="182"/>
        <v>-1791002437453.6318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-1791002437453.6318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-7462510156.056798</v>
      </c>
      <c r="L4194" s="444">
        <f t="shared" ca="1" si="182"/>
        <v>-1798464947609.6887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-1798464947609.6887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-7493603948.373702</v>
      </c>
      <c r="L4195" s="444">
        <f t="shared" ca="1" si="182"/>
        <v>-1805958551558.0625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-1805958551558.0625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-7524827298.1585932</v>
      </c>
      <c r="L4196" s="444">
        <f t="shared" ca="1" si="182"/>
        <v>-1813483378856.2212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-1813483378856.2212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-7556180745.2342539</v>
      </c>
      <c r="L4197" s="444">
        <f t="shared" ca="1" si="182"/>
        <v>-1821039559601.4556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-1821039559601.4556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-7587664831.6727304</v>
      </c>
      <c r="L4198" s="444">
        <f t="shared" ca="1" si="182"/>
        <v>-1828627224433.1284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-1828627224433.1284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-7619280101.8047018</v>
      </c>
      <c r="L4199" s="444">
        <f t="shared" ca="1" si="182"/>
        <v>-1836246504534.9331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-1836246504534.9331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-7651027102.2288876</v>
      </c>
      <c r="L4200" s="444">
        <f t="shared" ca="1" si="182"/>
        <v>-1843897531637.1621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-1843897531637.1621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-7682906381.8215075</v>
      </c>
      <c r="L4201" s="444">
        <f t="shared" ca="1" si="182"/>
        <v>-1851580438018.9836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-1851580438018.9836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-7714918491.7457647</v>
      </c>
      <c r="L4202" s="444">
        <f t="shared" ca="1" si="182"/>
        <v>-1859295356510.7295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-1859295356510.7295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-7747063985.4613714</v>
      </c>
      <c r="L4203" s="444">
        <f t="shared" ca="1" si="182"/>
        <v>-1867042420496.1909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-1867042420496.1909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-7779343418.734129</v>
      </c>
      <c r="L4204" s="444">
        <f t="shared" ca="1" si="182"/>
        <v>-1874821763914.925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-1874821763914.925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-7811757349.6455202</v>
      </c>
      <c r="L4205" s="444">
        <f t="shared" ca="1" si="182"/>
        <v>-1882633521264.5706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-1882633521264.5706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-7844306338.602376</v>
      </c>
      <c r="L4206" s="444">
        <f t="shared" ca="1" si="182"/>
        <v>-1890477827603.1729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-1890477827603.1729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-7876990948.3465538</v>
      </c>
      <c r="L4207" s="444">
        <f t="shared" ca="1" si="182"/>
        <v>-1898354818551.5193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-1898354818551.5193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-7909811743.9646635</v>
      </c>
      <c r="L4208" s="444">
        <f t="shared" ca="1" si="182"/>
        <v>-1906264630295.4839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-1906264630295.4839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-7942769292.8978491</v>
      </c>
      <c r="L4209" s="444">
        <f t="shared" ca="1" si="182"/>
        <v>-1914207399588.3818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-1914207399588.3818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-7975864164.9515905</v>
      </c>
      <c r="L4210" s="444">
        <f t="shared" ca="1" si="182"/>
        <v>-1922183263753.3335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-1922183263753.3335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-8009096932.3055563</v>
      </c>
      <c r="L4211" s="444">
        <f t="shared" ca="1" si="182"/>
        <v>-1930192360685.6392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-1930192360685.6392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-8042468169.5234976</v>
      </c>
      <c r="L4212" s="444">
        <f t="shared" ca="1" si="182"/>
        <v>-1938234828855.1626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-1938234828855.1626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-8075978453.5631781</v>
      </c>
      <c r="L4213" s="444">
        <f t="shared" ca="1" si="182"/>
        <v>-1946310807308.7258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-1946310807308.7258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-8109628363.7863588</v>
      </c>
      <c r="L4214" s="444">
        <f t="shared" ca="1" si="182"/>
        <v>-1954420435672.5122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-1954420435672.5122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-8143418481.9688005</v>
      </c>
      <c r="L4215" s="444">
        <f t="shared" ca="1" si="182"/>
        <v>-1962563854154.481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-1962563854154.481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-8177349392.3103371</v>
      </c>
      <c r="L4216" s="444">
        <f t="shared" ca="1" si="182"/>
        <v>-1970741203546.7913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-1970741203546.7913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-8211421681.4449644</v>
      </c>
      <c r="L4217" s="444">
        <f t="shared" ca="1" si="182"/>
        <v>-1978952625228.2363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-1978952625228.2363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-8245635938.450985</v>
      </c>
      <c r="L4218" s="444">
        <f t="shared" ca="1" si="182"/>
        <v>-1987198261166.6873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-1987198261166.6873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-8279992754.8611965</v>
      </c>
      <c r="L4219" s="444">
        <f t="shared" ca="1" si="182"/>
        <v>-1995478253921.5483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-1995478253921.5483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-8314492724.6731176</v>
      </c>
      <c r="L4220" s="444">
        <f t="shared" ca="1" si="182"/>
        <v>-2003792746646.2214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-2003792746646.2214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-8349136444.3592558</v>
      </c>
      <c r="L4221" s="444">
        <f t="shared" ca="1" si="182"/>
        <v>-2012141883090.5808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-2012141883090.5808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-8383924512.8774214</v>
      </c>
      <c r="L4222" s="444">
        <f t="shared" ca="1" si="182"/>
        <v>-2020525807603.4583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-2020525807603.4583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-8418857531.681076</v>
      </c>
      <c r="L4223" s="444">
        <f t="shared" ca="1" si="182"/>
        <v>-2028944665135.1394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-2028944665135.1394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-8453936104.7297487</v>
      </c>
      <c r="L4224" s="444">
        <f t="shared" ca="1" si="182"/>
        <v>-2037398601239.8691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-2037398601239.8691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-8489160838.4994545</v>
      </c>
      <c r="L4225" s="444">
        <f t="shared" ca="1" si="182"/>
        <v>-2045887762078.3687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-2045887762078.3687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-8524532341.9932022</v>
      </c>
      <c r="L4226" s="444">
        <f t="shared" ca="1" si="182"/>
        <v>-2054412294420.3618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-2054412294420.3618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-8560051226.7515087</v>
      </c>
      <c r="L4227" s="444">
        <f t="shared" ca="1" si="182"/>
        <v>-2062972345647.1133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-2062972345647.1133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-8595718106.8629723</v>
      </c>
      <c r="L4228" s="444">
        <f t="shared" ca="1" si="182"/>
        <v>-2071568063753.9763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-2071568063753.9763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-8631533598.9749012</v>
      </c>
      <c r="L4229" s="444">
        <f t="shared" ca="1" si="182"/>
        <v>-2080199597352.9512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-2080199597352.9512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-8667498322.3039646</v>
      </c>
      <c r="L4230" s="444">
        <f t="shared" ca="1" si="182"/>
        <v>-2088867095675.2551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-2088867095675.2551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-8703612898.6468964</v>
      </c>
      <c r="L4231" s="444">
        <f t="shared" ca="1" si="182"/>
        <v>-2097570708573.9021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-2097570708573.9021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-8739877952.3912582</v>
      </c>
      <c r="L4232" s="444">
        <f t="shared" ca="1" si="182"/>
        <v>-2106310586526.2935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-2106310586526.2935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-8776294110.5262222</v>
      </c>
      <c r="L4233" s="444">
        <f t="shared" ca="1" si="182"/>
        <v>-2115086880636.8196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-2115086880636.8196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-8812862002.6534157</v>
      </c>
      <c r="L4234" s="444">
        <f t="shared" ca="1" si="182"/>
        <v>-2123899742639.4729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-2123899742639.4729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-8849582260.9978027</v>
      </c>
      <c r="L4235" s="444">
        <f t="shared" ca="1" si="182"/>
        <v>-2132749324900.4707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-2132749324900.4707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-8886455520.4186287</v>
      </c>
      <c r="L4236" s="444">
        <f t="shared" ca="1" si="182"/>
        <v>-2141635780420.8894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-2141635780420.8894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-8923482418.420372</v>
      </c>
      <c r="L4237" s="444">
        <f t="shared" ca="1" si="182"/>
        <v>-2150559262839.3098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-2150559262839.3098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-8960663595.1637917</v>
      </c>
      <c r="L4238" s="444">
        <f t="shared" ca="1" si="182"/>
        <v>-2159519926434.4736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-2159519926434.4736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-8997999693.4769726</v>
      </c>
      <c r="L4239" s="444">
        <f t="shared" ca="1" si="182"/>
        <v>-2168517926127.9507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-2168517926127.9507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-9035491358.8664608</v>
      </c>
      <c r="L4240" s="444">
        <f t="shared" ca="1" si="182"/>
        <v>-2177553417486.8171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-2177553417486.8171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-9073139239.5284042</v>
      </c>
      <c r="L4241" s="444">
        <f t="shared" ca="1" si="182"/>
        <v>-2186626556726.3455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-2186626556726.3455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-9110943986.3597717</v>
      </c>
      <c r="L4242" s="444">
        <f t="shared" ca="1" si="182"/>
        <v>-2195737500712.7053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-2195737500712.7053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-9148906252.9696045</v>
      </c>
      <c r="L4243" s="444">
        <f t="shared" ca="1" si="182"/>
        <v>-2204886406965.6748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-2204886406965.6748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-9187026695.6903114</v>
      </c>
      <c r="L4244" s="444">
        <f t="shared" ca="1" si="182"/>
        <v>-2214073433661.3652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-2214073433661.3652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-9225305973.5890217</v>
      </c>
      <c r="L4245" s="444">
        <f t="shared" ca="1" si="182"/>
        <v>-2223298739634.9541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-2223298739634.9541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-9263744748.4789753</v>
      </c>
      <c r="L4246" s="444">
        <f t="shared" ca="1" si="182"/>
        <v>-2232562484383.4331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-2232562484383.4331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-9302343684.9309711</v>
      </c>
      <c r="L4247" s="444">
        <f t="shared" ca="1" si="182"/>
        <v>-2241864828068.3643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-2241864828068.3643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-9341103450.2848511</v>
      </c>
      <c r="L4248" s="444">
        <f t="shared" ca="1" si="182"/>
        <v>-2251205931518.6489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-2251205931518.6489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-9380024714.6610374</v>
      </c>
      <c r="L4249" s="444">
        <f t="shared" ca="1" si="182"/>
        <v>-2260585956233.3101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-2260585956233.3101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-9419108150.972126</v>
      </c>
      <c r="L4250" s="444">
        <f t="shared" ca="1" si="182"/>
        <v>-2270005064384.2822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-2270005064384.2822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-9458354434.9345093</v>
      </c>
      <c r="L4251" s="444">
        <f t="shared" ca="1" si="182"/>
        <v>-2279463418819.2168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-2279463418819.2168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-9497764245.0800705</v>
      </c>
      <c r="L4252" s="444">
        <f t="shared" ca="1" si="182"/>
        <v>-2288961183064.2969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-2288961183064.2969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-9537338262.7679043</v>
      </c>
      <c r="L4253" s="444">
        <f t="shared" ca="1" si="182"/>
        <v>-2298498521327.0649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-2298498521327.0649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-9577077172.196104</v>
      </c>
      <c r="L4254" s="444">
        <f t="shared" ca="1" si="182"/>
        <v>-2308075598499.2612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-2308075598499.2612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-9616981660.4135876</v>
      </c>
      <c r="L4255" s="444">
        <f t="shared" ca="1" si="182"/>
        <v>-2317692580159.6748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-2317692580159.6748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-9657052417.3319778</v>
      </c>
      <c r="L4256" s="444">
        <f t="shared" ca="1" si="182"/>
        <v>-2327349632577.0068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-2327349632577.0068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-9697290135.7375278</v>
      </c>
      <c r="L4257" s="444">
        <f t="shared" ca="1" si="182"/>
        <v>-2337046922712.7441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-2337046922712.7441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-9737695511.3031006</v>
      </c>
      <c r="L4258" s="444">
        <f t="shared" ca="1" si="182"/>
        <v>-2346784618224.0474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-2346784618224.0474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-9778269242.6001968</v>
      </c>
      <c r="L4259" s="444">
        <f t="shared" ca="1" si="182"/>
        <v>-2356562887466.6475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-2356562887466.6475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-9819012031.1110306</v>
      </c>
      <c r="L4260" s="444">
        <f t="shared" ca="1" si="182"/>
        <v>-2366381899497.7583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-2366381899497.7583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-9859924581.2406597</v>
      </c>
      <c r="L4261" s="444">
        <f t="shared" ca="1" si="182"/>
        <v>-2376241824078.999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-2376241824078.999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-9901007600.3291626</v>
      </c>
      <c r="L4262" s="444">
        <f t="shared" ca="1" si="182"/>
        <v>-2386142831679.3281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-2386142831679.3281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-9942261798.663868</v>
      </c>
      <c r="L4263" s="444">
        <f t="shared" ca="1" si="182"/>
        <v>-2396085093477.9922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-2396085093477.9922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-9983687889.4916344</v>
      </c>
      <c r="L4264" s="444">
        <f t="shared" ca="1" si="182"/>
        <v>-2406068781367.4839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-2406068781367.4839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-10025286589.031183</v>
      </c>
      <c r="L4265" s="444">
        <f t="shared" ca="1" si="182"/>
        <v>-2416094067956.5151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-2416094067956.5151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-10067058616.485479</v>
      </c>
      <c r="L4266" s="444">
        <f t="shared" ca="1" si="182"/>
        <v>-2426161126573.0005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-2426161126573.0005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-10109004694.054169</v>
      </c>
      <c r="L4267" s="444">
        <f t="shared" ca="1" si="182"/>
        <v>-2436270131267.0547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-2436270131267.0547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-10151125546.94606</v>
      </c>
      <c r="L4268" s="444">
        <f t="shared" ca="1" si="182"/>
        <v>-2446421256814.001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-2446421256814.001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-10193421903.39167</v>
      </c>
      <c r="L4269" s="444">
        <f t="shared" ca="1" si="182"/>
        <v>-2456614678717.3926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-2456614678717.3926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-10235894494.655802</v>
      </c>
      <c r="L4270" s="444">
        <f t="shared" ca="1" si="182"/>
        <v>-2466850573212.0483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-2466850573212.0483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-10278544055.050201</v>
      </c>
      <c r="L4271" s="444">
        <f t="shared" ca="1" si="182"/>
        <v>-2477129117267.0986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-2477129117267.0986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-10321371321.946243</v>
      </c>
      <c r="L4272" s="444">
        <f t="shared" ca="1" si="182"/>
        <v>-2487450488589.0449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-2487450488589.0449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-10364377035.787687</v>
      </c>
      <c r="L4273" s="444">
        <f t="shared" ca="1" si="182"/>
        <v>-2497814865624.8325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-2497814865624.8325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-10407561940.103468</v>
      </c>
      <c r="L4274" s="444">
        <f t="shared" ca="1" si="182"/>
        <v>-2508222427564.936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-2508222427564.936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-10450926781.520567</v>
      </c>
      <c r="L4275" s="444">
        <f t="shared" ca="1" si="182"/>
        <v>-2518673354346.4565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-2518673354346.4565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-10494472309.776901</v>
      </c>
      <c r="L4276" s="444">
        <f t="shared" ca="1" si="182"/>
        <v>-2529167826656.2334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-2529167826656.2334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-10538199277.734306</v>
      </c>
      <c r="L4277" s="444">
        <f t="shared" ca="1" si="182"/>
        <v>-2539706025933.9678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-2539706025933.9678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-10582108441.391533</v>
      </c>
      <c r="L4278" s="444">
        <f t="shared" ca="1" si="182"/>
        <v>-2550288134375.3594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-2550288134375.3594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-10626200559.897331</v>
      </c>
      <c r="L4279" s="444">
        <f t="shared" ca="1" si="182"/>
        <v>-2560914334935.2568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-2560914334935.2568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-10670476395.56357</v>
      </c>
      <c r="L4280" s="444">
        <f t="shared" ca="1" si="182"/>
        <v>-2571584811330.8203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-2571584811330.8203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-10714936713.878418</v>
      </c>
      <c r="L4281" s="444">
        <f t="shared" ca="1" si="182"/>
        <v>-2582299748044.6987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-2582299748044.6987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-10759582283.519577</v>
      </c>
      <c r="L4282" s="444">
        <f t="shared" ca="1" si="182"/>
        <v>-2593059330328.2183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-2593059330328.2183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-10804413876.367577</v>
      </c>
      <c r="L4283" s="444">
        <f t="shared" ca="1" si="182"/>
        <v>-2603863744204.5859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-2603863744204.5859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-10849432267.519108</v>
      </c>
      <c r="L4284" s="444">
        <f t="shared" ca="1" si="182"/>
        <v>-2614713176472.105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-2614713176472.105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-10894638235.300438</v>
      </c>
      <c r="L4285" s="444">
        <f t="shared" ca="1" si="182"/>
        <v>-2625607814707.4053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-2625607814707.4053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-10940032561.280855</v>
      </c>
      <c r="L4286" s="444">
        <f t="shared" ca="1" si="182"/>
        <v>-2636547847268.686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-2636547847268.686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-10985616030.286192</v>
      </c>
      <c r="L4287" s="444">
        <f t="shared" ca="1" si="182"/>
        <v>-2647533463298.9722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-2647533463298.9722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-11031389430.412384</v>
      </c>
      <c r="L4288" s="444">
        <f t="shared" ca="1" si="182"/>
        <v>-2658564852729.3848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-2658564852729.3848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-11077353553.039103</v>
      </c>
      <c r="L4289" s="444">
        <f t="shared" ca="1" si="182"/>
        <v>-2669642206282.4238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-2669642206282.4238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-11123509192.843433</v>
      </c>
      <c r="L4290" s="444">
        <f t="shared" ca="1" si="182"/>
        <v>-2680765715475.2671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-2680765715475.2671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-11169857147.813612</v>
      </c>
      <c r="L4291" s="444">
        <f t="shared" ca="1" si="182"/>
        <v>-2691935572623.0806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-2691935572623.0806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-11216398219.262836</v>
      </c>
      <c r="L4292" s="444">
        <f t="shared" ca="1" si="182"/>
        <v>-2703151970842.3433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-2703151970842.3433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-11263133211.843098</v>
      </c>
      <c r="L4293" s="444">
        <f t="shared" ca="1" si="182"/>
        <v>-2714415104054.1865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-2714415104054.1865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-11310062933.559111</v>
      </c>
      <c r="L4294" s="444">
        <f t="shared" ca="1" si="182"/>
        <v>-2725725166987.7456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-2725725166987.7456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-11357188195.782272</v>
      </c>
      <c r="L4295" s="444">
        <f t="shared" ca="1" si="182"/>
        <v>-2737082355183.5278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-2737082355183.5278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-11404509813.2647</v>
      </c>
      <c r="L4296" s="444">
        <f t="shared" ca="1" si="182"/>
        <v>-2748486864996.7925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-2748486864996.7925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-11452028604.153301</v>
      </c>
      <c r="L4297" s="444">
        <f t="shared" ca="1" si="182"/>
        <v>-2759938893600.9458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-2759938893600.9458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-11499745390.003941</v>
      </c>
      <c r="L4298" s="444">
        <f t="shared" ca="1" si="182"/>
        <v>-2771438638990.9497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-2771438638990.9497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-11547660995.795624</v>
      </c>
      <c r="L4299" s="444">
        <f t="shared" ca="1" si="182"/>
        <v>-2782986299986.7451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-2782986299986.7451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-11595776249.944771</v>
      </c>
      <c r="L4300" s="444">
        <f t="shared" ca="1" si="182"/>
        <v>-2794582076236.6899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-2794582076236.6899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-11644091984.319542</v>
      </c>
      <c r="L4301" s="444">
        <f t="shared" ca="1" si="182"/>
        <v>-2806226168221.0093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-2806226168221.0093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-11692609034.254206</v>
      </c>
      <c r="L4302" s="444">
        <f t="shared" ca="1" si="182"/>
        <v>-2817918777255.2637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-2817918777255.2637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-11741328238.563599</v>
      </c>
      <c r="L4303" s="444">
        <f t="shared" ca="1" si="182"/>
        <v>-2829660105493.8271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-2829660105493.8271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-11790250439.557613</v>
      </c>
      <c r="L4304" s="444">
        <f t="shared" ca="1" si="182"/>
        <v>-2841450355933.3848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-2841450355933.3848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-11839376483.055769</v>
      </c>
      <c r="L4305" s="444">
        <f t="shared" ca="1" si="182"/>
        <v>-2853289732416.4404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-2853289732416.4404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-11888707218.401834</v>
      </c>
      <c r="L4306" s="444">
        <f t="shared" ca="1" si="182"/>
        <v>-2865178439634.8423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-2865178439634.8423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-11938243498.47851</v>
      </c>
      <c r="L4307" s="444">
        <f t="shared" ca="1" si="182"/>
        <v>-2877116683133.3208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-2877116683133.3208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-11987986179.72217</v>
      </c>
      <c r="L4308" s="444">
        <f t="shared" ca="1" si="182"/>
        <v>-2889104669313.043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-2889104669313.043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-12037936122.137678</v>
      </c>
      <c r="L4309" s="444">
        <f t="shared" ca="1" si="182"/>
        <v>-2901142605435.1807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-2901142605435.1807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-12088094189.313253</v>
      </c>
      <c r="L4310" s="444">
        <f t="shared" ca="1" si="182"/>
        <v>-2913230699624.4941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-2913230699624.4941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-12138461248.435392</v>
      </c>
      <c r="L4311" s="444">
        <f t="shared" ca="1" si="182"/>
        <v>-2925369160872.9297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-2925369160872.9297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-12189038170.303873</v>
      </c>
      <c r="L4312" s="444">
        <f t="shared" ca="1" si="182"/>
        <v>-2937558199043.2334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-2937558199043.2334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-12239825829.346806</v>
      </c>
      <c r="L4313" s="444">
        <f t="shared" ca="1" si="182"/>
        <v>-2949798024872.5801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-2949798024872.5801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-12290825103.63575</v>
      </c>
      <c r="L4314" s="444">
        <f t="shared" ca="1" si="182"/>
        <v>-2962088849976.2158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-2962088849976.2158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-12342036874.9009</v>
      </c>
      <c r="L4315" s="444">
        <f t="shared" ca="1" si="182"/>
        <v>-2974430886851.1167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-2974430886851.1167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-12393462028.54632</v>
      </c>
      <c r="L4316" s="444">
        <f t="shared" ca="1" si="182"/>
        <v>-2986824348879.6631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-2986824348879.6631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-12445101453.665262</v>
      </c>
      <c r="L4317" s="444">
        <f t="shared" ca="1" si="182"/>
        <v>-2999269450333.3281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-2999269450333.3281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-12496956043.055534</v>
      </c>
      <c r="L4318" s="444">
        <f t="shared" ca="1" si="182"/>
        <v>-3011766406376.3838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-3011766406376.3838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-12549026693.234932</v>
      </c>
      <c r="L4319" s="444">
        <f t="shared" ca="1" si="182"/>
        <v>-3024315433069.6187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-3024315433069.6187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-12601314304.456745</v>
      </c>
      <c r="L4320" s="444">
        <f t="shared" ca="1" si="182"/>
        <v>-3036916747374.0752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-3036916747374.0752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-12653819780.725313</v>
      </c>
      <c r="L4321" s="444">
        <f t="shared" ca="1" si="182"/>
        <v>-3049570567154.8003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-3049570567154.8003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-12706544029.811668</v>
      </c>
      <c r="L4322" s="444">
        <f t="shared" ca="1" si="182"/>
        <v>-3062277111184.6118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-3062277111184.6118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-12759487963.269217</v>
      </c>
      <c r="L4323" s="444">
        <f t="shared" ca="1" si="182"/>
        <v>-3075036599147.8809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-3075036599147.8809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-12812652496.449503</v>
      </c>
      <c r="L4324" s="444">
        <f t="shared" ca="1" si="182"/>
        <v>-3087849251644.3306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-3087849251644.3306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-12866038548.518044</v>
      </c>
      <c r="L4325" s="444">
        <f t="shared" ca="1" si="182"/>
        <v>-3100715290192.8486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-3100715290192.8486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-12919647042.470203</v>
      </c>
      <c r="L4326" s="444">
        <f t="shared" ca="1" si="182"/>
        <v>-3113634937235.3188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-3113634937235.3188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-12973478905.147161</v>
      </c>
      <c r="L4327" s="444">
        <f t="shared" ca="1" si="182"/>
        <v>-3126608416140.4658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-3126608416140.4658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-13027535067.251942</v>
      </c>
      <c r="L4328" s="444">
        <f t="shared" ca="1" si="182"/>
        <v>-3139635951207.7178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-3139635951207.7178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-13081816463.36549</v>
      </c>
      <c r="L4329" s="444">
        <f t="shared" ca="1" si="182"/>
        <v>-3152717767671.0835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-3152717767671.0835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-13136324031.962849</v>
      </c>
      <c r="L4330" s="444">
        <f t="shared" ca="1" si="182"/>
        <v>-3165854091703.0464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-3165854091703.0464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-13191058715.429359</v>
      </c>
      <c r="L4331" s="444">
        <f t="shared" ca="1" si="182"/>
        <v>-3179045150418.4756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-3179045150418.4756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-13246021460.076981</v>
      </c>
      <c r="L4332" s="444">
        <f t="shared" ca="1" si="182"/>
        <v>-3192291171878.5527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-3192291171878.5527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-13301213216.160637</v>
      </c>
      <c r="L4333" s="444">
        <f t="shared" ca="1" si="182"/>
        <v>-3205592385094.7134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-3205592385094.7134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-13356634937.894638</v>
      </c>
      <c r="L4334" s="444">
        <f t="shared" ca="1" si="182"/>
        <v>-3218949020032.6079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-3218949020032.6079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-13412287583.4692</v>
      </c>
      <c r="L4335" s="444">
        <f t="shared" ca="1" si="182"/>
        <v>-3232361307616.0771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-3232361307616.0771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-13468172115.066988</v>
      </c>
      <c r="L4336" s="444">
        <f t="shared" ca="1" si="182"/>
        <v>-3245829479731.144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-3245829479731.144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-13524289498.879766</v>
      </c>
      <c r="L4337" s="444">
        <f t="shared" ca="1" si="182"/>
        <v>-3259353769230.0239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-3259353769230.0239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-13580640705.125099</v>
      </c>
      <c r="L4338" s="444">
        <f t="shared" ca="1" si="182"/>
        <v>-3272934409935.1489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-3272934409935.1489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-13637226708.06312</v>
      </c>
      <c r="L4339" s="444">
        <f t="shared" ca="1" si="182"/>
        <v>-3286571636643.2119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-3286571636643.2119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-13694048486.013382</v>
      </c>
      <c r="L4340" s="444">
        <f t="shared" ca="1" si="182"/>
        <v>-3300265685129.2251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-3300265685129.2251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-13751107021.371771</v>
      </c>
      <c r="L4341" s="444">
        <f t="shared" ca="1" si="182"/>
        <v>-3314016792150.5967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-3314016792150.5967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-13808403300.627485</v>
      </c>
      <c r="L4342" s="444">
        <f t="shared" ca="1" si="182"/>
        <v>-3327825195451.2241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-3327825195451.2241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-13865938314.3801</v>
      </c>
      <c r="L4343" s="444">
        <f t="shared" ref="L4343:L4597" ca="1" si="187">I4343-J4343+K4343</f>
        <v>-3341691133765.604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-3341691133765.604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-13923713057.356684</v>
      </c>
      <c r="L4344" s="444">
        <f t="shared" ca="1" si="187"/>
        <v>-3355614846822.9604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-3355614846822.9604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-13981728528.429001</v>
      </c>
      <c r="L4345" s="444">
        <f t="shared" ca="1" si="187"/>
        <v>-3369596575351.3896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-3369596575351.3896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-14039985730.630791</v>
      </c>
      <c r="L4346" s="444">
        <f t="shared" ca="1" si="187"/>
        <v>-3383636561082.0205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-3383636561082.0205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-14098485671.175085</v>
      </c>
      <c r="L4347" s="444">
        <f t="shared" ca="1" si="187"/>
        <v>-3397735046753.1958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-3397735046753.1958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-14157229361.471649</v>
      </c>
      <c r="L4348" s="444">
        <f t="shared" ca="1" si="187"/>
        <v>-3411892276114.6675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-3411892276114.6675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-14216217817.144447</v>
      </c>
      <c r="L4349" s="444">
        <f t="shared" ca="1" si="187"/>
        <v>-3426108493931.812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-3426108493931.812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-14275452058.049217</v>
      </c>
      <c r="L4350" s="444">
        <f t="shared" ca="1" si="187"/>
        <v>-3440383945989.8613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-3440383945989.8613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-14334933108.291088</v>
      </c>
      <c r="L4351" s="444">
        <f t="shared" ca="1" si="187"/>
        <v>-3454718879098.1523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-3454718879098.1523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-14394661996.2423</v>
      </c>
      <c r="L4352" s="444">
        <f t="shared" ca="1" si="187"/>
        <v>-3469113541094.3945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-3469113541094.3945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-14454639754.559977</v>
      </c>
      <c r="L4353" s="444">
        <f t="shared" ca="1" si="187"/>
        <v>-3483568180848.9546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-3483568180848.9546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-14514867420.203976</v>
      </c>
      <c r="L4354" s="444">
        <f t="shared" ca="1" si="187"/>
        <v>-3498083048269.1587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-3498083048269.1587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-14575346034.454828</v>
      </c>
      <c r="L4355" s="444">
        <f t="shared" ca="1" si="187"/>
        <v>-3512658394303.6133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-3512658394303.6133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-14636076642.931719</v>
      </c>
      <c r="L4356" s="444">
        <f t="shared" ca="1" si="187"/>
        <v>-3527294470946.5449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-3527294470946.5449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-14697060295.610603</v>
      </c>
      <c r="L4357" s="444">
        <f t="shared" ca="1" si="187"/>
        <v>-3541991531242.1558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-3541991531242.1558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-14758298046.842316</v>
      </c>
      <c r="L4358" s="444">
        <f t="shared" ca="1" si="187"/>
        <v>-3556749829288.998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-3556749829288.998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-14819790955.370825</v>
      </c>
      <c r="L4359" s="444">
        <f t="shared" ca="1" si="187"/>
        <v>-3571569620244.3687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-3571569620244.3687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-14881540084.351536</v>
      </c>
      <c r="L4360" s="444">
        <f t="shared" ca="1" si="187"/>
        <v>-3586451160328.7202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-3586451160328.7202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-14943546501.369667</v>
      </c>
      <c r="L4361" s="444">
        <f t="shared" ca="1" si="187"/>
        <v>-3601394706830.0898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-3601394706830.0898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-15005811278.458706</v>
      </c>
      <c r="L4362" s="444">
        <f t="shared" ca="1" si="187"/>
        <v>-3616400518108.5483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-3616400518108.5483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-15068335492.118952</v>
      </c>
      <c r="L4363" s="444">
        <f t="shared" ca="1" si="187"/>
        <v>-3631468853600.6675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-3631468853600.6675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-15131120223.336115</v>
      </c>
      <c r="L4364" s="444">
        <f t="shared" ca="1" si="187"/>
        <v>-3646599973824.0034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-3646599973824.0034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-15194166557.600014</v>
      </c>
      <c r="L4365" s="444">
        <f t="shared" ca="1" si="187"/>
        <v>-3661794140381.6035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-3661794140381.6035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-15257475584.923347</v>
      </c>
      <c r="L4366" s="444">
        <f t="shared" ca="1" si="187"/>
        <v>-3677051615966.5269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-3677051615966.5269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-15321048399.860529</v>
      </c>
      <c r="L4367" s="444">
        <f t="shared" ca="1" si="187"/>
        <v>-3692372664366.3872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-3692372664366.3872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-15384886101.526613</v>
      </c>
      <c r="L4368" s="444">
        <f t="shared" ca="1" si="187"/>
        <v>-3707757550467.9141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-3707757550467.9141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-15448989793.616308</v>
      </c>
      <c r="L4369" s="444">
        <f t="shared" ca="1" si="187"/>
        <v>-3723206540261.5303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-3723206540261.5303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-15513360584.423044</v>
      </c>
      <c r="L4370" s="444">
        <f t="shared" ca="1" si="187"/>
        <v>-3738719900845.9531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-3738719900845.9531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-15577999586.858137</v>
      </c>
      <c r="L4371" s="444">
        <f t="shared" ca="1" si="187"/>
        <v>-3754297900432.811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-3754297900432.811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-15642907918.470043</v>
      </c>
      <c r="L4372" s="444">
        <f t="shared" ca="1" si="187"/>
        <v>-3769940808351.2813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-3769940808351.2813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-15708086701.463675</v>
      </c>
      <c r="L4373" s="444">
        <f t="shared" ca="1" si="187"/>
        <v>-3785648895052.7451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-3785648895052.7451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-15773537062.71977</v>
      </c>
      <c r="L4374" s="444">
        <f t="shared" ca="1" si="187"/>
        <v>-3801422432115.4648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-3801422432115.4648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-15839260133.814434</v>
      </c>
      <c r="L4375" s="444">
        <f t="shared" ca="1" si="187"/>
        <v>-3817261692249.2793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-3817261692249.2793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-15905257051.038666</v>
      </c>
      <c r="L4376" s="444">
        <f t="shared" ca="1" si="187"/>
        <v>-3833166949300.3179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-3833166949300.3179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-15971528955.417992</v>
      </c>
      <c r="L4377" s="444">
        <f t="shared" ca="1" si="187"/>
        <v>-3849138478255.7358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-3849138478255.7358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-16038076992.732235</v>
      </c>
      <c r="L4378" s="444">
        <f t="shared" ca="1" si="187"/>
        <v>-3865176555248.4683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-3865176555248.4683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-16104902313.535284</v>
      </c>
      <c r="L4379" s="444">
        <f t="shared" ca="1" si="187"/>
        <v>-3881281457562.0034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-3881281457562.0034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-16172006073.175014</v>
      </c>
      <c r="L4380" s="444">
        <f t="shared" ca="1" si="187"/>
        <v>-3897453463635.1782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-3897453463635.1782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-16239389431.813244</v>
      </c>
      <c r="L4381" s="444">
        <f t="shared" ca="1" si="187"/>
        <v>-3913692853066.9917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-3913692853066.9917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-16307053554.445799</v>
      </c>
      <c r="L4382" s="444">
        <f t="shared" ca="1" si="187"/>
        <v>-3929999906621.4375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-3929999906621.4375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-16374999610.922653</v>
      </c>
      <c r="L4383" s="444">
        <f t="shared" ca="1" si="187"/>
        <v>-3946374906232.3604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-3946374906232.3604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-16443228775.968168</v>
      </c>
      <c r="L4384" s="444">
        <f t="shared" ca="1" si="187"/>
        <v>-3962818135008.3286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-3962818135008.3286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-16511742229.201368</v>
      </c>
      <c r="L4385" s="444">
        <f t="shared" ca="1" si="187"/>
        <v>-3979329877237.5298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-3979329877237.5298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-16580541155.156374</v>
      </c>
      <c r="L4386" s="444">
        <f t="shared" ca="1" si="187"/>
        <v>-3995910418392.686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-3995910418392.686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-16649626743.302858</v>
      </c>
      <c r="L4387" s="444">
        <f t="shared" ca="1" si="187"/>
        <v>-4012560045135.9888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-4012560045135.9888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-16719000188.066622</v>
      </c>
      <c r="L4388" s="444">
        <f t="shared" ca="1" si="187"/>
        <v>-4029279045324.0552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-4029279045324.0552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-16788662688.850227</v>
      </c>
      <c r="L4389" s="444">
        <f t="shared" ca="1" si="187"/>
        <v>-4046067708012.9053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-4046067708012.9053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-16858615450.053772</v>
      </c>
      <c r="L4390" s="444">
        <f t="shared" ca="1" si="187"/>
        <v>-4062926323462.959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-4062926323462.959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-16928859681.095665</v>
      </c>
      <c r="L4391" s="444">
        <f t="shared" ca="1" si="187"/>
        <v>-4079855183144.0547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-4079855183144.0547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-16999396596.433561</v>
      </c>
      <c r="L4392" s="444">
        <f t="shared" ca="1" si="187"/>
        <v>-4096854579740.4883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-4096854579740.4883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-17070227415.585369</v>
      </c>
      <c r="L4393" s="444">
        <f t="shared" ca="1" si="187"/>
        <v>-4113924807156.0737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-4113924807156.0737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-17141353363.150307</v>
      </c>
      <c r="L4394" s="444">
        <f t="shared" ca="1" si="187"/>
        <v>-4131066160519.2241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-4131066160519.2241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-17212775668.830097</v>
      </c>
      <c r="L4395" s="444">
        <f t="shared" ca="1" si="187"/>
        <v>-4148278936188.0542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-4148278936188.0542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-17284495567.450226</v>
      </c>
      <c r="L4396" s="444">
        <f t="shared" ca="1" si="187"/>
        <v>-4165563431755.5044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-4165563431755.5044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-17356514298.98127</v>
      </c>
      <c r="L4397" s="444">
        <f t="shared" ca="1" si="187"/>
        <v>-4182919946054.4858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-4182919946054.4858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-17428833108.56036</v>
      </c>
      <c r="L4398" s="444">
        <f t="shared" ca="1" si="187"/>
        <v>-4200348779163.0464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-4200348779163.0464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-17501453246.512691</v>
      </c>
      <c r="L4399" s="444">
        <f t="shared" ca="1" si="187"/>
        <v>-4217850232409.5591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-4217850232409.5591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-17574375968.373165</v>
      </c>
      <c r="L4400" s="444">
        <f t="shared" ca="1" si="187"/>
        <v>-4235424608377.9321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-4235424608377.9321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-17647602534.908047</v>
      </c>
      <c r="L4401" s="444">
        <f t="shared" ca="1" si="187"/>
        <v>-4253072210912.8403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-4253072210912.8403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-17721134212.136837</v>
      </c>
      <c r="L4402" s="444">
        <f t="shared" ca="1" si="187"/>
        <v>-4270793345124.9771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-4270793345124.9771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-17794972271.354073</v>
      </c>
      <c r="L4403" s="444">
        <f t="shared" ca="1" si="187"/>
        <v>-4288588317396.3311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-4288588317396.3311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-17869117989.151382</v>
      </c>
      <c r="L4404" s="444">
        <f t="shared" ca="1" si="187"/>
        <v>-4306457435385.4824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-4306457435385.4824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-17943572647.43951</v>
      </c>
      <c r="L4405" s="444">
        <f t="shared" ca="1" si="187"/>
        <v>-4324401008032.9219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-4324401008032.9219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-18018337533.470505</v>
      </c>
      <c r="L4406" s="444">
        <f t="shared" ca="1" si="187"/>
        <v>-4342419345566.3926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-4342419345566.3926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-18093413939.85997</v>
      </c>
      <c r="L4407" s="444">
        <f t="shared" ca="1" si="187"/>
        <v>-4360512759506.2524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-4360512759506.2524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-18168803164.609383</v>
      </c>
      <c r="L4408" s="444">
        <f t="shared" ca="1" si="187"/>
        <v>-4378681562670.8618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-4378681562670.8618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-18244506511.12859</v>
      </c>
      <c r="L4409" s="444">
        <f t="shared" ca="1" si="187"/>
        <v>-4396926069181.9902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-4396926069181.9902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-18320525288.258293</v>
      </c>
      <c r="L4410" s="444">
        <f t="shared" ca="1" si="187"/>
        <v>-4415246594470.248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-4415246594470.248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-18396860810.292702</v>
      </c>
      <c r="L4411" s="444">
        <f t="shared" ca="1" si="187"/>
        <v>-4433643455280.541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-4433643455280.541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-18473514397.002254</v>
      </c>
      <c r="L4412" s="444">
        <f t="shared" ca="1" si="187"/>
        <v>-4452116969677.543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-4452116969677.543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-18550487373.656429</v>
      </c>
      <c r="L4413" s="444">
        <f t="shared" ca="1" si="187"/>
        <v>-4470667457051.1992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-4470667457051.1992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-18627781071.046661</v>
      </c>
      <c r="L4414" s="444">
        <f t="shared" ca="1" si="187"/>
        <v>-4489295238122.2461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-4489295238122.2461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-18705396825.509357</v>
      </c>
      <c r="L4415" s="444">
        <f t="shared" ca="1" si="187"/>
        <v>-4508000634947.7559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-4508000634947.7559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-18783335978.948982</v>
      </c>
      <c r="L4416" s="444">
        <f t="shared" ca="1" si="187"/>
        <v>-4526783970926.7051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-4526783970926.7051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-18861599878.861271</v>
      </c>
      <c r="L4417" s="444">
        <f t="shared" ca="1" si="187"/>
        <v>-4545645570805.5664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-4545645570805.5664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-18940189878.356525</v>
      </c>
      <c r="L4418" s="444">
        <f t="shared" ca="1" si="187"/>
        <v>-4564585760683.9229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-4564585760683.9229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-19019107336.18301</v>
      </c>
      <c r="L4419" s="444">
        <f t="shared" ca="1" si="187"/>
        <v>-4583604868020.1055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-4583604868020.1055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-19098353616.750439</v>
      </c>
      <c r="L4420" s="444">
        <f t="shared" ca="1" si="187"/>
        <v>-4602703221636.8555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-4602703221636.8555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-19177930090.153564</v>
      </c>
      <c r="L4421" s="444">
        <f t="shared" ca="1" si="187"/>
        <v>-4621881151727.0088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-4621881151727.0088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-19257838132.195869</v>
      </c>
      <c r="L4422" s="444">
        <f t="shared" ca="1" si="187"/>
        <v>-4641138989859.2051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-4641138989859.2051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-19338079124.413353</v>
      </c>
      <c r="L4423" s="444">
        <f t="shared" ca="1" si="187"/>
        <v>-4660477068983.6182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-4660477068983.6182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-19418654454.098408</v>
      </c>
      <c r="L4424" s="444">
        <f t="shared" ca="1" si="187"/>
        <v>-4679895723437.7168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-4679895723437.7168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-19499565514.323818</v>
      </c>
      <c r="L4425" s="444">
        <f t="shared" ca="1" si="187"/>
        <v>-4699395288952.041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-4699395288952.041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-19580813703.966839</v>
      </c>
      <c r="L4426" s="444">
        <f t="shared" ca="1" si="187"/>
        <v>-4718976102656.0078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-4718976102656.0078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-19662400427.733364</v>
      </c>
      <c r="L4427" s="444">
        <f t="shared" ca="1" si="187"/>
        <v>-4738638503083.7412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-4738638503083.7412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-19744327096.182255</v>
      </c>
      <c r="L4428" s="444">
        <f t="shared" ca="1" si="187"/>
        <v>-4758382830179.9238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-4758382830179.9238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-19826595125.749683</v>
      </c>
      <c r="L4429" s="444">
        <f t="shared" ca="1" si="187"/>
        <v>-4778209425305.6738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-4778209425305.6738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-19909205938.77364</v>
      </c>
      <c r="L4430" s="444">
        <f t="shared" ca="1" si="187"/>
        <v>-4798118631244.4473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-4798118631244.4473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-19992160963.518532</v>
      </c>
      <c r="L4431" s="444">
        <f t="shared" ca="1" si="187"/>
        <v>-4818110792207.9658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-4818110792207.9658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-20075461634.199856</v>
      </c>
      <c r="L4432" s="444">
        <f t="shared" ca="1" si="187"/>
        <v>-4838186253842.166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-4838186253842.166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-20159109391.009026</v>
      </c>
      <c r="L4433" s="444">
        <f t="shared" ca="1" si="187"/>
        <v>-4858345363233.1748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-4858345363233.1748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-20243105680.138229</v>
      </c>
      <c r="L4434" s="444">
        <f t="shared" ca="1" si="187"/>
        <v>-4878588468913.3135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-4878588468913.3135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-20327451953.805473</v>
      </c>
      <c r="L4435" s="444">
        <f t="shared" ca="1" si="187"/>
        <v>-4898915920867.1191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-4898915920867.1191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-20412149670.279663</v>
      </c>
      <c r="L4436" s="444">
        <f t="shared" ca="1" si="187"/>
        <v>-4919328070537.3984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-4919328070537.3984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-20497200293.905827</v>
      </c>
      <c r="L4437" s="444">
        <f t="shared" ca="1" si="187"/>
        <v>-4939825270831.3047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-4939825270831.3047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-20582605295.130436</v>
      </c>
      <c r="L4438" s="444">
        <f t="shared" ca="1" si="187"/>
        <v>-4960407876126.4355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-4960407876126.4355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-20668366150.526814</v>
      </c>
      <c r="L4439" s="444">
        <f t="shared" ca="1" si="187"/>
        <v>-4981076242276.9619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-4981076242276.9619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-20754484342.820675</v>
      </c>
      <c r="L4440" s="444">
        <f t="shared" ca="1" si="187"/>
        <v>-5001830726619.7822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-5001830726619.7822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-20840961360.91576</v>
      </c>
      <c r="L4441" s="444">
        <f t="shared" ca="1" si="187"/>
        <v>-5022671687980.6982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-5022671687980.6982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-20927798699.919575</v>
      </c>
      <c r="L4442" s="444">
        <f t="shared" ca="1" si="187"/>
        <v>-5043599486680.6182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-5043599486680.6182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-21014997861.169243</v>
      </c>
      <c r="L4443" s="444">
        <f t="shared" ca="1" si="187"/>
        <v>-5064614484541.7871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-5064614484541.7871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-21102560352.257446</v>
      </c>
      <c r="L4444" s="444">
        <f t="shared" ca="1" si="187"/>
        <v>-5085717044894.0449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-5085717044894.0449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-21190487687.058521</v>
      </c>
      <c r="L4445" s="444">
        <f t="shared" ca="1" si="187"/>
        <v>-5106907532581.1035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-5106907532581.1035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-21278781385.754597</v>
      </c>
      <c r="L4446" s="444">
        <f t="shared" ca="1" si="187"/>
        <v>-5128186313966.8584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-5128186313966.8584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-21367442974.861908</v>
      </c>
      <c r="L4447" s="444">
        <f t="shared" ca="1" si="187"/>
        <v>-5149553756941.7207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-5149553756941.7207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-21456473987.257168</v>
      </c>
      <c r="L4448" s="444">
        <f t="shared" ca="1" si="187"/>
        <v>-5171010230928.9775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-5171010230928.9775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-21545875962.204071</v>
      </c>
      <c r="L4449" s="444">
        <f t="shared" ca="1" si="187"/>
        <v>-5192556106891.1816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-5192556106891.1816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-21635650445.379925</v>
      </c>
      <c r="L4450" s="444">
        <f t="shared" ca="1" si="187"/>
        <v>-5214191757336.5615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-5214191757336.5615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-21725798988.90234</v>
      </c>
      <c r="L4451" s="444">
        <f t="shared" ca="1" si="187"/>
        <v>-5235917556325.4639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-5235917556325.4639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-21816323151.356098</v>
      </c>
      <c r="L4452" s="444">
        <f t="shared" ca="1" si="187"/>
        <v>-5257733879476.8203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-5257733879476.8203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-21907224497.820084</v>
      </c>
      <c r="L4453" s="444">
        <f t="shared" ca="1" si="187"/>
        <v>-5279641103974.6406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-5279641103974.6406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-21998504599.894337</v>
      </c>
      <c r="L4454" s="444">
        <f t="shared" ca="1" si="187"/>
        <v>-5301639608574.5352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-5301639608574.5352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-22090165035.72723</v>
      </c>
      <c r="L4455" s="444">
        <f t="shared" ca="1" si="187"/>
        <v>-5323729773610.2627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-5323729773610.2627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-22182207390.042763</v>
      </c>
      <c r="L4456" s="444">
        <f t="shared" ca="1" si="187"/>
        <v>-5345911981000.3057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-5345911981000.3057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-22274633254.167938</v>
      </c>
      <c r="L4457" s="444">
        <f t="shared" ca="1" si="187"/>
        <v>-5368186614254.4736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-5368186614254.4736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-22367444226.060307</v>
      </c>
      <c r="L4458" s="444">
        <f t="shared" ca="1" si="187"/>
        <v>-5390554058480.5342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-5390554058480.5342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-22460641910.33556</v>
      </c>
      <c r="L4459" s="444">
        <f t="shared" ca="1" si="187"/>
        <v>-5413014700390.8701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-5413014700390.8701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-22554227918.295292</v>
      </c>
      <c r="L4460" s="444">
        <f t="shared" ca="1" si="187"/>
        <v>-5435568928309.165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-5435568928309.165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-22648203867.954853</v>
      </c>
      <c r="L4461" s="444">
        <f t="shared" ca="1" si="187"/>
        <v>-5458217132177.1201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-5458217132177.1201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-22742571384.071335</v>
      </c>
      <c r="L4462" s="444">
        <f t="shared" ca="1" si="187"/>
        <v>-5480959703561.1914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-5480959703561.1914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-22837332098.171631</v>
      </c>
      <c r="L4463" s="444">
        <f t="shared" ca="1" si="187"/>
        <v>-5503797035659.3633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-5503797035659.3633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-22932487648.580681</v>
      </c>
      <c r="L4464" s="444">
        <f t="shared" ca="1" si="187"/>
        <v>-5526729523307.9443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-5526729523307.9443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-23028039680.449768</v>
      </c>
      <c r="L4465" s="444">
        <f t="shared" ca="1" si="187"/>
        <v>-5549757562988.3945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-5549757562988.3945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-23123989845.784977</v>
      </c>
      <c r="L4466" s="444">
        <f t="shared" ca="1" si="187"/>
        <v>-5572881552834.1797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-5572881552834.1797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-23220339803.47575</v>
      </c>
      <c r="L4467" s="444">
        <f t="shared" ca="1" si="187"/>
        <v>-5596101892637.6553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-5596101892637.6553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-23317091219.323563</v>
      </c>
      <c r="L4468" s="444">
        <f t="shared" ca="1" si="187"/>
        <v>-5619418983856.9785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-5619418983856.9785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-23414245766.070744</v>
      </c>
      <c r="L4469" s="444">
        <f t="shared" ca="1" si="187"/>
        <v>-5642833229623.0488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-5642833229623.0488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-23511805123.429371</v>
      </c>
      <c r="L4470" s="444">
        <f t="shared" ca="1" si="187"/>
        <v>-5666345034746.4785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-5666345034746.4785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-23609770978.110329</v>
      </c>
      <c r="L4471" s="444">
        <f t="shared" ca="1" si="187"/>
        <v>-5689954805724.5889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-5689954805724.5889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-23708145023.852455</v>
      </c>
      <c r="L4472" s="444">
        <f t="shared" ca="1" si="187"/>
        <v>-5713662950748.4414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-5713662950748.4414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-23806928961.451839</v>
      </c>
      <c r="L4473" s="444">
        <f t="shared" ca="1" si="187"/>
        <v>-5737469879709.8936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-5737469879709.8936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-23906124498.791222</v>
      </c>
      <c r="L4474" s="444">
        <f t="shared" ca="1" si="187"/>
        <v>-5761376004208.6846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-5761376004208.6846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-24005733350.869518</v>
      </c>
      <c r="L4475" s="444">
        <f t="shared" ca="1" si="187"/>
        <v>-5785381737559.5537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-5785381737559.5537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-24105757239.831474</v>
      </c>
      <c r="L4476" s="444">
        <f t="shared" ca="1" si="187"/>
        <v>-5809487494799.3848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-5809487494799.3848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-24206197894.997437</v>
      </c>
      <c r="L4477" s="444">
        <f t="shared" ca="1" si="187"/>
        <v>-5833693692694.3818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-5833693692694.3818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-24307057052.893257</v>
      </c>
      <c r="L4478" s="444">
        <f t="shared" ca="1" si="187"/>
        <v>-5858000749747.2754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-5858000749747.2754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-24408336457.280315</v>
      </c>
      <c r="L4479" s="444">
        <f t="shared" ca="1" si="187"/>
        <v>-5882409086204.5557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-5882409086204.5557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-24510037859.18565</v>
      </c>
      <c r="L4480" s="444">
        <f t="shared" ca="1" si="187"/>
        <v>-5906919124063.7412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-5906919124063.7412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-24612163016.932255</v>
      </c>
      <c r="L4481" s="444">
        <f t="shared" ca="1" si="187"/>
        <v>-5931531287080.6738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-5931531287080.6738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-24714713696.169476</v>
      </c>
      <c r="L4482" s="444">
        <f t="shared" ca="1" si="187"/>
        <v>-5956246000776.8438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-5956246000776.8438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-24817691669.903515</v>
      </c>
      <c r="L4483" s="444">
        <f t="shared" ca="1" si="187"/>
        <v>-5981063692446.7471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-5981063692446.7471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-24921098718.528114</v>
      </c>
      <c r="L4484" s="444">
        <f t="shared" ca="1" si="187"/>
        <v>-6005984791165.2754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-6005984791165.2754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-25024936629.855312</v>
      </c>
      <c r="L4485" s="444">
        <f t="shared" ca="1" si="187"/>
        <v>-6031009727795.1309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-6031009727795.1309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-25129207199.146378</v>
      </c>
      <c r="L4486" s="444">
        <f t="shared" ca="1" si="187"/>
        <v>-6056138934994.2773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-6056138934994.2773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-25233912229.142822</v>
      </c>
      <c r="L4487" s="444">
        <f t="shared" ca="1" si="187"/>
        <v>-6081372847223.4199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-6081372847223.4199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-25339053530.097584</v>
      </c>
      <c r="L4488" s="444">
        <f t="shared" ca="1" si="187"/>
        <v>-6106711900753.5176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-6106711900753.5176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-25444632919.806324</v>
      </c>
      <c r="L4489" s="444">
        <f t="shared" ca="1" si="187"/>
        <v>-6132156533673.3242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-6132156533673.3242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-25550652223.638851</v>
      </c>
      <c r="L4490" s="444">
        <f t="shared" ca="1" si="187"/>
        <v>-6157707185896.9629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-6157707185896.9629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-25657113274.570679</v>
      </c>
      <c r="L4491" s="444">
        <f t="shared" ca="1" si="187"/>
        <v>-6183364299171.5332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-6183364299171.5332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-25764017913.214722</v>
      </c>
      <c r="L4492" s="444">
        <f t="shared" ca="1" si="187"/>
        <v>-6209128317084.748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-6209128317084.748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-25871367987.853115</v>
      </c>
      <c r="L4493" s="444">
        <f t="shared" ca="1" si="187"/>
        <v>-6234999685072.6016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-6234999685072.6016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-25979165354.469173</v>
      </c>
      <c r="L4494" s="444">
        <f t="shared" ca="1" si="187"/>
        <v>-6260978850427.0703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-6260978850427.0703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-26087411876.779461</v>
      </c>
      <c r="L4495" s="444">
        <f t="shared" ca="1" si="187"/>
        <v>-6287066262303.8496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-6287066262303.8496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-26196109426.266041</v>
      </c>
      <c r="L4496" s="444">
        <f t="shared" ca="1" si="187"/>
        <v>-6313262371730.1152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-6313262371730.1152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-26305259882.208813</v>
      </c>
      <c r="L4497" s="444">
        <f t="shared" ca="1" si="187"/>
        <v>-6339567631612.3242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-6339567631612.3242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-26414865131.718018</v>
      </c>
      <c r="L4498" s="444">
        <f t="shared" ca="1" si="187"/>
        <v>-6365982496744.042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-6365982496744.042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-26524927069.766842</v>
      </c>
      <c r="L4499" s="444">
        <f t="shared" ca="1" si="187"/>
        <v>-6392507423813.8086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-6392507423813.8086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-26635447599.224201</v>
      </c>
      <c r="L4500" s="444">
        <f t="shared" ca="1" si="187"/>
        <v>-6419142871413.0332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-6419142871413.0332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-26746428630.887638</v>
      </c>
      <c r="L4501" s="444">
        <f t="shared" ca="1" si="187"/>
        <v>-6445889300043.9209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-6445889300043.9209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-26857872083.516338</v>
      </c>
      <c r="L4502" s="444">
        <f t="shared" ca="1" si="187"/>
        <v>-6472747172127.4375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-6472747172127.4375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-26969779883.864323</v>
      </c>
      <c r="L4503" s="444">
        <f t="shared" ca="1" si="187"/>
        <v>-6499716952011.3018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-6499716952011.3018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-27082153966.713757</v>
      </c>
      <c r="L4504" s="444">
        <f t="shared" ca="1" si="187"/>
        <v>-6526799105978.0156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-6526799105978.0156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-27194996274.908398</v>
      </c>
      <c r="L4505" s="444">
        <f t="shared" ca="1" si="187"/>
        <v>-6553994102252.9238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-6553994102252.9238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-27308308759.387184</v>
      </c>
      <c r="L4506" s="444">
        <f t="shared" ca="1" si="187"/>
        <v>-6581302411012.3105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-6581302411012.3105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-27422093379.21796</v>
      </c>
      <c r="L4507" s="444">
        <f t="shared" ca="1" si="187"/>
        <v>-6608724504391.5283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-6608724504391.5283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-27536352101.631367</v>
      </c>
      <c r="L4508" s="444">
        <f t="shared" ca="1" si="187"/>
        <v>-6636260856493.1602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-6636260856493.1602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-27651086902.054832</v>
      </c>
      <c r="L4509" s="444">
        <f t="shared" ca="1" si="187"/>
        <v>-6663911943395.2148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-6663911943395.2148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-27766299764.146729</v>
      </c>
      <c r="L4510" s="444">
        <f t="shared" ca="1" si="187"/>
        <v>-6691678243159.3613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-6691678243159.3613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-27881992679.830673</v>
      </c>
      <c r="L4511" s="444">
        <f t="shared" ca="1" si="187"/>
        <v>-6719560235839.1924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-6719560235839.1924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-27998167649.329967</v>
      </c>
      <c r="L4512" s="444">
        <f t="shared" ca="1" si="187"/>
        <v>-6747558403488.5225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-6747558403488.5225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-28114826681.202175</v>
      </c>
      <c r="L4513" s="444">
        <f t="shared" ca="1" si="187"/>
        <v>-6775673230169.7246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-6775673230169.7246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-28231971792.373852</v>
      </c>
      <c r="L4514" s="444">
        <f t="shared" ca="1" si="187"/>
        <v>-6803905201962.0986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-6803905201962.0986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-28349605008.175411</v>
      </c>
      <c r="L4515" s="444">
        <f t="shared" ca="1" si="187"/>
        <v>-6832254806970.2744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-6832254806970.2744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-28467728362.376144</v>
      </c>
      <c r="L4516" s="444">
        <f t="shared" ca="1" si="187"/>
        <v>-6860722535332.6504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-6860722535332.6504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-28586343897.219376</v>
      </c>
      <c r="L4517" s="444">
        <f t="shared" ca="1" si="187"/>
        <v>-6889308879229.8701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-6889308879229.8701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-28705453663.45779</v>
      </c>
      <c r="L4518" s="444">
        <f t="shared" ca="1" si="187"/>
        <v>-6918014332893.3281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-6918014332893.3281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-28825059720.388866</v>
      </c>
      <c r="L4519" s="444">
        <f t="shared" ca="1" si="187"/>
        <v>-6946839392613.7168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-6946839392613.7168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-28945164135.890484</v>
      </c>
      <c r="L4520" s="444">
        <f t="shared" ca="1" si="187"/>
        <v>-6975784556749.6074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-6975784556749.6074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-29065768986.456696</v>
      </c>
      <c r="L4521" s="444">
        <f t="shared" ca="1" si="187"/>
        <v>-7004850325736.0645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-7004850325736.0645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-29186876357.233601</v>
      </c>
      <c r="L4522" s="444">
        <f t="shared" ca="1" si="187"/>
        <v>-7034037202093.2979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-7034037202093.2979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-29308488342.055405</v>
      </c>
      <c r="L4523" s="444">
        <f t="shared" ca="1" si="187"/>
        <v>-7063345690435.3535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-7063345690435.3535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-29430607043.48064</v>
      </c>
      <c r="L4524" s="444">
        <f t="shared" ca="1" si="187"/>
        <v>-7092776297478.834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-7092776297478.834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-29553234572.828476</v>
      </c>
      <c r="L4525" s="444">
        <f t="shared" ca="1" si="187"/>
        <v>-7122329532051.6621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-7122329532051.6621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-29676373050.215256</v>
      </c>
      <c r="L4526" s="444">
        <f t="shared" ca="1" si="187"/>
        <v>-7152005905101.877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-7152005905101.877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-29800024604.591156</v>
      </c>
      <c r="L4527" s="444">
        <f t="shared" ca="1" si="187"/>
        <v>-7181805929706.4678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-7181805929706.4678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-29924191373.776947</v>
      </c>
      <c r="L4528" s="444">
        <f t="shared" ca="1" si="187"/>
        <v>-7211730121080.2451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-7211730121080.2451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-30048875504.501022</v>
      </c>
      <c r="L4529" s="444">
        <f t="shared" ca="1" si="187"/>
        <v>-7241778996584.7461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-7241778996584.7461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-30174079152.436443</v>
      </c>
      <c r="L4530" s="444">
        <f t="shared" ca="1" si="187"/>
        <v>-7271953075737.1826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-7271953075737.1826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-30299804482.238255</v>
      </c>
      <c r="L4531" s="444">
        <f t="shared" ca="1" si="187"/>
        <v>-7302252880219.4209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-7302252880219.4209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-30426053667.580921</v>
      </c>
      <c r="L4532" s="444">
        <f t="shared" ca="1" si="187"/>
        <v>-7332678933887.002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-7332678933887.002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-30552828891.195843</v>
      </c>
      <c r="L4533" s="444">
        <f t="shared" ca="1" si="187"/>
        <v>-7363231762778.1982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-7363231762778.1982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-30680132344.909153</v>
      </c>
      <c r="L4534" s="444">
        <f t="shared" ca="1" si="187"/>
        <v>-7393911895123.1074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-7393911895123.1074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-30807966229.679615</v>
      </c>
      <c r="L4535" s="444">
        <f t="shared" ca="1" si="187"/>
        <v>-7424719861352.7871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-7424719861352.7871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-30936332755.636612</v>
      </c>
      <c r="L4536" s="444">
        <f t="shared" ca="1" si="187"/>
        <v>-7455656194108.4238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-7455656194108.4238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-31065234142.118427</v>
      </c>
      <c r="L4537" s="444">
        <f t="shared" ca="1" si="187"/>
        <v>-7486721428250.542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-7486721428250.542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-31194672617.71059</v>
      </c>
      <c r="L4538" s="444">
        <f t="shared" ca="1" si="187"/>
        <v>-7517916100868.2529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-7517916100868.2529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-31324650420.284386</v>
      </c>
      <c r="L4539" s="444">
        <f t="shared" ca="1" si="187"/>
        <v>-7549240751288.5371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-7549240751288.5371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-31455169797.035572</v>
      </c>
      <c r="L4540" s="444">
        <f t="shared" ca="1" si="187"/>
        <v>-7580695921085.5723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-7580695921085.5723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-31586233004.52322</v>
      </c>
      <c r="L4541" s="444">
        <f t="shared" ca="1" si="187"/>
        <v>-7612282154090.0957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-7612282154090.0957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-31717842308.708729</v>
      </c>
      <c r="L4542" s="444">
        <f t="shared" ca="1" si="187"/>
        <v>-7643999996398.8047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-7643999996398.8047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-31849999984.995018</v>
      </c>
      <c r="L4543" s="444">
        <f t="shared" ca="1" si="187"/>
        <v>-7675849996383.7998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-7675849996383.7998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-31982708318.265831</v>
      </c>
      <c r="L4544" s="444">
        <f t="shared" ca="1" si="187"/>
        <v>-7707832704702.0654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-7707832704702.0654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-32115969602.925278</v>
      </c>
      <c r="L4545" s="444">
        <f t="shared" ca="1" si="187"/>
        <v>-7739948674304.9902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-7739948674304.9902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-32249786142.937458</v>
      </c>
      <c r="L4546" s="444">
        <f t="shared" ca="1" si="187"/>
        <v>-7772198460447.9277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-7772198460447.9277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-32384160251.86636</v>
      </c>
      <c r="L4547" s="444">
        <f t="shared" ca="1" si="187"/>
        <v>-7804582620699.7939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-7804582620699.7939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-32519094252.915806</v>
      </c>
      <c r="L4548" s="444">
        <f t="shared" ca="1" si="187"/>
        <v>-7837101714952.71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-7837101714952.71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-32654590478.969624</v>
      </c>
      <c r="L4549" s="444">
        <f t="shared" ca="1" si="187"/>
        <v>-7869756305431.6797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-7869756305431.6797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-32790651272.632004</v>
      </c>
      <c r="L4550" s="444">
        <f t="shared" ca="1" si="187"/>
        <v>-7902546956704.3115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-7902546956704.3115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-32927278986.267963</v>
      </c>
      <c r="L4551" s="444">
        <f t="shared" ca="1" si="187"/>
        <v>-7935474235690.5791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-7935474235690.5791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-33064475982.044079</v>
      </c>
      <c r="L4552" s="444">
        <f t="shared" ca="1" si="187"/>
        <v>-7968538711672.623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-7968538711672.623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-33202244631.969261</v>
      </c>
      <c r="L4553" s="444">
        <f t="shared" ca="1" si="187"/>
        <v>-8001740956304.5928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-8001740956304.5928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-33340587317.935802</v>
      </c>
      <c r="L4554" s="444">
        <f t="shared" ca="1" si="187"/>
        <v>-8035081543622.5283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-8035081543622.5283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-33479506431.760532</v>
      </c>
      <c r="L4555" s="444">
        <f t="shared" ca="1" si="187"/>
        <v>-8068561050054.2891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-8068561050054.2891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-33619004375.226208</v>
      </c>
      <c r="L4556" s="444">
        <f t="shared" ca="1" si="187"/>
        <v>-8102180054429.5156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-8102180054429.5156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-33759083560.122982</v>
      </c>
      <c r="L4557" s="444">
        <f t="shared" ca="1" si="187"/>
        <v>-8135939137989.6387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-8135939137989.6387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-33899746408.290165</v>
      </c>
      <c r="L4558" s="444">
        <f t="shared" ca="1" si="187"/>
        <v>-8169838884397.9287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-8169838884397.9287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-34040995351.658035</v>
      </c>
      <c r="L4559" s="444">
        <f t="shared" ca="1" si="187"/>
        <v>-8203879879749.5869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-8203879879749.5869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-34182832832.289944</v>
      </c>
      <c r="L4560" s="444">
        <f t="shared" ca="1" si="187"/>
        <v>-8238062712581.877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-8238062712581.877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-34325261302.424488</v>
      </c>
      <c r="L4561" s="444">
        <f t="shared" ca="1" si="187"/>
        <v>-8272387973884.3018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-8272387973884.3018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-34468283224.517921</v>
      </c>
      <c r="L4562" s="444">
        <f t="shared" ca="1" si="187"/>
        <v>-8306856257108.8193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-8306856257108.8193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-34611901071.286743</v>
      </c>
      <c r="L4563" s="444">
        <f t="shared" ca="1" si="187"/>
        <v>-8341468158180.1064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-8341468158180.1064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-34756117325.750443</v>
      </c>
      <c r="L4564" s="444">
        <f t="shared" ca="1" si="187"/>
        <v>-8376224275505.8564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-8376224275505.8564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-34900934481.274399</v>
      </c>
      <c r="L4565" s="444">
        <f t="shared" ca="1" si="187"/>
        <v>-8411125209987.1309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-8411125209987.1309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-35046355041.613045</v>
      </c>
      <c r="L4566" s="444">
        <f t="shared" ca="1" si="187"/>
        <v>-8446171565028.7441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-8446171565028.7441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-35192381520.953102</v>
      </c>
      <c r="L4567" s="444">
        <f t="shared" ca="1" si="187"/>
        <v>-8481363946549.6973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-8481363946549.6973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-35339016443.957069</v>
      </c>
      <c r="L4568" s="444">
        <f t="shared" ca="1" si="187"/>
        <v>-8516702962993.6543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-8516702962993.6543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-35486262345.806892</v>
      </c>
      <c r="L4569" s="444">
        <f t="shared" ca="1" si="187"/>
        <v>-8552189225339.4609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-8552189225339.4609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-35634121772.247749</v>
      </c>
      <c r="L4570" s="444">
        <f t="shared" ca="1" si="187"/>
        <v>-8587823347111.709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-8587823347111.709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-35782597279.632118</v>
      </c>
      <c r="L4571" s="444">
        <f t="shared" ca="1" si="187"/>
        <v>-8623605944391.3408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-8623605944391.3408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-35931691434.963921</v>
      </c>
      <c r="L4572" s="444">
        <f t="shared" ca="1" si="187"/>
        <v>-8659537635826.3047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-8659537635826.3047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-36081406815.942932</v>
      </c>
      <c r="L4573" s="444">
        <f t="shared" ca="1" si="187"/>
        <v>-8695619042642.248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-8695619042642.248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-36231746011.009369</v>
      </c>
      <c r="L4574" s="444">
        <f t="shared" ca="1" si="187"/>
        <v>-8731850788653.2578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-8731850788653.2578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-36382711619.388573</v>
      </c>
      <c r="L4575" s="444">
        <f t="shared" ca="1" si="187"/>
        <v>-8768233500272.6465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-8768233500272.6465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-36534306251.136024</v>
      </c>
      <c r="L4576" s="444">
        <f t="shared" ca="1" si="187"/>
        <v>-8804767806523.7832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-8804767806523.7832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-36686532527.182426</v>
      </c>
      <c r="L4577" s="444">
        <f t="shared" ca="1" si="187"/>
        <v>-8841454339050.9648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-8841454339050.9648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-36839393079.379021</v>
      </c>
      <c r="L4578" s="444">
        <f t="shared" ca="1" si="187"/>
        <v>-8878293732130.3438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-8878293732130.3438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-36992890550.543098</v>
      </c>
      <c r="L4579" s="444">
        <f t="shared" ca="1" si="187"/>
        <v>-8915286622680.8867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-8915286622680.8867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-37147027594.503693</v>
      </c>
      <c r="L4580" s="444">
        <f t="shared" ca="1" si="187"/>
        <v>-8952433650275.3906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-8952433650275.3906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-37301806876.147461</v>
      </c>
      <c r="L4581" s="444">
        <f t="shared" ca="1" si="187"/>
        <v>-8989735457151.5391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-8989735457151.5391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-37457231071.464745</v>
      </c>
      <c r="L4582" s="444">
        <f t="shared" ca="1" si="187"/>
        <v>-9027192688223.0039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-9027192688223.0039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-37613302867.595848</v>
      </c>
      <c r="L4583" s="444">
        <f t="shared" ca="1" si="187"/>
        <v>-9064805991090.5996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-9064805991090.5996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-37770024962.877495</v>
      </c>
      <c r="L4584" s="444">
        <f t="shared" ca="1" si="187"/>
        <v>-9102576016053.4766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-9102576016053.4766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-37927400066.889488</v>
      </c>
      <c r="L4585" s="444">
        <f t="shared" ca="1" si="187"/>
        <v>-9140503416120.3652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-9140503416120.3652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-38085430900.501518</v>
      </c>
      <c r="L4586" s="444">
        <f t="shared" ca="1" si="187"/>
        <v>-9178588847020.8672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-9178588847020.8672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-38244120195.92028</v>
      </c>
      <c r="L4587" s="444">
        <f t="shared" ca="1" si="187"/>
        <v>-9216832967216.7871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-9216832967216.7871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-38403470696.73661</v>
      </c>
      <c r="L4588" s="444">
        <f t="shared" ca="1" si="187"/>
        <v>-9255236437913.5234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-9255236437913.5234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-38563485157.973015</v>
      </c>
      <c r="L4589" s="444">
        <f t="shared" ca="1" si="187"/>
        <v>-9293799923071.4961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-9293799923071.4961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-38724166346.131233</v>
      </c>
      <c r="L4590" s="444">
        <f t="shared" ca="1" si="187"/>
        <v>-9332524089417.627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-9332524089417.627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-38885517039.240112</v>
      </c>
      <c r="L4591" s="444">
        <f t="shared" ca="1" si="187"/>
        <v>-9371409606456.8672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-9371409606456.8672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-39047540026.90361</v>
      </c>
      <c r="L4592" s="444">
        <f t="shared" ca="1" si="187"/>
        <v>-9410457146483.7715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-9410457146483.7715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-39210238110.349045</v>
      </c>
      <c r="L4593" s="444">
        <f t="shared" ca="1" si="187"/>
        <v>-9449667384594.1211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-9449667384594.1211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-39373614102.475502</v>
      </c>
      <c r="L4594" s="444">
        <f t="shared" ca="1" si="187"/>
        <v>-9489040998696.5957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-9489040998696.5957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-39537670827.902481</v>
      </c>
      <c r="L4595" s="444">
        <f t="shared" ca="1" si="187"/>
        <v>-9528578669524.498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-9528578669524.498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-39702411123.018738</v>
      </c>
      <c r="L4596" s="444">
        <f t="shared" ca="1" si="187"/>
        <v>-9568281080647.5176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-9568281080647.5176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-39867837836.031326</v>
      </c>
      <c r="L4597" s="444">
        <f t="shared" ca="1" si="187"/>
        <v>-9608148918483.5488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-9608148918483.5488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-40033953827.014786</v>
      </c>
      <c r="L4598" s="444">
        <f t="shared" ref="L4598:L4852" ca="1" si="192">I4598-J4598+K4598</f>
        <v>-9648182872310.5645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-9648182872310.5645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-40200761967.960686</v>
      </c>
      <c r="L4599" s="444">
        <f t="shared" ca="1" si="192"/>
        <v>-9688383634278.5254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-9688383634278.5254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-40368265142.827187</v>
      </c>
      <c r="L4600" s="444">
        <f t="shared" ca="1" si="192"/>
        <v>-9728751899421.3535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-9728751899421.3535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-40536466247.588974</v>
      </c>
      <c r="L4601" s="444">
        <f t="shared" ca="1" si="192"/>
        <v>-9769288365668.9434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-9769288365668.9434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-40705368190.287262</v>
      </c>
      <c r="L4602" s="444">
        <f t="shared" ca="1" si="192"/>
        <v>-9809993733859.2305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-9809993733859.2305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-40874973891.080124</v>
      </c>
      <c r="L4603" s="444">
        <f t="shared" ca="1" si="192"/>
        <v>-9850868707750.3105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-9850868707750.3105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-41045286282.292961</v>
      </c>
      <c r="L4604" s="444">
        <f t="shared" ca="1" si="192"/>
        <v>-9891913994032.6035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-9891913994032.6035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-41216308308.469177</v>
      </c>
      <c r="L4605" s="444">
        <f t="shared" ca="1" si="192"/>
        <v>-9933130302341.0723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-9933130302341.0723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-41388042926.421135</v>
      </c>
      <c r="L4606" s="444">
        <f t="shared" ca="1" si="192"/>
        <v>-9974518345267.4941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-9974518345267.4941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-41560493105.281227</v>
      </c>
      <c r="L4607" s="444">
        <f t="shared" ca="1" si="192"/>
        <v>-10016078838372.775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-10016078838372.775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-41733661826.55323</v>
      </c>
      <c r="L4608" s="444">
        <f t="shared" ca="1" si="192"/>
        <v>-10057812500199.328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-10057812500199.328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-41907552084.163864</v>
      </c>
      <c r="L4609" s="444">
        <f t="shared" ca="1" si="192"/>
        <v>-10099720052283.492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-10099720052283.492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-42082166884.514549</v>
      </c>
      <c r="L4610" s="444">
        <f t="shared" ca="1" si="192"/>
        <v>-10141802219168.006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-10141802219168.006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-42257509246.533356</v>
      </c>
      <c r="L4611" s="444">
        <f t="shared" ca="1" si="192"/>
        <v>-10184059728414.539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-10184059728414.539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-42433582201.727249</v>
      </c>
      <c r="L4612" s="444">
        <f t="shared" ca="1" si="192"/>
        <v>-10226493310616.266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-10226493310616.266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-42610388794.234436</v>
      </c>
      <c r="L4613" s="444">
        <f t="shared" ca="1" si="192"/>
        <v>-10269103699410.5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-10269103699410.5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-42787932080.877083</v>
      </c>
      <c r="L4614" s="444">
        <f t="shared" ca="1" si="192"/>
        <v>-10311891631491.377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-10311891631491.377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-42966215131.214073</v>
      </c>
      <c r="L4615" s="444">
        <f t="shared" ca="1" si="192"/>
        <v>-10354857846622.592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-10354857846622.592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-43145241027.594131</v>
      </c>
      <c r="L4616" s="444">
        <f t="shared" ca="1" si="192"/>
        <v>-10398003087650.186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-10398003087650.186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-43325012865.209106</v>
      </c>
      <c r="L4617" s="444">
        <f t="shared" ca="1" si="192"/>
        <v>-10441328100515.395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-10441328100515.395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-43505533752.147476</v>
      </c>
      <c r="L4618" s="444">
        <f t="shared" ca="1" si="192"/>
        <v>-10484833634267.543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-10484833634267.543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-43686806809.448097</v>
      </c>
      <c r="L4619" s="444">
        <f t="shared" ca="1" si="192"/>
        <v>-10528520441076.99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-10528520441076.99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-43868835171.154129</v>
      </c>
      <c r="L4620" s="444">
        <f t="shared" ca="1" si="192"/>
        <v>-10572389276248.145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-10572389276248.145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-44051621984.367271</v>
      </c>
      <c r="L4621" s="444">
        <f t="shared" ca="1" si="192"/>
        <v>-10616440898232.512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-10616440898232.512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-44235170409.302132</v>
      </c>
      <c r="L4622" s="444">
        <f t="shared" ca="1" si="192"/>
        <v>-10660676068641.814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-10660676068641.814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-44419483619.340897</v>
      </c>
      <c r="L4623" s="444">
        <f t="shared" ca="1" si="192"/>
        <v>-10705095552261.156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-10705095552261.156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-44604564801.08815</v>
      </c>
      <c r="L4624" s="444">
        <f t="shared" ca="1" si="192"/>
        <v>-10749700117062.244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-10749700117062.244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-44790417154.426018</v>
      </c>
      <c r="L4625" s="444">
        <f t="shared" ca="1" si="192"/>
        <v>-10794490534216.67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-10794490534216.67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-44977043892.569458</v>
      </c>
      <c r="L4626" s="444">
        <f t="shared" ca="1" si="192"/>
        <v>-10839467578109.24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-10839467578109.24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-45164448242.121834</v>
      </c>
      <c r="L4627" s="444">
        <f t="shared" ca="1" si="192"/>
        <v>-10884632026351.361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-10884632026351.361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-45352633443.130669</v>
      </c>
      <c r="L4628" s="444">
        <f t="shared" ca="1" si="192"/>
        <v>-10929984659794.492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-10929984659794.492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-45541602749.143715</v>
      </c>
      <c r="L4629" s="444">
        <f t="shared" ca="1" si="192"/>
        <v>-10975526262543.637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-10975526262543.637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-45731359427.265152</v>
      </c>
      <c r="L4630" s="444">
        <f t="shared" ca="1" si="192"/>
        <v>-11021257621970.902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-11021257621970.902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-45921906758.21209</v>
      </c>
      <c r="L4631" s="444">
        <f t="shared" ca="1" si="192"/>
        <v>-11067179528729.115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-11067179528729.115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-46113248036.371315</v>
      </c>
      <c r="L4632" s="444">
        <f t="shared" ca="1" si="192"/>
        <v>-11113292776765.486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-11113292776765.486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-46305386569.856194</v>
      </c>
      <c r="L4633" s="444">
        <f t="shared" ca="1" si="192"/>
        <v>-11159598163335.342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-11159598163335.342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-46498325680.563927</v>
      </c>
      <c r="L4634" s="444">
        <f t="shared" ca="1" si="192"/>
        <v>-11206096489015.906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-11206096489015.906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-46692068704.232941</v>
      </c>
      <c r="L4635" s="444">
        <f t="shared" ca="1" si="192"/>
        <v>-11252788557720.139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-11252788557720.139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-46886618990.50058</v>
      </c>
      <c r="L4636" s="444">
        <f t="shared" ca="1" si="192"/>
        <v>-11299675176710.639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-11299675176710.639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-47081979902.960991</v>
      </c>
      <c r="L4637" s="444">
        <f t="shared" ca="1" si="192"/>
        <v>-11346757156613.6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-11346757156613.6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-47278154819.223328</v>
      </c>
      <c r="L4638" s="444">
        <f t="shared" ca="1" si="192"/>
        <v>-11394035311432.822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-11394035311432.822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-47475147130.970093</v>
      </c>
      <c r="L4639" s="444">
        <f t="shared" ca="1" si="192"/>
        <v>-11441510458563.793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-11441510458563.793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-47672960244.0158</v>
      </c>
      <c r="L4640" s="444">
        <f t="shared" ca="1" si="192"/>
        <v>-11489183418807.809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-11489183418807.809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-47871597578.365868</v>
      </c>
      <c r="L4641" s="444">
        <f t="shared" ca="1" si="192"/>
        <v>-11537055016386.174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-11537055016386.174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-48071062568.275726</v>
      </c>
      <c r="L4642" s="444">
        <f t="shared" ca="1" si="192"/>
        <v>-11585126078954.449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-11585126078954.449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-48271358662.310204</v>
      </c>
      <c r="L4643" s="444">
        <f t="shared" ca="1" si="192"/>
        <v>-11633397437616.76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-11633397437616.76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-48472489323.403168</v>
      </c>
      <c r="L4644" s="444">
        <f t="shared" ca="1" si="192"/>
        <v>-11681869926940.162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-11681869926940.162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-48674458028.917343</v>
      </c>
      <c r="L4645" s="444">
        <f t="shared" ca="1" si="192"/>
        <v>-11730544384969.08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-11730544384969.08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-48877268270.704498</v>
      </c>
      <c r="L4646" s="444">
        <f t="shared" ca="1" si="192"/>
        <v>-11779421653239.785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-11779421653239.785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-49080923555.165771</v>
      </c>
      <c r="L4647" s="444">
        <f t="shared" ca="1" si="192"/>
        <v>-11828502576794.951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-11828502576794.951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-49285427403.312294</v>
      </c>
      <c r="L4648" s="444">
        <f t="shared" ca="1" si="192"/>
        <v>-11877788004198.264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-11877788004198.264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-49490783350.826096</v>
      </c>
      <c r="L4649" s="444">
        <f t="shared" ca="1" si="192"/>
        <v>-11927278787549.09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-11927278787549.09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-49696994948.121208</v>
      </c>
      <c r="L4650" s="444">
        <f t="shared" ca="1" si="192"/>
        <v>-11976975782497.211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-11976975782497.211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-49904065760.405045</v>
      </c>
      <c r="L4651" s="444">
        <f t="shared" ca="1" si="192"/>
        <v>-12026879848257.615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-12026879848257.615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-50111999367.740067</v>
      </c>
      <c r="L4652" s="444">
        <f t="shared" ca="1" si="192"/>
        <v>-12076991847625.355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-12076991847625.355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-50320799365.105644</v>
      </c>
      <c r="L4653" s="444">
        <f t="shared" ca="1" si="192"/>
        <v>-12127312646990.461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-12127312646990.461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-50530469362.460251</v>
      </c>
      <c r="L4654" s="444">
        <f t="shared" ca="1" si="192"/>
        <v>-12177843116352.922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-12177843116352.922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-50741012984.803841</v>
      </c>
      <c r="L4655" s="444">
        <f t="shared" ca="1" si="192"/>
        <v>-12228584129337.727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-12228584129337.727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-50952433872.240524</v>
      </c>
      <c r="L4656" s="444">
        <f t="shared" ca="1" si="192"/>
        <v>-12279536563209.967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-12279536563209.967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-51164735680.041527</v>
      </c>
      <c r="L4657" s="444">
        <f t="shared" ca="1" si="192"/>
        <v>-12330701298890.008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-12330701298890.008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-51377922078.708366</v>
      </c>
      <c r="L4658" s="444">
        <f t="shared" ca="1" si="192"/>
        <v>-12382079220968.717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-12382079220968.717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-51591996754.036316</v>
      </c>
      <c r="L4659" s="444">
        <f t="shared" ca="1" si="192"/>
        <v>-12433671217722.754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-12433671217722.754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-51806963407.178139</v>
      </c>
      <c r="L4660" s="444">
        <f t="shared" ca="1" si="192"/>
        <v>-12485478181129.932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-12485478181129.932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-52022825754.708046</v>
      </c>
      <c r="L4661" s="444">
        <f t="shared" ca="1" si="192"/>
        <v>-12537501006884.641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-12537501006884.641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-52239587528.686005</v>
      </c>
      <c r="L4662" s="444">
        <f t="shared" ca="1" si="192"/>
        <v>-12589740594413.326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-12589740594413.326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-52457252476.722191</v>
      </c>
      <c r="L4663" s="444">
        <f t="shared" ca="1" si="192"/>
        <v>-12642197846890.049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-12642197846890.049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-52675824362.04187</v>
      </c>
      <c r="L4664" s="444">
        <f t="shared" ca="1" si="192"/>
        <v>-12694873671252.09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-12694873671252.09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-52895306963.550377</v>
      </c>
      <c r="L4665" s="444">
        <f t="shared" ca="1" si="192"/>
        <v>-12747768978215.641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-12747768978215.641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-53115704075.898499</v>
      </c>
      <c r="L4666" s="444">
        <f t="shared" ca="1" si="192"/>
        <v>-12800884682291.539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-12800884682291.539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-53337019509.54808</v>
      </c>
      <c r="L4667" s="444">
        <f t="shared" ca="1" si="192"/>
        <v>-12854221701801.088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-12854221701801.088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-53559257090.837868</v>
      </c>
      <c r="L4668" s="444">
        <f t="shared" ca="1" si="192"/>
        <v>-12907780958891.926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-12907780958891.926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-53782420662.04969</v>
      </c>
      <c r="L4669" s="444">
        <f t="shared" ca="1" si="192"/>
        <v>-12961563379553.975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-12961563379553.975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-54006514081.474892</v>
      </c>
      <c r="L4670" s="444">
        <f t="shared" ca="1" si="192"/>
        <v>-13015569893635.449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-13015569893635.449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-54231541223.481041</v>
      </c>
      <c r="L4671" s="444">
        <f t="shared" ca="1" si="192"/>
        <v>-13069801434858.93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-13069801434858.93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-54457505978.578873</v>
      </c>
      <c r="L4672" s="444">
        <f t="shared" ca="1" si="192"/>
        <v>-13124258940837.508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-13124258940837.508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-54684412253.489616</v>
      </c>
      <c r="L4673" s="444">
        <f t="shared" ca="1" si="192"/>
        <v>-13178943353090.998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-13178943353090.998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-54912263971.212494</v>
      </c>
      <c r="L4674" s="444">
        <f t="shared" ca="1" si="192"/>
        <v>-13233855617062.211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-13233855617062.211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-55141065071.092545</v>
      </c>
      <c r="L4675" s="444">
        <f t="shared" ca="1" si="192"/>
        <v>-13288996682133.303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-13288996682133.303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-55370819508.888763</v>
      </c>
      <c r="L4676" s="444">
        <f t="shared" ca="1" si="192"/>
        <v>-13344367501642.191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-13344367501642.191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-55601531256.842461</v>
      </c>
      <c r="L4677" s="444">
        <f t="shared" ca="1" si="192"/>
        <v>-13399969032899.033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-13399969032899.033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-55833204303.745972</v>
      </c>
      <c r="L4678" s="444">
        <f t="shared" ca="1" si="192"/>
        <v>-13455802237202.779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-13455802237202.779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-56065842655.011581</v>
      </c>
      <c r="L4679" s="444">
        <f t="shared" ca="1" si="192"/>
        <v>-13511868079857.791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-13511868079857.791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-56299450332.740791</v>
      </c>
      <c r="L4680" s="444">
        <f t="shared" ca="1" si="192"/>
        <v>-13568167530190.531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-13568167530190.531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-56534031375.793877</v>
      </c>
      <c r="L4681" s="444">
        <f t="shared" ca="1" si="192"/>
        <v>-13624701561566.324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-13624701561566.324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-56769589839.85968</v>
      </c>
      <c r="L4682" s="444">
        <f t="shared" ca="1" si="192"/>
        <v>-13681471151406.184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-13681471151406.184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-57006129797.525764</v>
      </c>
      <c r="L4683" s="444">
        <f t="shared" ca="1" si="192"/>
        <v>-13738477281203.709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-13738477281203.709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-57243655338.348785</v>
      </c>
      <c r="L4684" s="444">
        <f t="shared" ca="1" si="192"/>
        <v>-13795720936542.059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-13795720936542.059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-57482170568.92524</v>
      </c>
      <c r="L4685" s="444">
        <f t="shared" ca="1" si="192"/>
        <v>-13853203107110.984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-13853203107110.984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-57721679612.962433</v>
      </c>
      <c r="L4686" s="444">
        <f t="shared" ca="1" si="192"/>
        <v>-13910924786723.947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-13910924786723.947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-57962186611.349777</v>
      </c>
      <c r="L4687" s="444">
        <f t="shared" ca="1" si="192"/>
        <v>-13968886973335.297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-13968886973335.297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-58203695722.230392</v>
      </c>
      <c r="L4688" s="444">
        <f t="shared" ca="1" si="192"/>
        <v>-14027090669057.527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-14027090669057.527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-58446211121.073029</v>
      </c>
      <c r="L4689" s="444">
        <f t="shared" ca="1" si="192"/>
        <v>-14085536880178.6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-14085536880178.6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-58689737000.744164</v>
      </c>
      <c r="L4690" s="444">
        <f t="shared" ca="1" si="192"/>
        <v>-14144226617179.344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-14144226617179.344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-58934277571.580605</v>
      </c>
      <c r="L4691" s="444">
        <f t="shared" ca="1" si="192"/>
        <v>-14203160894750.924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-14203160894750.924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-59179837061.462189</v>
      </c>
      <c r="L4692" s="444">
        <f t="shared" ca="1" si="192"/>
        <v>-14262340731812.387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-14262340731812.387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-59426419715.884941</v>
      </c>
      <c r="L4693" s="444">
        <f t="shared" ca="1" si="192"/>
        <v>-14321767151528.271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-14321767151528.271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-59674029798.034462</v>
      </c>
      <c r="L4694" s="444">
        <f t="shared" ca="1" si="192"/>
        <v>-14381441181326.307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-14381441181326.307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-59922671588.859619</v>
      </c>
      <c r="L4695" s="444">
        <f t="shared" ca="1" si="192"/>
        <v>-14441363852915.166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-14441363852915.166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-60172349387.146523</v>
      </c>
      <c r="L4696" s="444">
        <f t="shared" ca="1" si="192"/>
        <v>-14501536202302.313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-14501536202302.313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-60423067509.592964</v>
      </c>
      <c r="L4697" s="444">
        <f t="shared" ca="1" si="192"/>
        <v>-14561959269811.906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-14561959269811.906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-60674830290.882942</v>
      </c>
      <c r="L4698" s="444">
        <f t="shared" ca="1" si="192"/>
        <v>-14622634100102.789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-14622634100102.789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-60927642083.76162</v>
      </c>
      <c r="L4699" s="444">
        <f t="shared" ca="1" si="192"/>
        <v>-14683561742186.551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-14683561742186.551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-61181507259.110619</v>
      </c>
      <c r="L4700" s="444">
        <f t="shared" ca="1" si="192"/>
        <v>-14744743249445.662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-14744743249445.662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-61436430206.02359</v>
      </c>
      <c r="L4701" s="444">
        <f t="shared" ca="1" si="192"/>
        <v>-14806179679651.686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-14806179679651.686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-61692415331.882011</v>
      </c>
      <c r="L4702" s="444">
        <f t="shared" ca="1" si="192"/>
        <v>-14867872094983.568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-14867872094983.568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-61949467062.431541</v>
      </c>
      <c r="L4703" s="444">
        <f t="shared" ca="1" si="192"/>
        <v>-14929821562046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-14929821562046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-62207589841.858337</v>
      </c>
      <c r="L4704" s="444">
        <f t="shared" ca="1" si="192"/>
        <v>-14992029151887.857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-14992029151887.857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-62466788132.866074</v>
      </c>
      <c r="L4705" s="444">
        <f t="shared" ca="1" si="192"/>
        <v>-15054495940020.723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-15054495940020.723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-62727066416.753014</v>
      </c>
      <c r="L4706" s="444">
        <f t="shared" ca="1" si="192"/>
        <v>-15117223006437.477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-15117223006437.477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-62988429193.489494</v>
      </c>
      <c r="L4707" s="444">
        <f t="shared" ca="1" si="192"/>
        <v>-15180211435630.967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-15180211435630.967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-63250880981.795685</v>
      </c>
      <c r="L4708" s="444">
        <f t="shared" ca="1" si="192"/>
        <v>-15243462316612.762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-15243462316612.762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-63514426319.219841</v>
      </c>
      <c r="L4709" s="444">
        <f t="shared" ca="1" si="192"/>
        <v>-15306976742931.982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-15306976742931.982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-63779069762.216591</v>
      </c>
      <c r="L4710" s="444">
        <f t="shared" ca="1" si="192"/>
        <v>-15370755812694.199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-15370755812694.199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-64044815886.22583</v>
      </c>
      <c r="L4711" s="444">
        <f t="shared" ca="1" si="192"/>
        <v>-15434800628580.426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-15434800628580.426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-64311669285.75177</v>
      </c>
      <c r="L4712" s="444">
        <f t="shared" ca="1" si="192"/>
        <v>-15499112297866.178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-15499112297866.178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-64579634574.442406</v>
      </c>
      <c r="L4713" s="444">
        <f t="shared" ca="1" si="192"/>
        <v>-15563691932440.621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-15563691932440.621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-64848716385.16925</v>
      </c>
      <c r="L4714" s="444">
        <f t="shared" ca="1" si="192"/>
        <v>-15628540648825.791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-15628540648825.791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-65118919370.10746</v>
      </c>
      <c r="L4715" s="444">
        <f t="shared" ca="1" si="192"/>
        <v>-15693659568195.898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-15693659568195.898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-65390248200.816246</v>
      </c>
      <c r="L4716" s="444">
        <f t="shared" ca="1" si="192"/>
        <v>-15759049816396.715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-15759049816396.715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-65662707568.319649</v>
      </c>
      <c r="L4717" s="444">
        <f t="shared" ca="1" si="192"/>
        <v>-15824712523965.035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-15824712523965.035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-65936302183.187637</v>
      </c>
      <c r="L4718" s="444">
        <f t="shared" ca="1" si="192"/>
        <v>-15890648826148.223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-15890648826148.223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-66211036775.617584</v>
      </c>
      <c r="L4719" s="444">
        <f t="shared" ca="1" si="192"/>
        <v>-15956859862923.84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-15956859862923.84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-66486916095.515999</v>
      </c>
      <c r="L4720" s="444">
        <f t="shared" ca="1" si="192"/>
        <v>-16023346779019.355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-16023346779019.355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-66763944912.58065</v>
      </c>
      <c r="L4721" s="444">
        <f t="shared" ca="1" si="192"/>
        <v>-16090110723931.936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-16090110723931.936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-67042128016.383072</v>
      </c>
      <c r="L4722" s="444">
        <f t="shared" ca="1" si="192"/>
        <v>-16157152851948.318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-16157152851948.318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-67321470216.451317</v>
      </c>
      <c r="L4723" s="444">
        <f t="shared" ca="1" si="192"/>
        <v>-16224474322164.77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-16224474322164.77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-67601976342.35321</v>
      </c>
      <c r="L4724" s="444">
        <f t="shared" ca="1" si="192"/>
        <v>-16292076298507.123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-16292076298507.123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-67883651243.779686</v>
      </c>
      <c r="L4725" s="444">
        <f t="shared" ca="1" si="192"/>
        <v>-16359959949750.902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-16359959949750.902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-68166499790.628769</v>
      </c>
      <c r="L4726" s="444">
        <f t="shared" ca="1" si="192"/>
        <v>-16428126449541.531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-16428126449541.531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-68450526873.089714</v>
      </c>
      <c r="L4727" s="444">
        <f t="shared" ca="1" si="192"/>
        <v>-16496576976414.621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-16496576976414.621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-68735737401.7276</v>
      </c>
      <c r="L4728" s="444">
        <f t="shared" ca="1" si="192"/>
        <v>-16565312713816.35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-16565312713816.35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-69022136307.568115</v>
      </c>
      <c r="L4729" s="444">
        <f t="shared" ca="1" si="192"/>
        <v>-16634334850123.918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-16634334850123.918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-69309728542.182983</v>
      </c>
      <c r="L4730" s="444">
        <f t="shared" ca="1" si="192"/>
        <v>-16703644578666.102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-16703644578666.102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-69598519077.775421</v>
      </c>
      <c r="L4731" s="444">
        <f t="shared" ca="1" si="192"/>
        <v>-16773243097743.877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-16773243097743.877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-69888512907.266159</v>
      </c>
      <c r="L4732" s="444">
        <f t="shared" ca="1" si="192"/>
        <v>-16843131610651.143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-16843131610651.143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-70179715044.379761</v>
      </c>
      <c r="L4733" s="444">
        <f t="shared" ca="1" si="192"/>
        <v>-16913311325695.521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-16913311325695.521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-70472130523.731339</v>
      </c>
      <c r="L4734" s="444">
        <f t="shared" ca="1" si="192"/>
        <v>-16983783456219.252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-16983783456219.252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-70765764400.913544</v>
      </c>
      <c r="L4735" s="444">
        <f t="shared" ca="1" si="192"/>
        <v>-17054549220620.166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-17054549220620.166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-71060621752.584015</v>
      </c>
      <c r="L4736" s="444">
        <f t="shared" ca="1" si="192"/>
        <v>-17125609842372.75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-17125609842372.75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-71356707676.553131</v>
      </c>
      <c r="L4737" s="444">
        <f t="shared" ca="1" si="192"/>
        <v>-17196966550049.303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-17196966550049.303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-71654027291.872086</v>
      </c>
      <c r="L4738" s="444">
        <f t="shared" ca="1" si="192"/>
        <v>-17268620577341.176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-17268620577341.176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-71952585738.921555</v>
      </c>
      <c r="L4739" s="444">
        <f t="shared" ca="1" si="192"/>
        <v>-17340573163080.098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-17340573163080.098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-72252388179.500397</v>
      </c>
      <c r="L4740" s="444">
        <f t="shared" ca="1" si="192"/>
        <v>-17412825551259.598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-17412825551259.598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-72553439796.914993</v>
      </c>
      <c r="L4741" s="444">
        <f t="shared" ca="1" si="192"/>
        <v>-17485378991056.512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-17485378991056.512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-72855745796.068802</v>
      </c>
      <c r="L4742" s="444">
        <f t="shared" ca="1" si="192"/>
        <v>-17558234736852.58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-17558234736852.58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-73159311403.552429</v>
      </c>
      <c r="L4743" s="444">
        <f t="shared" ca="1" si="192"/>
        <v>-17631394048256.133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-17631394048256.133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-73464141867.733887</v>
      </c>
      <c r="L4744" s="444">
        <f t="shared" ca="1" si="192"/>
        <v>-17704858190123.867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-17704858190123.867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-73770242458.849442</v>
      </c>
      <c r="L4745" s="444">
        <f t="shared" ca="1" si="192"/>
        <v>-17778628432582.715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-17778628432582.715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-74077618469.09465</v>
      </c>
      <c r="L4746" s="444">
        <f t="shared" ca="1" si="192"/>
        <v>-17852706051051.809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-17852706051051.809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-74386275212.715866</v>
      </c>
      <c r="L4747" s="444">
        <f t="shared" ca="1" si="192"/>
        <v>-17927092326264.523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-17927092326264.523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-74696218026.102173</v>
      </c>
      <c r="L4748" s="444">
        <f t="shared" ca="1" si="192"/>
        <v>-18001788544290.625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-18001788544290.625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-75007452267.877609</v>
      </c>
      <c r="L4749" s="444">
        <f t="shared" ca="1" si="192"/>
        <v>-18076795996558.504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-18076795996558.504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-75319983318.993759</v>
      </c>
      <c r="L4750" s="444">
        <f t="shared" ca="1" si="192"/>
        <v>-18152115979877.496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-18152115979877.496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-75633816582.822906</v>
      </c>
      <c r="L4751" s="444">
        <f t="shared" ca="1" si="192"/>
        <v>-18227749796460.32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-18227749796460.32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-75948957485.251328</v>
      </c>
      <c r="L4752" s="444">
        <f t="shared" ca="1" si="192"/>
        <v>-18303698753945.57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-18303698753945.57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-76265411474.773209</v>
      </c>
      <c r="L4753" s="444">
        <f t="shared" ca="1" si="192"/>
        <v>-18379964165420.344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-18379964165420.344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-76583184022.584763</v>
      </c>
      <c r="L4754" s="444">
        <f t="shared" ca="1" si="192"/>
        <v>-18456547349442.93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-18456547349442.93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-76902280622.678879</v>
      </c>
      <c r="L4755" s="444">
        <f t="shared" ca="1" si="192"/>
        <v>-18533449630065.609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-18533449630065.609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-77222706791.940033</v>
      </c>
      <c r="L4756" s="444">
        <f t="shared" ca="1" si="192"/>
        <v>-18610672336857.551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-18610672336857.551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-77544468070.239792</v>
      </c>
      <c r="L4757" s="444">
        <f t="shared" ca="1" si="192"/>
        <v>-18688216804927.789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-18688216804927.789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-77867570020.532455</v>
      </c>
      <c r="L4758" s="444">
        <f t="shared" ca="1" si="192"/>
        <v>-18766084374948.32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-18766084374948.32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-78192018228.95134</v>
      </c>
      <c r="L4759" s="444">
        <f t="shared" ca="1" si="192"/>
        <v>-18844276393177.273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-18844276393177.273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-78517818304.905304</v>
      </c>
      <c r="L4760" s="444">
        <f t="shared" ca="1" si="192"/>
        <v>-18922794211482.18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-18922794211482.18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-78844975881.175751</v>
      </c>
      <c r="L4761" s="444">
        <f t="shared" ca="1" si="192"/>
        <v>-19001639187363.355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-19001639187363.355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-79173496614.013977</v>
      </c>
      <c r="L4762" s="444">
        <f t="shared" ca="1" si="192"/>
        <v>-19080812683977.371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-19080812683977.371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-79503386183.239044</v>
      </c>
      <c r="L4763" s="444">
        <f t="shared" ca="1" si="192"/>
        <v>-19160316070160.609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-19160316070160.609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-79834650292.335876</v>
      </c>
      <c r="L4764" s="444">
        <f t="shared" ca="1" si="192"/>
        <v>-19240150720452.945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-19240150720452.945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-80167294668.55394</v>
      </c>
      <c r="L4765" s="444">
        <f t="shared" ca="1" si="192"/>
        <v>-19320318015121.5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-19320318015121.5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-80501325063.006256</v>
      </c>
      <c r="L4766" s="444">
        <f t="shared" ca="1" si="192"/>
        <v>-19400819340184.508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-19400819340184.508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-80836747250.768784</v>
      </c>
      <c r="L4767" s="444">
        <f t="shared" ca="1" si="192"/>
        <v>-19481656087435.277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-19481656087435.277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-81173567030.980316</v>
      </c>
      <c r="L4768" s="444">
        <f t="shared" ca="1" si="192"/>
        <v>-19562829654466.258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-19562829654466.258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-81511790226.942734</v>
      </c>
      <c r="L4769" s="444">
        <f t="shared" ca="1" si="192"/>
        <v>-19644341444693.199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-19644341444693.199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-81851422686.221664</v>
      </c>
      <c r="L4770" s="444">
        <f t="shared" ca="1" si="192"/>
        <v>-19726192867379.422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-19726192867379.422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-82192470280.747589</v>
      </c>
      <c r="L4771" s="444">
        <f t="shared" ca="1" si="192"/>
        <v>-19808385337660.168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-19808385337660.168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-82534938906.917358</v>
      </c>
      <c r="L4772" s="444">
        <f t="shared" ca="1" si="192"/>
        <v>-19890920276567.086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-19890920276567.086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-82878834485.696198</v>
      </c>
      <c r="L4773" s="444">
        <f t="shared" ca="1" si="192"/>
        <v>-19973799111052.781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-19973799111052.781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-83224162962.719925</v>
      </c>
      <c r="L4774" s="444">
        <f t="shared" ca="1" si="192"/>
        <v>-20057023274015.5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-20057023274015.5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-83570930308.397919</v>
      </c>
      <c r="L4775" s="444">
        <f t="shared" ca="1" si="192"/>
        <v>-20140594204323.898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-20140594204323.898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-83919142518.016235</v>
      </c>
      <c r="L4776" s="444">
        <f t="shared" ca="1" si="192"/>
        <v>-20224513346841.914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-20224513346841.914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-84268805611.841309</v>
      </c>
      <c r="L4777" s="444">
        <f t="shared" ca="1" si="192"/>
        <v>-20308782152453.754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-20308782152453.754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-84619925635.223969</v>
      </c>
      <c r="L4778" s="444">
        <f t="shared" ca="1" si="192"/>
        <v>-20393402078088.977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-20393402078088.977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-84972508658.704071</v>
      </c>
      <c r="L4779" s="444">
        <f t="shared" ca="1" si="192"/>
        <v>-20478374586747.68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-20478374586747.68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-85326560778.115326</v>
      </c>
      <c r="L4780" s="444">
        <f t="shared" ca="1" si="192"/>
        <v>-20563701147525.797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-20563701147525.797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-85682088114.690826</v>
      </c>
      <c r="L4781" s="444">
        <f t="shared" ca="1" si="192"/>
        <v>-20649383235640.488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-20649383235640.488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-86039096815.168701</v>
      </c>
      <c r="L4782" s="444">
        <f t="shared" ca="1" si="192"/>
        <v>-20735422332455.656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-20735422332455.656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-86397593051.89856</v>
      </c>
      <c r="L4783" s="444">
        <f t="shared" ca="1" si="192"/>
        <v>-20821819925507.555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-20821819925507.555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-86757583022.948151</v>
      </c>
      <c r="L4784" s="444">
        <f t="shared" ca="1" si="192"/>
        <v>-20908577508530.504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-20908577508530.504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-87119072952.210434</v>
      </c>
      <c r="L4785" s="444">
        <f t="shared" ca="1" si="192"/>
        <v>-20995696581482.715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-20995696581482.715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-87482069089.511307</v>
      </c>
      <c r="L4786" s="444">
        <f t="shared" ca="1" si="192"/>
        <v>-21083178650572.227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-21083178650572.227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-87846577710.717606</v>
      </c>
      <c r="L4787" s="444">
        <f t="shared" ca="1" si="192"/>
        <v>-21171025228282.945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-21171025228282.945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-88212605117.845612</v>
      </c>
      <c r="L4788" s="444">
        <f t="shared" ca="1" si="192"/>
        <v>-21259237833400.789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-21259237833400.789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-88580157639.169952</v>
      </c>
      <c r="L4789" s="444">
        <f t="shared" ca="1" si="192"/>
        <v>-21347817991039.961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-21347817991039.961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-88949241629.333176</v>
      </c>
      <c r="L4790" s="444">
        <f t="shared" ca="1" si="192"/>
        <v>-21436767232669.293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-21436767232669.293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-89319863469.455383</v>
      </c>
      <c r="L4791" s="444">
        <f t="shared" ca="1" si="192"/>
        <v>-21526087096138.75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-21526087096138.75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-89692029567.244797</v>
      </c>
      <c r="L4792" s="444">
        <f t="shared" ca="1" si="192"/>
        <v>-21615779125705.996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-21615779125705.996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-90065746357.108322</v>
      </c>
      <c r="L4793" s="444">
        <f t="shared" ca="1" si="192"/>
        <v>-21705844872063.105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-21705844872063.105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-90441020300.262939</v>
      </c>
      <c r="L4794" s="444">
        <f t="shared" ca="1" si="192"/>
        <v>-21796285892363.367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-21796285892363.367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-90817857884.847366</v>
      </c>
      <c r="L4795" s="444">
        <f t="shared" ca="1" si="192"/>
        <v>-21887103750248.215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-21887103750248.215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-91196265626.034225</v>
      </c>
      <c r="L4796" s="444">
        <f t="shared" ca="1" si="192"/>
        <v>-21978300015874.25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-21978300015874.25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-91576250066.1427</v>
      </c>
      <c r="L4797" s="444">
        <f t="shared" ca="1" si="192"/>
        <v>-22069876265940.395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-22069876265940.395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-91957817774.751648</v>
      </c>
      <c r="L4798" s="444">
        <f t="shared" ca="1" si="192"/>
        <v>-22161834083715.145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-22161834083715.145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-92340975348.813095</v>
      </c>
      <c r="L4799" s="444">
        <f t="shared" ca="1" si="192"/>
        <v>-22254175059063.957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-22254175059063.957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-92725729412.766479</v>
      </c>
      <c r="L4800" s="444">
        <f t="shared" ca="1" si="192"/>
        <v>-22346900788476.723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-22346900788476.723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-93112086618.653015</v>
      </c>
      <c r="L4801" s="444">
        <f t="shared" ca="1" si="192"/>
        <v>-22440012875095.375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-22440012875095.375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-93500053646.230728</v>
      </c>
      <c r="L4802" s="444">
        <f t="shared" ca="1" si="192"/>
        <v>-22533512928741.605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-22533512928741.605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-93889637203.090027</v>
      </c>
      <c r="L4803" s="444">
        <f t="shared" ca="1" si="192"/>
        <v>-22627402565944.695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-22627402565944.695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-94280844024.769562</v>
      </c>
      <c r="L4804" s="444">
        <f t="shared" ca="1" si="192"/>
        <v>-22721683409969.465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-22721683409969.465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-94673680874.872772</v>
      </c>
      <c r="L4805" s="444">
        <f t="shared" ca="1" si="192"/>
        <v>-22816357090844.336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-22816357090844.336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-95068154545.184738</v>
      </c>
      <c r="L4806" s="444">
        <f t="shared" ca="1" si="192"/>
        <v>-22911425245389.52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-22911425245389.52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-95464271855.789658</v>
      </c>
      <c r="L4807" s="444">
        <f t="shared" ca="1" si="192"/>
        <v>-23006889517245.309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-23006889517245.309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-95862039655.188782</v>
      </c>
      <c r="L4808" s="444">
        <f t="shared" ca="1" si="192"/>
        <v>-23102751556900.496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-23102751556900.496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-96261464820.418732</v>
      </c>
      <c r="L4809" s="444">
        <f t="shared" ca="1" si="192"/>
        <v>-23199013021720.914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-23199013021720.914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-96662554257.170471</v>
      </c>
      <c r="L4810" s="444">
        <f t="shared" ca="1" si="192"/>
        <v>-23295675575978.086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-23295675575978.086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-97065314899.908691</v>
      </c>
      <c r="L4811" s="444">
        <f t="shared" ca="1" si="192"/>
        <v>-23392740890877.996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-23392740890877.996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-97469753711.991653</v>
      </c>
      <c r="L4812" s="444">
        <f t="shared" ca="1" si="192"/>
        <v>-23490210644589.988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-23490210644589.988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-97875877685.791611</v>
      </c>
      <c r="L4813" s="444">
        <f t="shared" ca="1" si="192"/>
        <v>-23588086522275.781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-23588086522275.781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-98283693842.81575</v>
      </c>
      <c r="L4814" s="444">
        <f t="shared" ca="1" si="192"/>
        <v>-23686370216118.598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-23686370216118.598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-98693209233.827484</v>
      </c>
      <c r="L4815" s="444">
        <f t="shared" ca="1" si="192"/>
        <v>-23785063425352.426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-23785063425352.426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-99104430938.968445</v>
      </c>
      <c r="L4816" s="444">
        <f t="shared" ca="1" si="192"/>
        <v>-23884167856291.395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-23884167856291.395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-99517366067.880814</v>
      </c>
      <c r="L4817" s="444">
        <f t="shared" ca="1" si="192"/>
        <v>-23983685222359.273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-23983685222359.273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-99932021759.830307</v>
      </c>
      <c r="L4818" s="444">
        <f t="shared" ca="1" si="192"/>
        <v>-24083617244119.105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-24083617244119.105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-100348405183.82961</v>
      </c>
      <c r="L4819" s="444">
        <f t="shared" ca="1" si="192"/>
        <v>-24183965649302.934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-24183965649302.934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-100766523538.76222</v>
      </c>
      <c r="L4820" s="444">
        <f t="shared" ca="1" si="192"/>
        <v>-24284732172841.695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-24284732172841.695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-101186384053.50706</v>
      </c>
      <c r="L4821" s="444">
        <f t="shared" ca="1" si="192"/>
        <v>-24385918556895.203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-24385918556895.203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-101607993987.06334</v>
      </c>
      <c r="L4822" s="444">
        <f t="shared" ca="1" si="192"/>
        <v>-24487526550882.266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-24487526550882.266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-102031360628.6761</v>
      </c>
      <c r="L4823" s="444">
        <f t="shared" ca="1" si="192"/>
        <v>-24589557911510.941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-24589557911510.941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-102456491297.96225</v>
      </c>
      <c r="L4824" s="444">
        <f t="shared" ca="1" si="192"/>
        <v>-24692014402808.902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-24692014402808.902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-102883393345.03709</v>
      </c>
      <c r="L4825" s="444">
        <f t="shared" ca="1" si="192"/>
        <v>-24794897796153.938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-24794897796153.938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-103312074150.6414</v>
      </c>
      <c r="L4826" s="444">
        <f t="shared" ca="1" si="192"/>
        <v>-24898209870304.578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-24898209870304.578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-103742541126.26907</v>
      </c>
      <c r="L4827" s="444">
        <f t="shared" ca="1" si="192"/>
        <v>-25001952411430.848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-25001952411430.848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-104174801714.2952</v>
      </c>
      <c r="L4828" s="444">
        <f t="shared" ca="1" si="192"/>
        <v>-25106127213145.145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-25106127213145.145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-104608863388.10477</v>
      </c>
      <c r="L4829" s="444">
        <f t="shared" ca="1" si="192"/>
        <v>-25210736076533.25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-25210736076533.25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-105044733652.22188</v>
      </c>
      <c r="L4830" s="444">
        <f t="shared" ca="1" si="192"/>
        <v>-25315780810185.473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-25315780810185.473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-105482420042.43947</v>
      </c>
      <c r="L4831" s="444">
        <f t="shared" ca="1" si="192"/>
        <v>-25421263230227.914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-25421263230227.914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-105921930125.94965</v>
      </c>
      <c r="L4832" s="444">
        <f t="shared" ca="1" si="192"/>
        <v>-25527185160353.863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-25527185160353.863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-106363271501.47443</v>
      </c>
      <c r="L4833" s="444">
        <f t="shared" ca="1" si="192"/>
        <v>-25633548431855.336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-25633548431855.336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-106806451799.39723</v>
      </c>
      <c r="L4834" s="444">
        <f t="shared" ca="1" si="192"/>
        <v>-25740354883654.734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-25740354883654.734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-107251478681.89473</v>
      </c>
      <c r="L4835" s="444">
        <f t="shared" ca="1" si="192"/>
        <v>-25847606362336.629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-25847606362336.629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-107698359843.06929</v>
      </c>
      <c r="L4836" s="444">
        <f t="shared" ca="1" si="192"/>
        <v>-25955304722179.699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-25955304722179.699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-108147103009.08208</v>
      </c>
      <c r="L4837" s="444">
        <f t="shared" ca="1" si="192"/>
        <v>-26063451825188.781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-26063451825188.781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-108597715938.28659</v>
      </c>
      <c r="L4838" s="444">
        <f t="shared" ca="1" si="192"/>
        <v>-26172049541127.066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-26172049541127.066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-109050206421.36278</v>
      </c>
      <c r="L4839" s="444">
        <f t="shared" ca="1" si="192"/>
        <v>-26281099747548.43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-26281099747548.43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-109504582281.45178</v>
      </c>
      <c r="L4840" s="444">
        <f t="shared" ca="1" si="192"/>
        <v>-26390604329829.883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-26390604329829.883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-109960851374.29118</v>
      </c>
      <c r="L4841" s="444">
        <f t="shared" ca="1" si="192"/>
        <v>-26500565181204.176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-26500565181204.176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-110419021588.35072</v>
      </c>
      <c r="L4842" s="444">
        <f t="shared" ca="1" si="192"/>
        <v>-26610984202792.527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-26610984202792.527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-110879100844.96886</v>
      </c>
      <c r="L4843" s="444">
        <f t="shared" ca="1" si="192"/>
        <v>-26721863303637.496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-26721863303637.496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-111341097098.48956</v>
      </c>
      <c r="L4844" s="444">
        <f t="shared" ca="1" si="192"/>
        <v>-26833204400735.984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-26833204400735.984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-111805018336.39993</v>
      </c>
      <c r="L4845" s="444">
        <f t="shared" ca="1" si="192"/>
        <v>-26945009419072.383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-26945009419072.383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-112270872579.46826</v>
      </c>
      <c r="L4846" s="444">
        <f t="shared" ca="1" si="192"/>
        <v>-27057280291651.852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-27057280291651.852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-112738667881.88271</v>
      </c>
      <c r="L4847" s="444">
        <f t="shared" ca="1" si="192"/>
        <v>-27170018959533.734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-27170018959533.734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-113208412331.39056</v>
      </c>
      <c r="L4848" s="444">
        <f t="shared" ca="1" si="192"/>
        <v>-27283227371865.125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-27283227371865.125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-113680114049.43802</v>
      </c>
      <c r="L4849" s="444">
        <f t="shared" ca="1" si="192"/>
        <v>-27396907485914.563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-27396907485914.563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-114153781191.31067</v>
      </c>
      <c r="L4850" s="444">
        <f t="shared" ca="1" si="192"/>
        <v>-27511061267105.875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-27511061267105.875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-114629421946.27449</v>
      </c>
      <c r="L4851" s="444">
        <f t="shared" ca="1" si="192"/>
        <v>-27625690689052.148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-27625690689052.148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-115107044537.71729</v>
      </c>
      <c r="L4852" s="444">
        <f t="shared" ca="1" si="192"/>
        <v>-27740797733589.867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-27740797733589.867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-115586657223.29111</v>
      </c>
      <c r="L4853" s="444">
        <f t="shared" ref="L4853:L5107" ca="1" si="197">I4853-J4853+K4853</f>
        <v>-27856384390813.16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-27856384390813.16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-116068268295.05482</v>
      </c>
      <c r="L4854" s="444">
        <f t="shared" ca="1" si="197"/>
        <v>-27972452659108.215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-27972452659108.215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-116551886079.61757</v>
      </c>
      <c r="L4855" s="444">
        <f t="shared" ca="1" si="197"/>
        <v>-28089004545187.832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-28089004545187.832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-117037518938.28261</v>
      </c>
      <c r="L4856" s="444">
        <f t="shared" ca="1" si="197"/>
        <v>-28206042064126.113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-28206042064126.113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-117525175267.19214</v>
      </c>
      <c r="L4857" s="444">
        <f t="shared" ca="1" si="197"/>
        <v>-28323567239393.305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-28323567239393.305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-118014863497.47211</v>
      </c>
      <c r="L4858" s="444">
        <f t="shared" ca="1" si="197"/>
        <v>-28441582102890.777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-28441582102890.777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-118506592095.37825</v>
      </c>
      <c r="L4859" s="444">
        <f t="shared" ca="1" si="197"/>
        <v>-28560088694986.156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-28560088694986.156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-119000369562.44232</v>
      </c>
      <c r="L4860" s="444">
        <f t="shared" ca="1" si="197"/>
        <v>-28679089064548.598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-28679089064548.598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-119496204435.61916</v>
      </c>
      <c r="L4861" s="444">
        <f t="shared" ca="1" si="197"/>
        <v>-28798585268984.219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-28798585268984.219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-119994105287.43425</v>
      </c>
      <c r="L4862" s="444">
        <f t="shared" ca="1" si="197"/>
        <v>-28918579374271.652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-28918579374271.652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-120494080726.13188</v>
      </c>
      <c r="L4863" s="444">
        <f t="shared" ca="1" si="197"/>
        <v>-29039073454997.785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-29039073454997.785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-120996139395.8241</v>
      </c>
      <c r="L4864" s="444">
        <f t="shared" ca="1" si="197"/>
        <v>-29160069594393.609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-29160069594393.609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-121500289976.64003</v>
      </c>
      <c r="L4865" s="444">
        <f t="shared" ca="1" si="197"/>
        <v>-29281569884370.25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-29281569884370.25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-122006541184.87604</v>
      </c>
      <c r="L4866" s="444">
        <f t="shared" ca="1" si="197"/>
        <v>-29403576425555.125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-29403576425555.125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-122514901773.14636</v>
      </c>
      <c r="L4867" s="444">
        <f t="shared" ca="1" si="197"/>
        <v>-29526091327328.27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-29526091327328.27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-123025380530.53444</v>
      </c>
      <c r="L4868" s="444">
        <f t="shared" ca="1" si="197"/>
        <v>-29649116707858.805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-29649116707858.805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-123537986282.745</v>
      </c>
      <c r="L4869" s="444">
        <f t="shared" ca="1" si="197"/>
        <v>-29772654694141.551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-29772654694141.551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-124052727892.25645</v>
      </c>
      <c r="L4870" s="444">
        <f t="shared" ca="1" si="197"/>
        <v>-29896707422033.809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-29896707422033.809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-124569614258.47421</v>
      </c>
      <c r="L4871" s="444">
        <f t="shared" ca="1" si="197"/>
        <v>-30021277036292.281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-30021277036292.281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-125088654317.88449</v>
      </c>
      <c r="L4872" s="444">
        <f t="shared" ca="1" si="197"/>
        <v>-30146365690610.164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-30146365690610.164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-125609857044.209</v>
      </c>
      <c r="L4873" s="444">
        <f t="shared" ca="1" si="197"/>
        <v>-30271975547654.375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-30271975547654.375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-126133231448.55989</v>
      </c>
      <c r="L4874" s="444">
        <f t="shared" ca="1" si="197"/>
        <v>-30398108779102.934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-30398108779102.934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-126658786579.59557</v>
      </c>
      <c r="L4875" s="444">
        <f t="shared" ca="1" si="197"/>
        <v>-30524767565682.527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-30524767565682.527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-127186531523.67719</v>
      </c>
      <c r="L4876" s="444">
        <f t="shared" ca="1" si="197"/>
        <v>-30651954097206.203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-30651954097206.203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-127716475405.02585</v>
      </c>
      <c r="L4877" s="444">
        <f t="shared" ca="1" si="197"/>
        <v>-30779670572611.23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-30779670572611.23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-128248627385.88011</v>
      </c>
      <c r="L4878" s="444">
        <f t="shared" ca="1" si="197"/>
        <v>-30907919199997.109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-30907919199997.109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-128782996666.65462</v>
      </c>
      <c r="L4879" s="444">
        <f t="shared" ca="1" si="197"/>
        <v>-31036702196663.766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-31036702196663.766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-129319592486.099</v>
      </c>
      <c r="L4880" s="444">
        <f t="shared" ca="1" si="197"/>
        <v>-31166021789149.863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-31166021789149.863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-129858424121.45776</v>
      </c>
      <c r="L4881" s="444">
        <f t="shared" ca="1" si="197"/>
        <v>-31295880213271.32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-31295880213271.32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-130399500888.63049</v>
      </c>
      <c r="L4882" s="444">
        <f t="shared" ca="1" si="197"/>
        <v>-31426279714159.949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-31426279714159.949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-130942832142.33311</v>
      </c>
      <c r="L4883" s="444">
        <f t="shared" ca="1" si="197"/>
        <v>-31557222546302.281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-31557222546302.281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-131488427276.25952</v>
      </c>
      <c r="L4884" s="444">
        <f t="shared" ca="1" si="197"/>
        <v>-31688710973578.539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-31688710973578.539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-132036295723.24393</v>
      </c>
      <c r="L4885" s="444">
        <f t="shared" ca="1" si="197"/>
        <v>-31820747269301.781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-31820747269301.781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-132586446955.42407</v>
      </c>
      <c r="L4886" s="444">
        <f t="shared" ca="1" si="197"/>
        <v>-31953333716257.207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-31953333716257.207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-133138890484.40503</v>
      </c>
      <c r="L4887" s="444">
        <f t="shared" ca="1" si="197"/>
        <v>-32086472606741.613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-32086472606741.613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-133693635861.4234</v>
      </c>
      <c r="L4888" s="444">
        <f t="shared" ca="1" si="197"/>
        <v>-32220166242603.035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-32220166242603.035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-134250692677.51266</v>
      </c>
      <c r="L4889" s="444">
        <f t="shared" ca="1" si="197"/>
        <v>-32354416935280.547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-32354416935280.547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-134810070563.66896</v>
      </c>
      <c r="L4890" s="444">
        <f t="shared" ca="1" si="197"/>
        <v>-32489227005844.215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-32489227005844.215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-135371779191.01755</v>
      </c>
      <c r="L4891" s="444">
        <f t="shared" ca="1" si="197"/>
        <v>-32624598785035.23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-32624598785035.23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-135935828270.98015</v>
      </c>
      <c r="L4892" s="444">
        <f t="shared" ca="1" si="197"/>
        <v>-32760534613306.211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-32760534613306.211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-136502227555.44255</v>
      </c>
      <c r="L4893" s="444">
        <f t="shared" ca="1" si="197"/>
        <v>-32897036840861.652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-32897036840861.652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-137070986836.92357</v>
      </c>
      <c r="L4894" s="444">
        <f t="shared" ca="1" si="197"/>
        <v>-33034107827698.574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-33034107827698.574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-137642115948.74405</v>
      </c>
      <c r="L4895" s="444">
        <f t="shared" ca="1" si="197"/>
        <v>-33171749943647.316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-33171749943647.316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-138215624765.19714</v>
      </c>
      <c r="L4896" s="444">
        <f t="shared" ca="1" si="197"/>
        <v>-33309965568412.512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-33309965568412.512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-138791523201.71881</v>
      </c>
      <c r="L4897" s="444">
        <f t="shared" ca="1" si="197"/>
        <v>-33448757091614.23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-33448757091614.23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-139369821215.0593</v>
      </c>
      <c r="L4898" s="444">
        <f t="shared" ca="1" si="197"/>
        <v>-33588126912829.289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-33588126912829.289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-139950528803.45538</v>
      </c>
      <c r="L4899" s="444">
        <f t="shared" ca="1" si="197"/>
        <v>-33728077441632.746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-33728077441632.746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-140533656006.8031</v>
      </c>
      <c r="L4900" s="444">
        <f t="shared" ca="1" si="197"/>
        <v>-33868611097639.551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-33868611097639.551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-141119212906.83145</v>
      </c>
      <c r="L4901" s="444">
        <f t="shared" ca="1" si="197"/>
        <v>-34009730310546.383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-34009730310546.383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-141707209627.27658</v>
      </c>
      <c r="L4902" s="444">
        <f t="shared" ca="1" si="197"/>
        <v>-34151437520173.66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-34151437520173.66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-142297656334.05692</v>
      </c>
      <c r="L4903" s="444">
        <f t="shared" ca="1" si="197"/>
        <v>-34293735176507.719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-34293735176507.719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-142890563235.44882</v>
      </c>
      <c r="L4904" s="444">
        <f t="shared" ca="1" si="197"/>
        <v>-34436625739743.168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-34436625739743.168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-143485940582.26321</v>
      </c>
      <c r="L4905" s="444">
        <f t="shared" ca="1" si="197"/>
        <v>-34580111680325.43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-34580111680325.43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-144083798668.02261</v>
      </c>
      <c r="L4906" s="444">
        <f t="shared" ca="1" si="197"/>
        <v>-34724195478993.453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-34724195478993.453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-144684147829.13937</v>
      </c>
      <c r="L4907" s="444">
        <f t="shared" ca="1" si="197"/>
        <v>-34868879626822.594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-34868879626822.594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-145286998445.09415</v>
      </c>
      <c r="L4908" s="444">
        <f t="shared" ca="1" si="197"/>
        <v>-35014166625267.688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-35014166625267.688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-145892360938.61536</v>
      </c>
      <c r="L4909" s="444">
        <f t="shared" ca="1" si="197"/>
        <v>-35160058986206.305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-35160058986206.305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-146500245775.85962</v>
      </c>
      <c r="L4910" s="444">
        <f t="shared" ca="1" si="197"/>
        <v>-35306559231982.164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-35306559231982.164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-147110663466.59235</v>
      </c>
      <c r="L4911" s="444">
        <f t="shared" ca="1" si="197"/>
        <v>-35453669895448.758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-35453669895448.758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-147723624564.36981</v>
      </c>
      <c r="L4912" s="444">
        <f t="shared" ca="1" si="197"/>
        <v>-35601393520013.125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-35601393520013.125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-148339139666.72134</v>
      </c>
      <c r="L4913" s="444">
        <f t="shared" ca="1" si="197"/>
        <v>-35749732659679.844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-35749732659679.844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-148957219415.33267</v>
      </c>
      <c r="L4914" s="444">
        <f t="shared" ca="1" si="197"/>
        <v>-35898689879095.18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-35898689879095.18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-149577874496.22992</v>
      </c>
      <c r="L4915" s="444">
        <f t="shared" ca="1" si="197"/>
        <v>-36048267753591.406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-36048267753591.406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-150201115639.9642</v>
      </c>
      <c r="L4916" s="444">
        <f t="shared" ca="1" si="197"/>
        <v>-36198468869231.367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-36198468869231.367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-150826953621.79736</v>
      </c>
      <c r="L4917" s="444">
        <f t="shared" ca="1" si="197"/>
        <v>-36349295822853.164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-36349295822853.164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-151455399261.88818</v>
      </c>
      <c r="L4918" s="444">
        <f t="shared" ca="1" si="197"/>
        <v>-36500751222115.055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-36500751222115.055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-152086463425.4794</v>
      </c>
      <c r="L4919" s="444">
        <f t="shared" ca="1" si="197"/>
        <v>-36652837685540.531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-36652837685540.531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-152720157023.08554</v>
      </c>
      <c r="L4920" s="444">
        <f t="shared" ca="1" si="197"/>
        <v>-36805557842563.617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-36805557842563.617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-153356491010.68173</v>
      </c>
      <c r="L4921" s="444">
        <f t="shared" ca="1" si="197"/>
        <v>-36958914333574.297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-36958914333574.297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-153995476389.89291</v>
      </c>
      <c r="L4922" s="444">
        <f t="shared" ca="1" si="197"/>
        <v>-37112909809964.188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-37112909809964.188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-154637124208.18411</v>
      </c>
      <c r="L4923" s="444">
        <f t="shared" ca="1" si="197"/>
        <v>-37267546934172.375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-37267546934172.375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-155281445559.05157</v>
      </c>
      <c r="L4924" s="444">
        <f t="shared" ca="1" si="197"/>
        <v>-37422828379731.43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-37422828379731.43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-155928451582.21429</v>
      </c>
      <c r="L4925" s="444">
        <f t="shared" ca="1" si="197"/>
        <v>-37578756831313.641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-37578756831313.641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-156578153463.80682</v>
      </c>
      <c r="L4926" s="444">
        <f t="shared" ca="1" si="197"/>
        <v>-37735334984777.445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-37735334984777.445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-157230562436.57269</v>
      </c>
      <c r="L4927" s="444">
        <f t="shared" ca="1" si="197"/>
        <v>-37892565547214.016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-37892565547214.016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-157885689780.05841</v>
      </c>
      <c r="L4928" s="444">
        <f t="shared" ca="1" si="197"/>
        <v>-38050451236994.07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-38050451236994.07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-158543546820.80862</v>
      </c>
      <c r="L4929" s="444">
        <f t="shared" ca="1" si="197"/>
        <v>-38208994783814.883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-38208994783814.883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-159204144932.56201</v>
      </c>
      <c r="L4930" s="444">
        <f t="shared" ca="1" si="197"/>
        <v>-38368198928747.445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-38368198928747.445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-159867495536.44769</v>
      </c>
      <c r="L4931" s="444">
        <f t="shared" ca="1" si="197"/>
        <v>-38528066424283.891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-38528066424283.891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-160533610101.18286</v>
      </c>
      <c r="L4932" s="444">
        <f t="shared" ca="1" si="197"/>
        <v>-38688600034385.07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-38688600034385.07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-161202500143.27112</v>
      </c>
      <c r="L4933" s="444">
        <f t="shared" ca="1" si="197"/>
        <v>-38849802534528.344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-38849802534528.344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-161874177227.20142</v>
      </c>
      <c r="L4934" s="444">
        <f t="shared" ca="1" si="197"/>
        <v>-39011676711755.547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-39011676711755.547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-162548652965.6481</v>
      </c>
      <c r="L4935" s="444">
        <f t="shared" ca="1" si="197"/>
        <v>-39174225364721.195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-39174225364721.195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-163225939019.67163</v>
      </c>
      <c r="L4936" s="444">
        <f t="shared" ca="1" si="197"/>
        <v>-39337451303740.867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-39337451303740.867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-163906047098.92029</v>
      </c>
      <c r="L4937" s="444">
        <f t="shared" ca="1" si="197"/>
        <v>-39501357350839.789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-39501357350839.789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-164588988961.83246</v>
      </c>
      <c r="L4938" s="444">
        <f t="shared" ca="1" si="197"/>
        <v>-39665946339801.625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-39665946339801.625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-165274776415.84009</v>
      </c>
      <c r="L4939" s="444">
        <f t="shared" ca="1" si="197"/>
        <v>-39831221116217.469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-39831221116217.469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-165963421317.57278</v>
      </c>
      <c r="L4940" s="444">
        <f t="shared" ca="1" si="197"/>
        <v>-39997184537535.039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-39997184537535.039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-166654935573.06265</v>
      </c>
      <c r="L4941" s="444">
        <f t="shared" ca="1" si="197"/>
        <v>-40163839473108.102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-40163839473108.102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-167349331137.95041</v>
      </c>
      <c r="L4942" s="444">
        <f t="shared" ca="1" si="197"/>
        <v>-40331188804246.055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-40331188804246.055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-168046620017.69189</v>
      </c>
      <c r="L4943" s="444">
        <f t="shared" ca="1" si="197"/>
        <v>-40499235424263.75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-40499235424263.75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-168746814267.76563</v>
      </c>
      <c r="L4944" s="444">
        <f t="shared" ca="1" si="197"/>
        <v>-40667982238531.516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-40667982238531.516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-169449925993.88132</v>
      </c>
      <c r="L4945" s="444">
        <f t="shared" ca="1" si="197"/>
        <v>-40837432164525.398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-40837432164525.398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-170155967352.18915</v>
      </c>
      <c r="L4946" s="444">
        <f t="shared" ca="1" si="197"/>
        <v>-41007588131877.586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-41007588131877.586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-170864950549.48993</v>
      </c>
      <c r="L4947" s="444">
        <f t="shared" ca="1" si="197"/>
        <v>-41178453082427.078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-41178453082427.078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-171576887843.44617</v>
      </c>
      <c r="L4948" s="444">
        <f t="shared" ca="1" si="197"/>
        <v>-41350029970270.523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-41350029970270.523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-172291791542.79385</v>
      </c>
      <c r="L4949" s="444">
        <f t="shared" ca="1" si="197"/>
        <v>-41522321761813.32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-41522321761813.32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-173009674007.55551</v>
      </c>
      <c r="L4950" s="444">
        <f t="shared" ca="1" si="197"/>
        <v>-41695331435820.875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-41695331435820.875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-173730547649.25363</v>
      </c>
      <c r="L4951" s="444">
        <f t="shared" ca="1" si="197"/>
        <v>-41869061983470.125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-41869061983470.125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-174454424931.12552</v>
      </c>
      <c r="L4952" s="444">
        <f t="shared" ca="1" si="197"/>
        <v>-42043516408401.25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-42043516408401.25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-175181318368.33853</v>
      </c>
      <c r="L4953" s="444">
        <f t="shared" ca="1" si="197"/>
        <v>-42218697726769.586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-42218697726769.586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-175911240528.2066</v>
      </c>
      <c r="L4954" s="444">
        <f t="shared" ca="1" si="197"/>
        <v>-42394608967297.789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-42394608967297.789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-176644204030.40744</v>
      </c>
      <c r="L4955" s="444">
        <f t="shared" ca="1" si="197"/>
        <v>-42571253171328.195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-42571253171328.195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-177380221547.20081</v>
      </c>
      <c r="L4956" s="444">
        <f t="shared" ca="1" si="197"/>
        <v>-42748633392875.398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-42748633392875.398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-178119305803.64749</v>
      </c>
      <c r="L4957" s="444">
        <f t="shared" ca="1" si="197"/>
        <v>-42926752698679.047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-42926752698679.047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-178861469577.82935</v>
      </c>
      <c r="L4958" s="444">
        <f t="shared" ca="1" si="197"/>
        <v>-43105614168256.875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-43105614168256.875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-179606725701.07031</v>
      </c>
      <c r="L4959" s="444">
        <f t="shared" ca="1" si="197"/>
        <v>-43285220893957.945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-43285220893957.945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-180355087058.15811</v>
      </c>
      <c r="L4960" s="444">
        <f t="shared" ca="1" si="197"/>
        <v>-43465575981016.102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-43465575981016.102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-181106566587.56708</v>
      </c>
      <c r="L4961" s="444">
        <f t="shared" ca="1" si="197"/>
        <v>-43646682547603.672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-43646682547603.672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-181861177281.68198</v>
      </c>
      <c r="L4962" s="444">
        <f t="shared" ca="1" si="197"/>
        <v>-43828543724885.352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-43828543724885.352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-182618932187.02231</v>
      </c>
      <c r="L4963" s="444">
        <f t="shared" ca="1" si="197"/>
        <v>-44011162657072.375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-44011162657072.375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-183379844404.46823</v>
      </c>
      <c r="L4964" s="444">
        <f t="shared" ca="1" si="197"/>
        <v>-44194542501476.844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-44194542501476.844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-184143927089.48685</v>
      </c>
      <c r="L4965" s="444">
        <f t="shared" ca="1" si="197"/>
        <v>-44378686428566.328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-44378686428566.328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-184911193452.35971</v>
      </c>
      <c r="L4966" s="444">
        <f t="shared" ca="1" si="197"/>
        <v>-44563597622018.688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-44563597622018.688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-185681656758.41119</v>
      </c>
      <c r="L4967" s="444">
        <f t="shared" ca="1" si="197"/>
        <v>-44749279278777.102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-44749279278777.102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-186455330328.23792</v>
      </c>
      <c r="L4968" s="444">
        <f t="shared" ca="1" si="197"/>
        <v>-44935734609105.336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-44935734609105.336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-187232227537.9389</v>
      </c>
      <c r="L4969" s="444">
        <f t="shared" ca="1" si="197"/>
        <v>-45122966836643.273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-45122966836643.273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-188012361819.34698</v>
      </c>
      <c r="L4970" s="444">
        <f t="shared" ca="1" si="197"/>
        <v>-45310979198462.617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-45310979198462.617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-188795746660.26089</v>
      </c>
      <c r="L4971" s="444">
        <f t="shared" ca="1" si="197"/>
        <v>-45499774945122.875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-45499774945122.875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-189582395604.67865</v>
      </c>
      <c r="L4972" s="444">
        <f t="shared" ca="1" si="197"/>
        <v>-45689357340727.555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-45689357340727.555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-190372322253.03146</v>
      </c>
      <c r="L4973" s="444">
        <f t="shared" ca="1" si="197"/>
        <v>-45879729662980.586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-45879729662980.586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-191165540262.4191</v>
      </c>
      <c r="L4974" s="444">
        <f t="shared" ca="1" si="197"/>
        <v>-46070895203243.008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-46070895203243.008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-191962063346.84586</v>
      </c>
      <c r="L4975" s="444">
        <f t="shared" ca="1" si="197"/>
        <v>-46262857266589.852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-46262857266589.852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-192761905277.4577</v>
      </c>
      <c r="L4976" s="444">
        <f t="shared" ca="1" si="197"/>
        <v>-46455619171867.313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-46455619171867.313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-193565079882.78046</v>
      </c>
      <c r="L4977" s="444">
        <f t="shared" ca="1" si="197"/>
        <v>-46649184251750.094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-46649184251750.094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-194371601048.95871</v>
      </c>
      <c r="L4978" s="444">
        <f t="shared" ca="1" si="197"/>
        <v>-46843555852799.055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-46843555852799.055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-195181482719.99606</v>
      </c>
      <c r="L4979" s="444">
        <f t="shared" ca="1" si="197"/>
        <v>-47038737335519.047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-47038737335519.047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-195994738897.99603</v>
      </c>
      <c r="L4980" s="444">
        <f t="shared" ca="1" si="197"/>
        <v>-47234732074417.039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-47234732074417.039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-196811383643.40433</v>
      </c>
      <c r="L4981" s="444">
        <f t="shared" ca="1" si="197"/>
        <v>-47431543458060.445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-47431543458060.445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-197631431075.25186</v>
      </c>
      <c r="L4982" s="444">
        <f t="shared" ca="1" si="197"/>
        <v>-47629174889135.695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-47629174889135.695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-198454895371.39874</v>
      </c>
      <c r="L4983" s="444">
        <f t="shared" ca="1" si="197"/>
        <v>-47827629784507.094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-47827629784507.094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-199281790768.77954</v>
      </c>
      <c r="L4984" s="444">
        <f t="shared" ca="1" si="197"/>
        <v>-48026911575275.875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-48026911575275.875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-200112131563.64948</v>
      </c>
      <c r="L4985" s="444">
        <f t="shared" ca="1" si="197"/>
        <v>-48227023706839.523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-48227023706839.523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-200945932111.83136</v>
      </c>
      <c r="L4986" s="444">
        <f t="shared" ca="1" si="197"/>
        <v>-48427969638951.352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-48427969638951.352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-201783206828.96396</v>
      </c>
      <c r="L4987" s="444">
        <f t="shared" ca="1" si="197"/>
        <v>-48629752845780.313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-48629752845780.313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-202623970190.75131</v>
      </c>
      <c r="L4988" s="444">
        <f t="shared" ca="1" si="197"/>
        <v>-48832376815971.063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-48832376815971.063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-203468236733.21277</v>
      </c>
      <c r="L4989" s="444">
        <f t="shared" ca="1" si="197"/>
        <v>-49035845052704.273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-49035845052704.273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-204316021052.93448</v>
      </c>
      <c r="L4990" s="444">
        <f t="shared" ca="1" si="197"/>
        <v>-49240161073757.211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-49240161073757.211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-205167337807.32172</v>
      </c>
      <c r="L4991" s="444">
        <f t="shared" ca="1" si="197"/>
        <v>-49445328411564.531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-49445328411564.531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-206022201714.8522</v>
      </c>
      <c r="L4992" s="444">
        <f t="shared" ca="1" si="197"/>
        <v>-49651350613279.383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-49651350613279.383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-206880627555.33075</v>
      </c>
      <c r="L4993" s="444">
        <f t="shared" ca="1" si="197"/>
        <v>-49858231240834.711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-49858231240834.711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-207742630170.14462</v>
      </c>
      <c r="L4994" s="444">
        <f t="shared" ca="1" si="197"/>
        <v>-50065973871004.859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-50065973871004.859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-208608224462.52023</v>
      </c>
      <c r="L4995" s="444">
        <f t="shared" ca="1" si="197"/>
        <v>-50274582095467.383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-50274582095467.383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-209477425397.78076</v>
      </c>
      <c r="L4996" s="444">
        <f t="shared" ca="1" si="197"/>
        <v>-50484059520865.164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-50484059520865.164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-210350248003.60486</v>
      </c>
      <c r="L4997" s="444">
        <f t="shared" ca="1" si="197"/>
        <v>-50694409768868.766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-50694409768868.766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-211226707370.28653</v>
      </c>
      <c r="L4998" s="444">
        <f t="shared" ca="1" si="197"/>
        <v>-50905636476239.055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-50905636476239.055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-212106818650.99606</v>
      </c>
      <c r="L4999" s="444">
        <f t="shared" ca="1" si="197"/>
        <v>-51117743294890.047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-51117743294890.047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-212990597062.04187</v>
      </c>
      <c r="L5000" s="444">
        <f t="shared" ca="1" si="197"/>
        <v>-51330733891952.086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-51330733891952.086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-213878057883.1337</v>
      </c>
      <c r="L5001" s="444">
        <f t="shared" ca="1" si="197"/>
        <v>-51544611949835.219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-51544611949835.219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-214769216457.64673</v>
      </c>
      <c r="L5002" s="444">
        <f t="shared" ca="1" si="197"/>
        <v>-51759381166292.867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-51759381166292.867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-215664088192.88693</v>
      </c>
      <c r="L5003" s="444">
        <f t="shared" ca="1" si="197"/>
        <v>-51975045254485.758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-51975045254485.758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-216562688560.35733</v>
      </c>
      <c r="L5004" s="444">
        <f t="shared" ca="1" si="197"/>
        <v>-52191607943046.117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-52191607943046.117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-217465033096.02548</v>
      </c>
      <c r="L5005" s="444">
        <f t="shared" ca="1" si="197"/>
        <v>-52409072976142.141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-52409072976142.141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-218371137400.59225</v>
      </c>
      <c r="L5006" s="444">
        <f t="shared" ca="1" si="197"/>
        <v>-52627444113542.734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-52627444113542.734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-219281017139.76138</v>
      </c>
      <c r="L5007" s="444">
        <f t="shared" ca="1" si="197"/>
        <v>-52846725130682.492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-52846725130682.492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-220194688044.51038</v>
      </c>
      <c r="L5008" s="444">
        <f t="shared" ca="1" si="197"/>
        <v>-53066919818727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-53066919818727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-221112165911.36249</v>
      </c>
      <c r="L5009" s="444">
        <f t="shared" ca="1" si="197"/>
        <v>-53288031984638.359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-53288031984638.359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-222033466602.65982</v>
      </c>
      <c r="L5010" s="444">
        <f t="shared" ca="1" si="197"/>
        <v>-53510065451241.016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-53510065451241.016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-222958606046.83755</v>
      </c>
      <c r="L5011" s="444">
        <f t="shared" ca="1" si="197"/>
        <v>-53733024057287.852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-53733024057287.852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-223887600238.69937</v>
      </c>
      <c r="L5012" s="444">
        <f t="shared" ca="1" si="197"/>
        <v>-53956911657526.555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-53956911657526.555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-224820465239.69397</v>
      </c>
      <c r="L5013" s="444">
        <f t="shared" ca="1" si="197"/>
        <v>-54181732122766.25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-54181732122766.25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-225757217178.19272</v>
      </c>
      <c r="L5014" s="444">
        <f t="shared" ca="1" si="197"/>
        <v>-54407489339944.445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-54407489339944.445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-226697872249.76852</v>
      </c>
      <c r="L5015" s="444">
        <f t="shared" ca="1" si="197"/>
        <v>-54634187212194.211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-54634187212194.211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-227642446717.47586</v>
      </c>
      <c r="L5016" s="444">
        <f t="shared" ca="1" si="197"/>
        <v>-54861829658911.688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-54861829658911.688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-228590956912.13199</v>
      </c>
      <c r="L5017" s="444">
        <f t="shared" ca="1" si="197"/>
        <v>-55090420615823.82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-55090420615823.82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-229543419232.59927</v>
      </c>
      <c r="L5018" s="444">
        <f t="shared" ca="1" si="197"/>
        <v>-55319964035056.422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-55319964035056.422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-230499850146.06842</v>
      </c>
      <c r="L5019" s="444">
        <f t="shared" ca="1" si="197"/>
        <v>-55550463885202.492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-55550463885202.492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-231460266188.34369</v>
      </c>
      <c r="L5020" s="444">
        <f t="shared" ca="1" si="197"/>
        <v>-55781924151390.836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-55781924151390.836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-232424683964.12848</v>
      </c>
      <c r="L5021" s="444">
        <f t="shared" ca="1" si="197"/>
        <v>-56014348835354.961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-56014348835354.961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-233393120147.31235</v>
      </c>
      <c r="L5022" s="444">
        <f t="shared" ca="1" si="197"/>
        <v>-56247741955502.273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-56247741955502.273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-234365591481.25946</v>
      </c>
      <c r="L5023" s="444">
        <f t="shared" ca="1" si="197"/>
        <v>-56482107546983.531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-56482107546983.531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-235342114779.09805</v>
      </c>
      <c r="L5024" s="444">
        <f t="shared" ca="1" si="197"/>
        <v>-56717449661762.633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-56717449661762.633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-236322706924.01096</v>
      </c>
      <c r="L5025" s="444">
        <f t="shared" ca="1" si="197"/>
        <v>-56953772368686.641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-56953772368686.641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-237307384869.52768</v>
      </c>
      <c r="L5026" s="444">
        <f t="shared" ca="1" si="197"/>
        <v>-57191079753556.172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-57191079753556.172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-238296165639.81738</v>
      </c>
      <c r="L5027" s="444">
        <f t="shared" ca="1" si="197"/>
        <v>-57429375919195.992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-57429375919195.992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-239289066329.98328</v>
      </c>
      <c r="L5028" s="444">
        <f t="shared" ca="1" si="197"/>
        <v>-57668664985525.977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-57668664985525.977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-240286104106.35825</v>
      </c>
      <c r="L5029" s="444">
        <f t="shared" ca="1" si="197"/>
        <v>-57908951089632.336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-57908951089632.336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-241287296206.80142</v>
      </c>
      <c r="L5030" s="444">
        <f t="shared" ca="1" si="197"/>
        <v>-58150238385839.141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-58150238385839.141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-242292659940.99646</v>
      </c>
      <c r="L5031" s="444">
        <f t="shared" ca="1" si="197"/>
        <v>-58392531045780.141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-58392531045780.141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-243302212690.75058</v>
      </c>
      <c r="L5032" s="444">
        <f t="shared" ca="1" si="197"/>
        <v>-58635833258470.891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-58635833258470.891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-244315971910.29538</v>
      </c>
      <c r="L5033" s="444">
        <f t="shared" ca="1" si="197"/>
        <v>-58880149230381.188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-58880149230381.188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-245333955126.58829</v>
      </c>
      <c r="L5034" s="444">
        <f t="shared" ca="1" si="197"/>
        <v>-59125483185507.773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-59125483185507.773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-246356179939.61572</v>
      </c>
      <c r="L5035" s="444">
        <f t="shared" ca="1" si="197"/>
        <v>-59371839365447.391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-59371839365447.391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-247382664022.69745</v>
      </c>
      <c r="L5036" s="444">
        <f t="shared" ca="1" si="197"/>
        <v>-59619222029470.086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-59619222029470.086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-248413425122.79202</v>
      </c>
      <c r="L5037" s="444">
        <f t="shared" ca="1" si="197"/>
        <v>-59867635454592.875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-59867635454592.875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-249448481060.80368</v>
      </c>
      <c r="L5038" s="444">
        <f t="shared" ca="1" si="197"/>
        <v>-60117083935653.68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-60117083935653.68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-250487849731.89032</v>
      </c>
      <c r="L5039" s="444">
        <f t="shared" ca="1" si="197"/>
        <v>-60367571785385.57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-60367571785385.57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-251531549105.77319</v>
      </c>
      <c r="L5040" s="444">
        <f t="shared" ca="1" si="197"/>
        <v>-60619103334491.344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-60619103334491.344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-252579597227.04727</v>
      </c>
      <c r="L5041" s="444">
        <f t="shared" ca="1" si="197"/>
        <v>-60871682931718.391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-60871682931718.391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-253632012215.49326</v>
      </c>
      <c r="L5042" s="444">
        <f t="shared" ca="1" si="197"/>
        <v>-61125314943933.883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-61125314943933.883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-254688812266.39117</v>
      </c>
      <c r="L5043" s="444">
        <f t="shared" ca="1" si="197"/>
        <v>-61380003756200.273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-61380003756200.273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-255750015650.8345</v>
      </c>
      <c r="L5044" s="444">
        <f t="shared" ca="1" si="197"/>
        <v>-61635753771851.109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-61635753771851.109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-256815640716.04633</v>
      </c>
      <c r="L5045" s="444">
        <f t="shared" ca="1" si="197"/>
        <v>-61892569412567.156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-61892569412567.156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-257885705885.69647</v>
      </c>
      <c r="L5046" s="444">
        <f t="shared" ca="1" si="197"/>
        <v>-62150455118452.852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-62150455118452.852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-258960229660.22018</v>
      </c>
      <c r="L5047" s="444">
        <f t="shared" ca="1" si="197"/>
        <v>-62409415348113.07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-62409415348113.07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-260039230617.13779</v>
      </c>
      <c r="L5048" s="444">
        <f t="shared" ca="1" si="197"/>
        <v>-62669454578730.211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-62669454578730.211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-261122727411.37589</v>
      </c>
      <c r="L5049" s="444">
        <f t="shared" ca="1" si="197"/>
        <v>-62930577306141.586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-62930577306141.586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-262210738775.58994</v>
      </c>
      <c r="L5050" s="444">
        <f t="shared" ca="1" si="197"/>
        <v>-63192788044917.18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-63192788044917.18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-263303283520.48822</v>
      </c>
      <c r="L5051" s="444">
        <f t="shared" ca="1" si="197"/>
        <v>-63456091328437.664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-63456091328437.664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-264400380535.15692</v>
      </c>
      <c r="L5052" s="444">
        <f t="shared" ca="1" si="197"/>
        <v>-63720491708972.82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-63720491708972.82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-265502048787.38675</v>
      </c>
      <c r="L5053" s="444">
        <f t="shared" ca="1" si="197"/>
        <v>-63985993757760.211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-63985993757760.211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-266608307324.00092</v>
      </c>
      <c r="L5054" s="444">
        <f t="shared" ca="1" si="197"/>
        <v>-64252602065084.211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-64252602065084.211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-267719175271.1842</v>
      </c>
      <c r="L5055" s="444">
        <f t="shared" ca="1" si="197"/>
        <v>-64520321240355.398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-64520321240355.398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-268834671834.81415</v>
      </c>
      <c r="L5056" s="444">
        <f t="shared" ca="1" si="197"/>
        <v>-64789155912190.211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-64789155912190.211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-269954816300.79254</v>
      </c>
      <c r="L5057" s="444">
        <f t="shared" ca="1" si="197"/>
        <v>-65059110728491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-65059110728491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-271079628035.37912</v>
      </c>
      <c r="L5058" s="444">
        <f t="shared" ca="1" si="197"/>
        <v>-65330190356526.383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-65330190356526.383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-272209126485.52658</v>
      </c>
      <c r="L5059" s="444">
        <f t="shared" ca="1" si="197"/>
        <v>-65602399483011.906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-65602399483011.906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-273343331179.21628</v>
      </c>
      <c r="L5060" s="444">
        <f t="shared" ca="1" si="197"/>
        <v>-65875742814191.125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-65875742814191.125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-274482261725.79639</v>
      </c>
      <c r="L5061" s="444">
        <f t="shared" ca="1" si="197"/>
        <v>-66150225075916.922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-66150225075916.922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-275625937816.3205</v>
      </c>
      <c r="L5062" s="444">
        <f t="shared" ca="1" si="197"/>
        <v>-66425851013733.242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-66425851013733.242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-276774379223.88849</v>
      </c>
      <c r="L5063" s="444">
        <f t="shared" ca="1" si="197"/>
        <v>-66702625392957.133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-66702625392957.133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-277927605803.98804</v>
      </c>
      <c r="L5064" s="444">
        <f t="shared" ca="1" si="197"/>
        <v>-66980552998761.117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-66980552998761.117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-279085637494.83801</v>
      </c>
      <c r="L5065" s="444">
        <f t="shared" ca="1" si="197"/>
        <v>-67259638636255.953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-67259638636255.953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-280248494317.73315</v>
      </c>
      <c r="L5066" s="444">
        <f t="shared" ca="1" si="197"/>
        <v>-67539887130573.688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-67539887130573.688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-281416196377.39038</v>
      </c>
      <c r="L5067" s="444">
        <f t="shared" ca="1" si="197"/>
        <v>-67821303326951.078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-67821303326951.078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-282588763862.29614</v>
      </c>
      <c r="L5068" s="444">
        <f t="shared" ca="1" si="197"/>
        <v>-68103892090813.375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-68103892090813.375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-283766217045.05573</v>
      </c>
      <c r="L5069" s="444">
        <f t="shared" ca="1" si="197"/>
        <v>-68387658307858.43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-68387658307858.43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-284948576282.74347</v>
      </c>
      <c r="L5070" s="444">
        <f t="shared" ca="1" si="197"/>
        <v>-68672606884141.172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-68672606884141.172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-286135862017.25488</v>
      </c>
      <c r="L5071" s="444">
        <f t="shared" ca="1" si="197"/>
        <v>-68958742746158.43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-68958742746158.43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-287328094775.66016</v>
      </c>
      <c r="L5072" s="444">
        <f t="shared" ca="1" si="197"/>
        <v>-69246070840934.094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-69246070840934.094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-288525295170.55872</v>
      </c>
      <c r="L5073" s="444">
        <f t="shared" ca="1" si="197"/>
        <v>-69534596136104.656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-69534596136104.656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-289727483900.43604</v>
      </c>
      <c r="L5074" s="444">
        <f t="shared" ca="1" si="197"/>
        <v>-69824323620005.094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-69824323620005.094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-290934681750.02118</v>
      </c>
      <c r="L5075" s="444">
        <f t="shared" ca="1" si="197"/>
        <v>-70115258301755.117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-70115258301755.117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-292146909590.6463</v>
      </c>
      <c r="L5076" s="444">
        <f t="shared" ca="1" si="197"/>
        <v>-70407405211345.766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-70407405211345.766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-293364188380.60736</v>
      </c>
      <c r="L5077" s="444">
        <f t="shared" ca="1" si="197"/>
        <v>-70700769399726.375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-70700769399726.375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-294586539165.52655</v>
      </c>
      <c r="L5078" s="444">
        <f t="shared" ca="1" si="197"/>
        <v>-70995355938891.906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-70995355938891.906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-295813983078.71625</v>
      </c>
      <c r="L5079" s="444">
        <f t="shared" ca="1" si="197"/>
        <v>-71291169921970.625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-71291169921970.625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-297046541341.54425</v>
      </c>
      <c r="L5080" s="444">
        <f t="shared" ca="1" si="197"/>
        <v>-71588216463312.172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-71588216463312.172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-298284235263.80072</v>
      </c>
      <c r="L5081" s="444">
        <f t="shared" ca="1" si="197"/>
        <v>-71886500698575.969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-71886500698575.969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-299527086244.06653</v>
      </c>
      <c r="L5082" s="444">
        <f t="shared" ca="1" si="197"/>
        <v>-72186027784820.031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-72186027784820.031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-300775115770.08344</v>
      </c>
      <c r="L5083" s="444">
        <f t="shared" ca="1" si="197"/>
        <v>-72486802900590.109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-72486802900590.109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-302028345419.12543</v>
      </c>
      <c r="L5084" s="444">
        <f t="shared" ca="1" si="197"/>
        <v>-72788831246009.234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-72788831246009.234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-303286796858.37183</v>
      </c>
      <c r="L5085" s="444">
        <f t="shared" ca="1" si="197"/>
        <v>-73092118042867.609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-73092118042867.609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-304550491845.28168</v>
      </c>
      <c r="L5086" s="444">
        <f t="shared" ca="1" si="197"/>
        <v>-73396668534712.891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-73396668534712.891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-305819452227.9704</v>
      </c>
      <c r="L5087" s="444">
        <f t="shared" ca="1" si="197"/>
        <v>-73702487986940.859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-73702487986940.859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-307093699945.58691</v>
      </c>
      <c r="L5088" s="444">
        <f t="shared" ca="1" si="197"/>
        <v>-74009581686886.453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-74009581686886.453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-308373257028.69354</v>
      </c>
      <c r="L5089" s="444">
        <f t="shared" ca="1" si="197"/>
        <v>-74317954943915.141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-74317954943915.141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-309658145599.64642</v>
      </c>
      <c r="L5090" s="444">
        <f t="shared" ca="1" si="197"/>
        <v>-74627613089514.781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-74627613089514.781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-310948387872.97827</v>
      </c>
      <c r="L5091" s="444">
        <f t="shared" ca="1" si="197"/>
        <v>-74938561477387.766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-74938561477387.766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-312244006155.78235</v>
      </c>
      <c r="L5092" s="444">
        <f t="shared" ca="1" si="197"/>
        <v>-75250805483543.547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-75250805483543.547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-313545022848.09808</v>
      </c>
      <c r="L5093" s="444">
        <f t="shared" ca="1" si="197"/>
        <v>-75564350506391.641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-75564350506391.641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-314851460443.29852</v>
      </c>
      <c r="L5094" s="444">
        <f t="shared" ca="1" si="197"/>
        <v>-75879201966834.938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-75879201966834.938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-316163341528.47888</v>
      </c>
      <c r="L5095" s="444">
        <f t="shared" ca="1" si="197"/>
        <v>-76195365308363.422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-76195365308363.422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-317480688784.8476</v>
      </c>
      <c r="L5096" s="444">
        <f t="shared" ca="1" si="197"/>
        <v>-76512845997148.266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-76512845997148.266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-318803524988.1178</v>
      </c>
      <c r="L5097" s="444">
        <f t="shared" ca="1" si="197"/>
        <v>-76831649522136.391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-76831649522136.391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-320131873008.90161</v>
      </c>
      <c r="L5098" s="444">
        <f t="shared" ca="1" si="197"/>
        <v>-77151781395145.297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-77151781395145.297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-321465755813.10541</v>
      </c>
      <c r="L5099" s="444">
        <f t="shared" ca="1" si="197"/>
        <v>-77473247150958.406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-77473247150958.406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-322805196462.32666</v>
      </c>
      <c r="L5100" s="444">
        <f t="shared" ca="1" si="197"/>
        <v>-77796052347420.734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-77796052347420.734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-324150218114.25305</v>
      </c>
      <c r="L5101" s="444">
        <f t="shared" ca="1" si="197"/>
        <v>-78120202565534.984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-78120202565534.984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-325500844023.06244</v>
      </c>
      <c r="L5102" s="444">
        <f t="shared" ca="1" si="197"/>
        <v>-78445703409558.047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-78445703409558.047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-326857097539.8252</v>
      </c>
      <c r="L5103" s="444">
        <f t="shared" ca="1" si="197"/>
        <v>-78772560507097.875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-78772560507097.875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-328219002112.90784</v>
      </c>
      <c r="L5104" s="444">
        <f t="shared" ca="1" si="197"/>
        <v>-79100779509210.781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-79100779509210.781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-329586581288.37823</v>
      </c>
      <c r="L5105" s="444">
        <f t="shared" ca="1" si="197"/>
        <v>-79430366090499.156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-79430366090499.156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-330959858710.41315</v>
      </c>
      <c r="L5106" s="444">
        <f t="shared" ca="1" si="197"/>
        <v>-79761325949209.563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-79761325949209.563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-332338858121.70648</v>
      </c>
      <c r="L5107" s="444">
        <f t="shared" ca="1" si="197"/>
        <v>-80093664807331.266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-80093664807331.266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-333723603363.88025</v>
      </c>
      <c r="L5108" s="444">
        <f t="shared" ref="L5108:L5362" ca="1" si="202">I5108-J5108+K5108</f>
        <v>-80427388410695.141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-80427388410695.141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-335114118377.89642</v>
      </c>
      <c r="L5109" s="444">
        <f t="shared" ca="1" si="202"/>
        <v>-80762502529073.031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-80762502529073.031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-336510427204.47095</v>
      </c>
      <c r="L5110" s="444">
        <f t="shared" ca="1" si="202"/>
        <v>-81099012956277.5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-81099012956277.5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-337912553984.48956</v>
      </c>
      <c r="L5111" s="444">
        <f t="shared" ca="1" si="202"/>
        <v>-81436925510261.984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-81436925510261.984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-339320522959.42493</v>
      </c>
      <c r="L5112" s="444">
        <f t="shared" ca="1" si="202"/>
        <v>-81776246033221.406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-81776246033221.406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-340734358471.75586</v>
      </c>
      <c r="L5113" s="444">
        <f t="shared" ca="1" si="202"/>
        <v>-82116980391693.156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-82116980391693.156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-342154084965.38812</v>
      </c>
      <c r="L5114" s="444">
        <f t="shared" ca="1" si="202"/>
        <v>-82459134476658.547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-82459134476658.547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-343579726986.07727</v>
      </c>
      <c r="L5115" s="444">
        <f t="shared" ca="1" si="202"/>
        <v>-82802714203644.625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-82802714203644.625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-345011309181.8526</v>
      </c>
      <c r="L5116" s="444">
        <f t="shared" ca="1" si="202"/>
        <v>-83147725512826.484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-83147725512826.484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-346448856303.44366</v>
      </c>
      <c r="L5117" s="444">
        <f t="shared" ca="1" si="202"/>
        <v>-83494174369129.922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-83494174369129.922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-347892393204.70801</v>
      </c>
      <c r="L5118" s="444">
        <f t="shared" ca="1" si="202"/>
        <v>-83842066762334.625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-83842066762334.625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-349341944843.06091</v>
      </c>
      <c r="L5119" s="444">
        <f t="shared" ca="1" si="202"/>
        <v>-84191408707177.688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-84191408707177.688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-350797536279.90704</v>
      </c>
      <c r="L5120" s="444">
        <f t="shared" ca="1" si="202"/>
        <v>-84542206243457.594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-84542206243457.594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-352259192681.0733</v>
      </c>
      <c r="L5121" s="444">
        <f t="shared" ca="1" si="202"/>
        <v>-84894465436138.672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-84894465436138.672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-353726939317.24445</v>
      </c>
      <c r="L5122" s="444">
        <f t="shared" ca="1" si="202"/>
        <v>-85248192375455.922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-85248192375455.922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-355200801564.39966</v>
      </c>
      <c r="L5123" s="444">
        <f t="shared" ca="1" si="202"/>
        <v>-85603393177020.328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-85603393177020.328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-356680804904.25134</v>
      </c>
      <c r="L5124" s="444">
        <f t="shared" ca="1" si="202"/>
        <v>-85960073981924.578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-85960073981924.578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-358166974924.68573</v>
      </c>
      <c r="L5125" s="444">
        <f t="shared" ca="1" si="202"/>
        <v>-86318240956849.266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-86318240956849.266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-359659337320.20526</v>
      </c>
      <c r="L5126" s="444">
        <f t="shared" ca="1" si="202"/>
        <v>-86677900294169.469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-86677900294169.469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-361157917892.3728</v>
      </c>
      <c r="L5127" s="444">
        <f t="shared" ca="1" si="202"/>
        <v>-87039058212061.844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-87039058212061.844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-362662742550.25769</v>
      </c>
      <c r="L5128" s="444">
        <f t="shared" ca="1" si="202"/>
        <v>-87401720954612.094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-87401720954612.094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-364173837310.88373</v>
      </c>
      <c r="L5129" s="444">
        <f t="shared" ca="1" si="202"/>
        <v>-87765894791922.984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-87765894791922.984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-365691228299.67908</v>
      </c>
      <c r="L5130" s="444">
        <f t="shared" ca="1" si="202"/>
        <v>-88131586020222.656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-88131586020222.656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-367214941750.92773</v>
      </c>
      <c r="L5131" s="444">
        <f t="shared" ca="1" si="202"/>
        <v>-88498800961973.578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-88498800961973.578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-368745004008.22327</v>
      </c>
      <c r="L5132" s="444">
        <f t="shared" ca="1" si="202"/>
        <v>-88867545965981.797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-88867545965981.797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-370281441524.92413</v>
      </c>
      <c r="L5133" s="444">
        <f t="shared" ca="1" si="202"/>
        <v>-89237827407506.719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-89237827407506.719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-371824280864.61133</v>
      </c>
      <c r="L5134" s="444">
        <f t="shared" ca="1" si="202"/>
        <v>-89609651688371.328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-89609651688371.328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-373373548701.54718</v>
      </c>
      <c r="L5135" s="444">
        <f t="shared" ca="1" si="202"/>
        <v>-89983025237072.875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-89983025237072.875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-374929271821.13696</v>
      </c>
      <c r="L5136" s="444">
        <f t="shared" ca="1" si="202"/>
        <v>-90357954508894.016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-90357954508894.016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-376491477120.39172</v>
      </c>
      <c r="L5137" s="444">
        <f t="shared" ca="1" si="202"/>
        <v>-90734445986014.406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-90734445986014.406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-378060191608.39337</v>
      </c>
      <c r="L5138" s="444">
        <f t="shared" ca="1" si="202"/>
        <v>-91112506177622.797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-91112506177622.797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-379635442406.76166</v>
      </c>
      <c r="L5139" s="444">
        <f t="shared" ca="1" si="202"/>
        <v>-91492141620029.563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-91492141620029.563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-381217256750.12317</v>
      </c>
      <c r="L5140" s="444">
        <f t="shared" ca="1" si="202"/>
        <v>-91873358876779.688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-91873358876779.688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-382805661986.58203</v>
      </c>
      <c r="L5141" s="444">
        <f t="shared" ca="1" si="202"/>
        <v>-92256164538766.266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-92256164538766.266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-384400685578.19275</v>
      </c>
      <c r="L5142" s="444">
        <f t="shared" ca="1" si="202"/>
        <v>-92640565224344.453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-92640565224344.453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-386002355101.43524</v>
      </c>
      <c r="L5143" s="444">
        <f t="shared" ca="1" si="202"/>
        <v>-93026567579445.891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-93026567579445.891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-387610698247.69122</v>
      </c>
      <c r="L5144" s="444">
        <f t="shared" ca="1" si="202"/>
        <v>-93414178277693.578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-93414178277693.578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-389225742823.72327</v>
      </c>
      <c r="L5145" s="444">
        <f t="shared" ca="1" si="202"/>
        <v>-93803404020517.297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-93803404020517.297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-390847516752.1554</v>
      </c>
      <c r="L5146" s="444">
        <f t="shared" ca="1" si="202"/>
        <v>-94194251537269.453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-94194251537269.453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-392476048071.95605</v>
      </c>
      <c r="L5147" s="444">
        <f t="shared" ca="1" si="202"/>
        <v>-94586727585341.406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-94586727585341.406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-394111364938.92255</v>
      </c>
      <c r="L5148" s="444">
        <f t="shared" ca="1" si="202"/>
        <v>-94980838950280.328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-94980838950280.328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-395753495626.16803</v>
      </c>
      <c r="L5149" s="444">
        <f t="shared" ca="1" si="202"/>
        <v>-95376592445906.5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-95376592445906.5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-397402468524.61041</v>
      </c>
      <c r="L5150" s="444">
        <f t="shared" ca="1" si="202"/>
        <v>-95773994914431.109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-95773994914431.109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-399058312143.46295</v>
      </c>
      <c r="L5151" s="444">
        <f t="shared" ca="1" si="202"/>
        <v>-96173053226574.578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-96173053226574.578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-400721055110.72742</v>
      </c>
      <c r="L5152" s="444">
        <f t="shared" ca="1" si="202"/>
        <v>-96573774281685.313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-96573774281685.313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-402390726173.68878</v>
      </c>
      <c r="L5153" s="444">
        <f t="shared" ca="1" si="202"/>
        <v>-96976165007859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-96976165007859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-404067354199.41248</v>
      </c>
      <c r="L5154" s="444">
        <f t="shared" ca="1" si="202"/>
        <v>-97380232362058.406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-97380232362058.406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-405750968175.24335</v>
      </c>
      <c r="L5155" s="444">
        <f t="shared" ca="1" si="202"/>
        <v>-97785983330233.656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-97785983330233.656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-407441597209.30688</v>
      </c>
      <c r="L5156" s="444">
        <f t="shared" ca="1" si="202"/>
        <v>-98193424927442.969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-98193424927442.969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-409139270531.01239</v>
      </c>
      <c r="L5157" s="444">
        <f t="shared" ca="1" si="202"/>
        <v>-98602564197973.984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-98602564197973.984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-410844017491.55829</v>
      </c>
      <c r="L5158" s="444">
        <f t="shared" ca="1" si="202"/>
        <v>-99013408215465.547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-99013408215465.547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-412555867564.43976</v>
      </c>
      <c r="L5159" s="444">
        <f t="shared" ca="1" si="202"/>
        <v>-99425964083029.984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-99425964083029.984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-414274850345.95825</v>
      </c>
      <c r="L5160" s="444">
        <f t="shared" ca="1" si="202"/>
        <v>-99840238933375.938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-99840238933375.938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-416000995555.73309</v>
      </c>
      <c r="L5161" s="444">
        <f t="shared" ca="1" si="202"/>
        <v>-100256239928931.67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-100256239928931.67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-417734333037.21527</v>
      </c>
      <c r="L5162" s="444">
        <f t="shared" ca="1" si="202"/>
        <v>-100673974261968.89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-100673974261968.89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-419474892758.20374</v>
      </c>
      <c r="L5163" s="444">
        <f t="shared" ca="1" si="202"/>
        <v>-101093449154727.09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-101093449154727.09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-421222704811.36292</v>
      </c>
      <c r="L5164" s="444">
        <f t="shared" ca="1" si="202"/>
        <v>-101514671859538.45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-101514671859538.45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-422977799414.74353</v>
      </c>
      <c r="L5165" s="444">
        <f t="shared" ca="1" si="202"/>
        <v>-101937649658953.2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-101937649658953.2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-424740206912.30499</v>
      </c>
      <c r="L5166" s="444">
        <f t="shared" ca="1" si="202"/>
        <v>-102362389865865.52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-102362389865865.52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-426509957774.43964</v>
      </c>
      <c r="L5167" s="444">
        <f t="shared" ca="1" si="202"/>
        <v>-102788899823639.95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-102788899823639.95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-428287082598.49982</v>
      </c>
      <c r="L5168" s="444">
        <f t="shared" ca="1" si="202"/>
        <v>-103217186906238.45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-103217186906238.45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-430071612109.3269</v>
      </c>
      <c r="L5169" s="444">
        <f t="shared" ca="1" si="202"/>
        <v>-103647258518347.78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-103647258518347.78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-431863577159.78241</v>
      </c>
      <c r="L5170" s="444">
        <f t="shared" ca="1" si="202"/>
        <v>-104079122095507.56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-104079122095507.56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-433663008731.28149</v>
      </c>
      <c r="L5171" s="444">
        <f t="shared" ca="1" si="202"/>
        <v>-104512785104238.84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-104512785104238.84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-435469937934.32849</v>
      </c>
      <c r="L5172" s="444">
        <f t="shared" ca="1" si="202"/>
        <v>-104948255042173.17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-104948255042173.17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-437284396009.05487</v>
      </c>
      <c r="L5173" s="444">
        <f t="shared" ca="1" si="202"/>
        <v>-105385539438182.23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-105385539438182.23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-439106414325.75928</v>
      </c>
      <c r="L5174" s="444">
        <f t="shared" ca="1" si="202"/>
        <v>-105824645852508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-105824645852508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-440936024385.45001</v>
      </c>
      <c r="L5175" s="444">
        <f t="shared" ca="1" si="202"/>
        <v>-106265581876893.45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-106265581876893.45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-442773257820.3894</v>
      </c>
      <c r="L5176" s="444">
        <f t="shared" ca="1" si="202"/>
        <v>-106708355134713.84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-106708355134713.84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-444618146394.64099</v>
      </c>
      <c r="L5177" s="444">
        <f t="shared" ca="1" si="202"/>
        <v>-107152973281108.48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-107152973281108.48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-446470722004.61865</v>
      </c>
      <c r="L5178" s="444">
        <f t="shared" ca="1" si="202"/>
        <v>-107599444003113.11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-107599444003113.11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-448331016679.63794</v>
      </c>
      <c r="L5179" s="444">
        <f t="shared" ca="1" si="202"/>
        <v>-108047775019792.75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-108047775019792.75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-450199062582.46979</v>
      </c>
      <c r="L5180" s="444">
        <f t="shared" ca="1" si="202"/>
        <v>-108497974082375.22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-108497974082375.22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-452074892009.89673</v>
      </c>
      <c r="L5181" s="444">
        <f t="shared" ca="1" si="202"/>
        <v>-108950048974385.11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-108950048974385.11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-453958537393.2713</v>
      </c>
      <c r="L5182" s="444">
        <f t="shared" ca="1" si="202"/>
        <v>-109404007511778.38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-109404007511778.38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-455850031299.07654</v>
      </c>
      <c r="L5183" s="444">
        <f t="shared" ca="1" si="202"/>
        <v>-109859857543077.45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-109859857543077.45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-457749406429.48938</v>
      </c>
      <c r="L5184" s="444">
        <f t="shared" ca="1" si="202"/>
        <v>-110317606949506.94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-110317606949506.94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-459656695622.94556</v>
      </c>
      <c r="L5185" s="444">
        <f t="shared" ca="1" si="202"/>
        <v>-110777263645129.89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-110777263645129.89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-461571931854.70789</v>
      </c>
      <c r="L5186" s="444">
        <f t="shared" ca="1" si="202"/>
        <v>-111238835576984.59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-111238835576984.59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-463495148237.43579</v>
      </c>
      <c r="L5187" s="444">
        <f t="shared" ca="1" si="202"/>
        <v>-111702330725222.03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-111702330725222.03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-465426378021.75848</v>
      </c>
      <c r="L5188" s="444">
        <f t="shared" ca="1" si="202"/>
        <v>-112167757103243.8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-112167757103243.8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-467365654596.84912</v>
      </c>
      <c r="L5189" s="444">
        <f t="shared" ca="1" si="202"/>
        <v>-112635122757840.64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-112635122757840.64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-469313011491.00269</v>
      </c>
      <c r="L5190" s="444">
        <f t="shared" ca="1" si="202"/>
        <v>-113104435769331.64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-113104435769331.64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-471268482372.21515</v>
      </c>
      <c r="L5191" s="444">
        <f t="shared" ca="1" si="202"/>
        <v>-113575704251703.86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-113575704251703.86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-473232101048.76605</v>
      </c>
      <c r="L5192" s="444">
        <f t="shared" ca="1" si="202"/>
        <v>-114048936352752.63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-114048936352752.63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-475203901469.80261</v>
      </c>
      <c r="L5193" s="444">
        <f t="shared" ca="1" si="202"/>
        <v>-114524140254222.42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-114524140254222.42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-477183917725.92682</v>
      </c>
      <c r="L5194" s="444">
        <f t="shared" ca="1" si="202"/>
        <v>-115001324171948.34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-115001324171948.34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-479172184049.78473</v>
      </c>
      <c r="L5195" s="444">
        <f t="shared" ca="1" si="202"/>
        <v>-115480496355998.13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-115480496355998.13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-481168734816.65887</v>
      </c>
      <c r="L5196" s="444">
        <f t="shared" ca="1" si="202"/>
        <v>-115961665090814.78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-115961665090814.78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-483173604545.06152</v>
      </c>
      <c r="L5197" s="444">
        <f t="shared" ca="1" si="202"/>
        <v>-116444838695359.84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-116444838695359.84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-485186827897.3327</v>
      </c>
      <c r="L5198" s="444">
        <f t="shared" ca="1" si="202"/>
        <v>-116930025523257.17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-116930025523257.17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-487208439680.23822</v>
      </c>
      <c r="L5199" s="444">
        <f t="shared" ca="1" si="202"/>
        <v>-117417233962937.41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-117417233962937.41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-489238474845.57251</v>
      </c>
      <c r="L5200" s="444">
        <f t="shared" ca="1" si="202"/>
        <v>-117906472437782.98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-117906472437782.98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-491276968490.76245</v>
      </c>
      <c r="L5201" s="444">
        <f t="shared" ca="1" si="202"/>
        <v>-118397749406273.75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-118397749406273.75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-493323955859.47394</v>
      </c>
      <c r="L5202" s="444">
        <f t="shared" ca="1" si="202"/>
        <v>-118891073362133.22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-118891073362133.22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-495379472342.22174</v>
      </c>
      <c r="L5203" s="444">
        <f t="shared" ca="1" si="202"/>
        <v>-119386452834475.44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-119386452834475.44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-497443553476.98096</v>
      </c>
      <c r="L5204" s="444">
        <f t="shared" ca="1" si="202"/>
        <v>-119883896387952.42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-119883896387952.42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-499516234949.80176</v>
      </c>
      <c r="L5205" s="444">
        <f t="shared" ca="1" si="202"/>
        <v>-120383412622902.22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-120383412622902.22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-501597552595.4259</v>
      </c>
      <c r="L5206" s="444">
        <f t="shared" ca="1" si="202"/>
        <v>-120885010175497.64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-120885010175497.64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-503687542397.90674</v>
      </c>
      <c r="L5207" s="444">
        <f t="shared" ca="1" si="202"/>
        <v>-121388697717895.55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-121388697717895.55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-505786240491.23151</v>
      </c>
      <c r="L5208" s="444">
        <f t="shared" ca="1" si="202"/>
        <v>-121894483958386.78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-121894483958386.78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-507893683159.94501</v>
      </c>
      <c r="L5209" s="444">
        <f t="shared" ca="1" si="202"/>
        <v>-122402377641546.72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-122402377641546.72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-510009906839.77802</v>
      </c>
      <c r="L5210" s="444">
        <f t="shared" ca="1" si="202"/>
        <v>-122912387548386.5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-122912387548386.5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-512134948118.27704</v>
      </c>
      <c r="L5211" s="444">
        <f t="shared" ca="1" si="202"/>
        <v>-123424522496504.78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-123424522496504.78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-514268843735.43665</v>
      </c>
      <c r="L5212" s="444">
        <f t="shared" ca="1" si="202"/>
        <v>-123938791340240.22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-123938791340240.22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-516411630584.33423</v>
      </c>
      <c r="L5213" s="444">
        <f t="shared" ca="1" si="202"/>
        <v>-124455202970824.55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-124455202970824.55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-518563345711.76886</v>
      </c>
      <c r="L5214" s="444">
        <f t="shared" ca="1" si="202"/>
        <v>-124973766316536.31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-124973766316536.31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-520724026318.90131</v>
      </c>
      <c r="L5215" s="444">
        <f t="shared" ca="1" si="202"/>
        <v>-125494490342855.22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-125494490342855.22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-522893709761.89673</v>
      </c>
      <c r="L5216" s="444">
        <f t="shared" ca="1" si="202"/>
        <v>-126017384052617.11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-126017384052617.11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-525072433552.57129</v>
      </c>
      <c r="L5217" s="444">
        <f t="shared" ca="1" si="202"/>
        <v>-126542456486169.69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-126542456486169.69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-527260235359.04041</v>
      </c>
      <c r="L5218" s="444">
        <f t="shared" ca="1" si="202"/>
        <v>-127069716721528.73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-127069716721528.73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-529457153006.36969</v>
      </c>
      <c r="L5219" s="444">
        <f t="shared" ca="1" si="202"/>
        <v>-127599173874535.11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-127599173874535.11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-531663224477.22961</v>
      </c>
      <c r="L5220" s="444">
        <f t="shared" ca="1" si="202"/>
        <v>-128130837099012.34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-128130837099012.34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-533878487912.55145</v>
      </c>
      <c r="L5221" s="444">
        <f t="shared" ca="1" si="202"/>
        <v>-128664715586924.89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-128664715586924.89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-536102981612.18701</v>
      </c>
      <c r="L5222" s="444">
        <f t="shared" ca="1" si="202"/>
        <v>-129200818568537.08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-129200818568537.08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-538336744035.57117</v>
      </c>
      <c r="L5223" s="444">
        <f t="shared" ca="1" si="202"/>
        <v>-129739155312572.66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-129739155312572.66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-540579813802.38611</v>
      </c>
      <c r="L5224" s="444">
        <f t="shared" ca="1" si="202"/>
        <v>-130279735126375.05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-130279735126375.05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-542832229693.22937</v>
      </c>
      <c r="L5225" s="444">
        <f t="shared" ca="1" si="202"/>
        <v>-130822567356068.28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-130822567356068.28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-545094030650.28448</v>
      </c>
      <c r="L5226" s="444">
        <f t="shared" ca="1" si="202"/>
        <v>-131367661386718.56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-131367661386718.56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-547365255777.99396</v>
      </c>
      <c r="L5227" s="444">
        <f t="shared" ca="1" si="202"/>
        <v>-131915026642496.56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-131915026642496.56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-549645944343.73566</v>
      </c>
      <c r="L5228" s="444">
        <f t="shared" ca="1" si="202"/>
        <v>-132464672586840.3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-132464672586840.3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-551936135778.50122</v>
      </c>
      <c r="L5229" s="444">
        <f t="shared" ca="1" si="202"/>
        <v>-133016608722618.8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-133016608722618.8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-554235869677.57825</v>
      </c>
      <c r="L5230" s="444">
        <f t="shared" ca="1" si="202"/>
        <v>-133570844592296.38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-133570844592296.38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-556545185801.23486</v>
      </c>
      <c r="L5231" s="444">
        <f t="shared" ca="1" si="202"/>
        <v>-134127389778097.61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-134127389778097.61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-558864124075.40674</v>
      </c>
      <c r="L5232" s="444">
        <f t="shared" ca="1" si="202"/>
        <v>-134686253902173.02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-134686253902173.02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-561192724592.38745</v>
      </c>
      <c r="L5233" s="444">
        <f t="shared" ca="1" si="202"/>
        <v>-135247446626765.41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-135247446626765.41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-563531027611.52246</v>
      </c>
      <c r="L5234" s="444">
        <f t="shared" ca="1" si="202"/>
        <v>-135810977654376.92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-135810977654376.92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-565879073559.90393</v>
      </c>
      <c r="L5235" s="444">
        <f t="shared" ca="1" si="202"/>
        <v>-136376856727936.83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-136376856727936.83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-568236903033.07019</v>
      </c>
      <c r="L5236" s="444">
        <f t="shared" ca="1" si="202"/>
        <v>-136945093630969.89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-136945093630969.89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-570604556795.70789</v>
      </c>
      <c r="L5237" s="444">
        <f t="shared" ca="1" si="202"/>
        <v>-137515698187765.59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-137515698187765.59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-572982075782.35669</v>
      </c>
      <c r="L5238" s="444">
        <f t="shared" ca="1" si="202"/>
        <v>-138088680263547.95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-138088680263547.95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-575369501098.11646</v>
      </c>
      <c r="L5239" s="444">
        <f t="shared" ca="1" si="202"/>
        <v>-138664049764646.06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-138664049764646.06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-577766874019.35864</v>
      </c>
      <c r="L5240" s="444">
        <f t="shared" ca="1" si="202"/>
        <v>-139241816638665.42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-139241816638665.42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-580174235994.43921</v>
      </c>
      <c r="L5241" s="444">
        <f t="shared" ca="1" si="202"/>
        <v>-139821990874659.86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-139821990874659.86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-582591628644.41602</v>
      </c>
      <c r="L5242" s="444">
        <f t="shared" ca="1" si="202"/>
        <v>-140404582503304.28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-140404582503304.28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-585019093763.76782</v>
      </c>
      <c r="L5243" s="444">
        <f t="shared" ca="1" si="202"/>
        <v>-140989601597068.06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-140989601597068.06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-587456673321.11694</v>
      </c>
      <c r="L5244" s="444">
        <f t="shared" ca="1" si="202"/>
        <v>-141577058270389.19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-141577058270389.19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-589904409459.95496</v>
      </c>
      <c r="L5245" s="444">
        <f t="shared" ca="1" si="202"/>
        <v>-142166962679849.16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-142166962679849.16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-592362344499.37146</v>
      </c>
      <c r="L5246" s="444">
        <f t="shared" ca="1" si="202"/>
        <v>-142759325024348.53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-142759325024348.53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-594830520934.78552</v>
      </c>
      <c r="L5247" s="444">
        <f t="shared" ca="1" si="202"/>
        <v>-143354155545283.31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-143354155545283.31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-597308981438.68042</v>
      </c>
      <c r="L5248" s="444">
        <f t="shared" ca="1" si="202"/>
        <v>-143951464526722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-143951464526722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-599797768861.34167</v>
      </c>
      <c r="L5249" s="444">
        <f t="shared" ca="1" si="202"/>
        <v>-144551262295583.34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-144551262295583.34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-602296926231.59729</v>
      </c>
      <c r="L5250" s="444">
        <f t="shared" ca="1" si="202"/>
        <v>-145153559221814.94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-145153559221814.94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-604806496757.56226</v>
      </c>
      <c r="L5251" s="444">
        <f t="shared" ca="1" si="202"/>
        <v>-145758365718572.5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-145758365718572.5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-607326523827.38538</v>
      </c>
      <c r="L5252" s="444">
        <f t="shared" ca="1" si="202"/>
        <v>-146365692242399.88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-146365692242399.88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-609857051009.99951</v>
      </c>
      <c r="L5253" s="444">
        <f t="shared" ca="1" si="202"/>
        <v>-146975549293409.88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-146975549293409.88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-612398122055.87451</v>
      </c>
      <c r="L5254" s="444">
        <f t="shared" ca="1" si="202"/>
        <v>-147587947415465.75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-147587947415465.75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-614949780897.77393</v>
      </c>
      <c r="L5255" s="444">
        <f t="shared" ca="1" si="202"/>
        <v>-148202897196363.53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-148202897196363.53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-617512071651.51465</v>
      </c>
      <c r="L5256" s="444">
        <f t="shared" ca="1" si="202"/>
        <v>-148820409268015.03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-148820409268015.03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-620085038616.72925</v>
      </c>
      <c r="L5257" s="444">
        <f t="shared" ca="1" si="202"/>
        <v>-149440494306631.75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-149440494306631.75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-622668726277.63232</v>
      </c>
      <c r="L5258" s="444">
        <f t="shared" ca="1" si="202"/>
        <v>-150063163032909.38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-150063163032909.38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-625263179303.78906</v>
      </c>
      <c r="L5259" s="444">
        <f t="shared" ca="1" si="202"/>
        <v>-150688426212213.16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-150688426212213.16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-627868442550.88818</v>
      </c>
      <c r="L5260" s="444">
        <f t="shared" ca="1" si="202"/>
        <v>-151316294654764.03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-151316294654764.03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-630484561061.51685</v>
      </c>
      <c r="L5261" s="444">
        <f t="shared" ca="1" si="202"/>
        <v>-151946779215825.56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-151946779215825.56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-633111580065.93982</v>
      </c>
      <c r="L5262" s="444">
        <f t="shared" ca="1" si="202"/>
        <v>-152579890795891.5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-152579890795891.5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-635749544982.88123</v>
      </c>
      <c r="L5263" s="444">
        <f t="shared" ca="1" si="202"/>
        <v>-153215640340874.38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-153215640340874.38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-638398501420.30994</v>
      </c>
      <c r="L5264" s="444">
        <f t="shared" ca="1" si="202"/>
        <v>-153854038842294.69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-153854038842294.69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-641058495176.22791</v>
      </c>
      <c r="L5265" s="444">
        <f t="shared" ca="1" si="202"/>
        <v>-154495097337470.91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-154495097337470.91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-643729572239.46216</v>
      </c>
      <c r="L5266" s="444">
        <f t="shared" ca="1" si="202"/>
        <v>-155138826909710.38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-155138826909710.38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-646411778790.45984</v>
      </c>
      <c r="L5267" s="444">
        <f t="shared" ca="1" si="202"/>
        <v>-155785238688500.84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-155785238688500.84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-649105161202.08679</v>
      </c>
      <c r="L5268" s="444">
        <f t="shared" ca="1" si="202"/>
        <v>-156434343849702.94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-156434343849702.94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-651809766040.42896</v>
      </c>
      <c r="L5269" s="444">
        <f t="shared" ca="1" si="202"/>
        <v>-157086153615743.38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-157086153615743.38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-654525640065.59741</v>
      </c>
      <c r="L5270" s="444">
        <f t="shared" ca="1" si="202"/>
        <v>-157740679255808.97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-157740679255808.97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-657252830232.53735</v>
      </c>
      <c r="L5271" s="444">
        <f t="shared" ca="1" si="202"/>
        <v>-158397932086041.5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-158397932086041.5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-659991383691.8396</v>
      </c>
      <c r="L5272" s="444">
        <f t="shared" ca="1" si="202"/>
        <v>-159057923469733.34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-159057923469733.34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-662741347790.55554</v>
      </c>
      <c r="L5273" s="444">
        <f t="shared" ca="1" si="202"/>
        <v>-159720664817523.91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-159720664817523.91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-665502770073.01624</v>
      </c>
      <c r="L5274" s="444">
        <f t="shared" ca="1" si="202"/>
        <v>-160386167587596.94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-160386167587596.94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-668275698281.65393</v>
      </c>
      <c r="L5275" s="444">
        <f t="shared" ca="1" si="202"/>
        <v>-161054443285878.59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-161054443285878.59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-671060180357.82751</v>
      </c>
      <c r="L5276" s="444">
        <f t="shared" ca="1" si="202"/>
        <v>-161725503466236.41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-161725503466236.41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-673856264442.65173</v>
      </c>
      <c r="L5277" s="444">
        <f t="shared" ca="1" si="202"/>
        <v>-162399359730679.06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-162399359730679.06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-676663998877.82947</v>
      </c>
      <c r="L5278" s="444">
        <f t="shared" ca="1" si="202"/>
        <v>-163076023729556.91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-163076023729556.91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-679483432206.48706</v>
      </c>
      <c r="L5279" s="444">
        <f t="shared" ca="1" si="202"/>
        <v>-163755507161763.41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-163755507161763.41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-682314613174.01416</v>
      </c>
      <c r="L5280" s="444">
        <f t="shared" ca="1" si="202"/>
        <v>-164437821774937.41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-164437821774937.41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-685157590728.90588</v>
      </c>
      <c r="L5281" s="444">
        <f t="shared" ca="1" si="202"/>
        <v>-165122979365666.31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-165122979365666.31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-688012414023.60962</v>
      </c>
      <c r="L5282" s="444">
        <f t="shared" ca="1" si="202"/>
        <v>-165810991779689.94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-165810991779689.94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-690879132415.37476</v>
      </c>
      <c r="L5283" s="444">
        <f t="shared" ca="1" si="202"/>
        <v>-166501870912105.31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-166501870912105.31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-693757795467.10547</v>
      </c>
      <c r="L5284" s="444">
        <f t="shared" ca="1" si="202"/>
        <v>-167195628707572.41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-167195628707572.41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-696648452948.21838</v>
      </c>
      <c r="L5285" s="444">
        <f t="shared" ca="1" si="202"/>
        <v>-167892277160520.63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-167892277160520.63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-699551154835.50256</v>
      </c>
      <c r="L5286" s="444">
        <f t="shared" ca="1" si="202"/>
        <v>-168591828315356.13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-168591828315356.13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-702465951313.98389</v>
      </c>
      <c r="L5287" s="444">
        <f t="shared" ca="1" si="202"/>
        <v>-169294294266670.09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-169294294266670.09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-705392892777.79199</v>
      </c>
      <c r="L5288" s="444">
        <f t="shared" ca="1" si="202"/>
        <v>-169999687159447.88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-169999687159447.88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-708332029831.03284</v>
      </c>
      <c r="L5289" s="444">
        <f t="shared" ca="1" si="202"/>
        <v>-170708019189278.91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-170708019189278.91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-711283413288.66211</v>
      </c>
      <c r="L5290" s="444">
        <f t="shared" ca="1" si="202"/>
        <v>-171419302602567.56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-171419302602567.56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-714247094177.36487</v>
      </c>
      <c r="L5291" s="444">
        <f t="shared" ca="1" si="202"/>
        <v>-172133549696744.94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-172133549696744.94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-717223123736.43726</v>
      </c>
      <c r="L5292" s="444">
        <f t="shared" ca="1" si="202"/>
        <v>-172850772820481.38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-172850772820481.38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-720211553418.67236</v>
      </c>
      <c r="L5293" s="444">
        <f t="shared" ca="1" si="202"/>
        <v>-173570984373900.06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-173570984373900.06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-723212434891.25024</v>
      </c>
      <c r="L5294" s="444">
        <f t="shared" ca="1" si="202"/>
        <v>-174294196808791.31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-174294196808791.31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-726225820036.63049</v>
      </c>
      <c r="L5295" s="444">
        <f t="shared" ca="1" si="202"/>
        <v>-175020422628827.94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-175020422628827.94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-729251760953.44971</v>
      </c>
      <c r="L5296" s="444">
        <f t="shared" ca="1" si="202"/>
        <v>-175749674389781.38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-175749674389781.38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-732290309957.42236</v>
      </c>
      <c r="L5297" s="444">
        <f t="shared" ca="1" si="202"/>
        <v>-176481964699738.81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-176481964699738.81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-735341519582.245</v>
      </c>
      <c r="L5298" s="444">
        <f t="shared" ca="1" si="202"/>
        <v>-177217306219321.06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-177217306219321.06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-738405442580.50439</v>
      </c>
      <c r="L5299" s="444">
        <f t="shared" ca="1" si="202"/>
        <v>-177955711661901.56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-177955711661901.56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-741482131924.58984</v>
      </c>
      <c r="L5300" s="444">
        <f t="shared" ca="1" si="202"/>
        <v>-178697193793826.16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-178697193793826.16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-744571640807.60901</v>
      </c>
      <c r="L5301" s="444">
        <f t="shared" ca="1" si="202"/>
        <v>-179441765434633.75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-179441765434633.75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-747674022644.30725</v>
      </c>
      <c r="L5302" s="444">
        <f t="shared" ca="1" si="202"/>
        <v>-180189439457278.06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-180189439457278.06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-750789331071.99194</v>
      </c>
      <c r="L5303" s="444">
        <f t="shared" ca="1" si="202"/>
        <v>-180940228788350.06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-180940228788350.06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-753917619951.45862</v>
      </c>
      <c r="L5304" s="444">
        <f t="shared" ca="1" si="202"/>
        <v>-181694146408301.53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-181694146408301.53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-757058943367.9231</v>
      </c>
      <c r="L5305" s="444">
        <f t="shared" ca="1" si="202"/>
        <v>-182451205351669.47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-182451205351669.47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-760213355631.95605</v>
      </c>
      <c r="L5306" s="444">
        <f t="shared" ca="1" si="202"/>
        <v>-183211418707301.44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-183211418707301.44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-763380911280.42261</v>
      </c>
      <c r="L5307" s="444">
        <f t="shared" ca="1" si="202"/>
        <v>-183974799618581.88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-183974799618581.88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-766561665077.42444</v>
      </c>
      <c r="L5308" s="444">
        <f t="shared" ca="1" si="202"/>
        <v>-184741361283659.31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-184741361283659.31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-769755672015.24707</v>
      </c>
      <c r="L5309" s="444">
        <f t="shared" ca="1" si="202"/>
        <v>-185511116955674.56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-185511116955674.56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-772962987315.31067</v>
      </c>
      <c r="L5310" s="444">
        <f t="shared" ca="1" si="202"/>
        <v>-186284079942989.88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-186284079942989.88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-776183666429.12451</v>
      </c>
      <c r="L5311" s="444">
        <f t="shared" ca="1" si="202"/>
        <v>-187060263609419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-187060263609419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-779417765039.24585</v>
      </c>
      <c r="L5312" s="444">
        <f t="shared" ca="1" si="202"/>
        <v>-187839681374458.25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-187839681374458.25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-782665339060.24268</v>
      </c>
      <c r="L5313" s="444">
        <f t="shared" ca="1" si="202"/>
        <v>-188622346713518.5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-188622346713518.5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-785926444639.6604</v>
      </c>
      <c r="L5314" s="444">
        <f t="shared" ca="1" si="202"/>
        <v>-189408273158158.16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-189408273158158.16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-789201138158.99231</v>
      </c>
      <c r="L5315" s="444">
        <f t="shared" ca="1" si="202"/>
        <v>-190197474296317.16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-190197474296317.16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-792489476234.65479</v>
      </c>
      <c r="L5316" s="444">
        <f t="shared" ca="1" si="202"/>
        <v>-190989963772551.81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-190989963772551.81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-795791515718.96582</v>
      </c>
      <c r="L5317" s="444">
        <f t="shared" ca="1" si="202"/>
        <v>-191785755288270.78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-191785755288270.78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-799107313701.1283</v>
      </c>
      <c r="L5318" s="444">
        <f t="shared" ca="1" si="202"/>
        <v>-192584862601971.91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-192584862601971.91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-802436927508.21631</v>
      </c>
      <c r="L5319" s="444">
        <f t="shared" ca="1" si="202"/>
        <v>-193387299529480.13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-193387299529480.13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-805780414706.16724</v>
      </c>
      <c r="L5320" s="444">
        <f t="shared" ca="1" si="202"/>
        <v>-194193079944186.28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-194193079944186.28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-809137833100.77612</v>
      </c>
      <c r="L5321" s="444">
        <f t="shared" ca="1" si="202"/>
        <v>-195002217777287.06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-195002217777287.06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-812509240738.69604</v>
      </c>
      <c r="L5322" s="444">
        <f t="shared" ca="1" si="202"/>
        <v>-195814727018025.75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-195814727018025.75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-815894695908.44067</v>
      </c>
      <c r="L5323" s="444">
        <f t="shared" ca="1" si="202"/>
        <v>-196630621713934.19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-196630621713934.19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-819294257141.39246</v>
      </c>
      <c r="L5324" s="444">
        <f t="shared" ca="1" si="202"/>
        <v>-197449915971075.59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-197449915971075.59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-822707983212.81494</v>
      </c>
      <c r="L5325" s="444">
        <f t="shared" ca="1" si="202"/>
        <v>-198272623954288.41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-198272623954288.41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-826135933142.86841</v>
      </c>
      <c r="L5326" s="444">
        <f t="shared" ca="1" si="202"/>
        <v>-199098759887431.28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-199098759887431.28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-829578166197.63037</v>
      </c>
      <c r="L5327" s="444">
        <f t="shared" ca="1" si="202"/>
        <v>-199928338053628.91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-199928338053628.91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-833034741890.12048</v>
      </c>
      <c r="L5328" s="444">
        <f t="shared" ca="1" si="202"/>
        <v>-200761372795519.03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-200761372795519.03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-836505719981.32935</v>
      </c>
      <c r="L5329" s="444">
        <f t="shared" ca="1" si="202"/>
        <v>-201597878515500.38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-201597878515500.38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-839991160481.25159</v>
      </c>
      <c r="L5330" s="444">
        <f t="shared" ca="1" si="202"/>
        <v>-202437869675981.63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-202437869675981.63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-843491123649.92346</v>
      </c>
      <c r="L5331" s="444">
        <f t="shared" ca="1" si="202"/>
        <v>-203281360799631.56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-203281360799631.56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-847005669998.46484</v>
      </c>
      <c r="L5332" s="444">
        <f t="shared" ca="1" si="202"/>
        <v>-204128366469630.03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-204128366469630.03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-850534860290.12512</v>
      </c>
      <c r="L5333" s="444">
        <f t="shared" ca="1" si="202"/>
        <v>-204978901329920.16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-204978901329920.16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-854078755541.33398</v>
      </c>
      <c r="L5334" s="444">
        <f t="shared" ca="1" si="202"/>
        <v>-205832980085461.5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-205832980085461.5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-857637417022.75623</v>
      </c>
      <c r="L5335" s="444">
        <f t="shared" ca="1" si="202"/>
        <v>-206690617502484.25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-206690617502484.25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-861210906260.35107</v>
      </c>
      <c r="L5336" s="444">
        <f t="shared" ca="1" si="202"/>
        <v>-207551828408744.59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-207551828408744.59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-864799285036.43579</v>
      </c>
      <c r="L5337" s="444">
        <f t="shared" ca="1" si="202"/>
        <v>-208416627693781.03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-208416627693781.03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-868402615390.75427</v>
      </c>
      <c r="L5338" s="444">
        <f t="shared" ca="1" si="202"/>
        <v>-209285030309171.78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-209285030309171.78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-872020959621.54907</v>
      </c>
      <c r="L5339" s="444">
        <f t="shared" ca="1" si="202"/>
        <v>-210157051268793.34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-210157051268793.34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-875654380286.63892</v>
      </c>
      <c r="L5340" s="444">
        <f t="shared" ca="1" si="202"/>
        <v>-211032705649079.97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-211032705649079.97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-879302940204.49988</v>
      </c>
      <c r="L5341" s="444">
        <f t="shared" ca="1" si="202"/>
        <v>-211912008589284.47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-211912008589284.47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-882966702455.35193</v>
      </c>
      <c r="L5342" s="444">
        <f t="shared" ca="1" si="202"/>
        <v>-212794975291739.81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-212794975291739.81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-886645730382.24915</v>
      </c>
      <c r="L5343" s="444">
        <f t="shared" ca="1" si="202"/>
        <v>-213681621022122.06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-213681621022122.06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-890340087592.17529</v>
      </c>
      <c r="L5344" s="444">
        <f t="shared" ca="1" si="202"/>
        <v>-214571961109714.25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-214571961109714.25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-894049837957.1427</v>
      </c>
      <c r="L5345" s="444">
        <f t="shared" ca="1" si="202"/>
        <v>-215466010947671.41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-215466010947671.41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-897775045615.29749</v>
      </c>
      <c r="L5346" s="444">
        <f t="shared" ca="1" si="202"/>
        <v>-216363785993286.72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-216363785993286.72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-901515774972.02795</v>
      </c>
      <c r="L5347" s="444">
        <f t="shared" ca="1" si="202"/>
        <v>-217265301768258.75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-217265301768258.75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-905272090701.07813</v>
      </c>
      <c r="L5348" s="444">
        <f t="shared" ca="1" si="202"/>
        <v>-218170573858959.81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-218170573858959.81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-909044057745.66589</v>
      </c>
      <c r="L5349" s="444">
        <f t="shared" ca="1" si="202"/>
        <v>-219079617916705.47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-219079617916705.47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-912831741319.60608</v>
      </c>
      <c r="L5350" s="444">
        <f t="shared" ca="1" si="202"/>
        <v>-219992449658025.06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-219992449658025.06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-916635206908.43787</v>
      </c>
      <c r="L5351" s="444">
        <f t="shared" ca="1" si="202"/>
        <v>-220909084864933.5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-220909084864933.5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-920454520270.55627</v>
      </c>
      <c r="L5352" s="444">
        <f t="shared" ca="1" si="202"/>
        <v>-221829539385204.06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-221829539385204.06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-924289747438.35022</v>
      </c>
      <c r="L5353" s="444">
        <f t="shared" ca="1" si="202"/>
        <v>-222753829132642.41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-222753829132642.41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-928140954719.34338</v>
      </c>
      <c r="L5354" s="444">
        <f t="shared" ca="1" si="202"/>
        <v>-223681970087361.75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-223681970087361.75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-932008208697.34058</v>
      </c>
      <c r="L5355" s="444">
        <f t="shared" ca="1" si="202"/>
        <v>-224613978296059.09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-224613978296059.09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-935891576233.57959</v>
      </c>
      <c r="L5356" s="444">
        <f t="shared" ca="1" si="202"/>
        <v>-225549869872292.69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-225549869872292.69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-939791124467.88635</v>
      </c>
      <c r="L5357" s="444">
        <f t="shared" ca="1" si="202"/>
        <v>-226489660996760.56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-226489660996760.56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-943706920819.83569</v>
      </c>
      <c r="L5358" s="444">
        <f t="shared" ca="1" si="202"/>
        <v>-227433367917580.41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-227433367917580.41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-947639032989.91833</v>
      </c>
      <c r="L5359" s="444">
        <f t="shared" ca="1" si="202"/>
        <v>-228381006950570.31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-228381006950570.31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-951587528960.70959</v>
      </c>
      <c r="L5360" s="444">
        <f t="shared" ca="1" si="202"/>
        <v>-229332594479531.03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-229332594479531.03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-955552476998.0459</v>
      </c>
      <c r="L5361" s="444">
        <f t="shared" ca="1" si="202"/>
        <v>-230288146956529.06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-230288146956529.06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-959533945652.20447</v>
      </c>
      <c r="L5362" s="444">
        <f t="shared" ca="1" si="202"/>
        <v>-231247680902181.28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-231247680902181.28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-963532003759.08862</v>
      </c>
      <c r="L5363" s="444">
        <f t="shared" ref="L5363:L5617" ca="1" si="207">I5363-J5363+K5363</f>
        <v>-232211212905940.38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-232211212905940.38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-967546720441.41821</v>
      </c>
      <c r="L5364" s="444">
        <f t="shared" ca="1" si="207"/>
        <v>-233178759626381.78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-233178759626381.78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-971578165109.92407</v>
      </c>
      <c r="L5365" s="444">
        <f t="shared" ca="1" si="207"/>
        <v>-234150337791491.72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-234150337791491.72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-975626407464.54883</v>
      </c>
      <c r="L5366" s="444">
        <f t="shared" ca="1" si="207"/>
        <v>-235125964198956.28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-235125964198956.28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-979691517495.65112</v>
      </c>
      <c r="L5367" s="444">
        <f t="shared" ca="1" si="207"/>
        <v>-236105655716451.94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-236105655716451.94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-983773565485.21643</v>
      </c>
      <c r="L5368" s="444">
        <f t="shared" ca="1" si="207"/>
        <v>-237089429281937.16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-237089429281937.16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-987872622008.07141</v>
      </c>
      <c r="L5369" s="444">
        <f t="shared" ca="1" si="207"/>
        <v>-238077301903945.22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-238077301903945.22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-991988757933.10498</v>
      </c>
      <c r="L5370" s="444">
        <f t="shared" ca="1" si="207"/>
        <v>-239069290661878.31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-239069290661878.31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-996122044424.49304</v>
      </c>
      <c r="L5371" s="444">
        <f t="shared" ca="1" si="207"/>
        <v>-240065412706302.81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-240065412706302.81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-1000272552942.9283</v>
      </c>
      <c r="L5372" s="444">
        <f t="shared" ca="1" si="207"/>
        <v>-241065685259245.75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-241065685259245.75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-1004440355246.8573</v>
      </c>
      <c r="L5373" s="444">
        <f t="shared" ca="1" si="207"/>
        <v>-242070125614492.59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-242070125614492.59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-1008625523393.7191</v>
      </c>
      <c r="L5374" s="444">
        <f t="shared" ca="1" si="207"/>
        <v>-243078751137886.31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-243078751137886.31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-1012828129741.1931</v>
      </c>
      <c r="L5375" s="444">
        <f t="shared" ca="1" si="207"/>
        <v>-244091579267627.5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-244091579267627.5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-1017048246948.4478</v>
      </c>
      <c r="L5376" s="444">
        <f t="shared" ca="1" si="207"/>
        <v>-245108627514575.94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-245108627514575.94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-1021285947977.3998</v>
      </c>
      <c r="L5377" s="444">
        <f t="shared" ca="1" si="207"/>
        <v>-246129913462553.34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-246129913462553.34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-1025541306093.9723</v>
      </c>
      <c r="L5378" s="444">
        <f t="shared" ca="1" si="207"/>
        <v>-247155454768647.31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-247155454768647.31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-1029814394869.3639</v>
      </c>
      <c r="L5379" s="444">
        <f t="shared" ca="1" si="207"/>
        <v>-248185269163516.69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-248185269163516.69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-1034105288181.3195</v>
      </c>
      <c r="L5380" s="444">
        <f t="shared" ca="1" si="207"/>
        <v>-249219374451698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-249219374451698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-1038414060215.4084</v>
      </c>
      <c r="L5381" s="444">
        <f t="shared" ca="1" si="207"/>
        <v>-250257788511913.41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-250257788511913.41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-1042740785466.3057</v>
      </c>
      <c r="L5382" s="444">
        <f t="shared" ca="1" si="207"/>
        <v>-251300529297379.72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-251300529297379.72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-1047085538739.0822</v>
      </c>
      <c r="L5383" s="444">
        <f t="shared" ca="1" si="207"/>
        <v>-252347614836118.81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-252347614836118.81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-1051448395150.495</v>
      </c>
      <c r="L5384" s="444">
        <f t="shared" ca="1" si="207"/>
        <v>-253399063231269.31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-253399063231269.31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-1055829430130.2887</v>
      </c>
      <c r="L5385" s="444">
        <f t="shared" ca="1" si="207"/>
        <v>-254454892661399.59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-254454892661399.59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-1060228719422.4983</v>
      </c>
      <c r="L5386" s="444">
        <f t="shared" ca="1" si="207"/>
        <v>-255515121380822.09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-255515121380822.09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-1064646339086.7587</v>
      </c>
      <c r="L5387" s="444">
        <f t="shared" ca="1" si="207"/>
        <v>-256579767719908.84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-256579767719908.84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-1069082365499.62</v>
      </c>
      <c r="L5388" s="444">
        <f t="shared" ca="1" si="207"/>
        <v>-257648850085408.47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-257648850085408.47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-1073536875355.8687</v>
      </c>
      <c r="L5389" s="444">
        <f t="shared" ca="1" si="207"/>
        <v>-258722386960764.34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-258722386960764.34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-1078009945669.8514</v>
      </c>
      <c r="L5390" s="444">
        <f t="shared" ca="1" si="207"/>
        <v>-259800396906434.19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-259800396906434.19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-1082501653776.8091</v>
      </c>
      <c r="L5391" s="444">
        <f t="shared" ca="1" si="207"/>
        <v>-260882898560211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-260882898560211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-1087012077334.2124</v>
      </c>
      <c r="L5392" s="444">
        <f t="shared" ca="1" si="207"/>
        <v>-261969910637545.22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-261969910637545.22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-1091541294323.1051</v>
      </c>
      <c r="L5393" s="444">
        <f t="shared" ca="1" si="207"/>
        <v>-263061451931868.31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-263061451931868.31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-1096089383049.4513</v>
      </c>
      <c r="L5394" s="444">
        <f t="shared" ca="1" si="207"/>
        <v>-264157541314917.75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-264157541314917.75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-1100656422145.4907</v>
      </c>
      <c r="L5395" s="444">
        <f t="shared" ca="1" si="207"/>
        <v>-265258197737063.25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-265258197737063.25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-1105242490571.0969</v>
      </c>
      <c r="L5396" s="444">
        <f t="shared" ca="1" si="207"/>
        <v>-266363440227634.34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-266363440227634.34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-1109847667615.1431</v>
      </c>
      <c r="L5397" s="444">
        <f t="shared" ca="1" si="207"/>
        <v>-267473287895249.5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-267473287895249.5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-1114472032896.8728</v>
      </c>
      <c r="L5398" s="444">
        <f t="shared" ca="1" si="207"/>
        <v>-268587759928146.38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-268587759928146.38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-1119115666367.2764</v>
      </c>
      <c r="L5399" s="444">
        <f t="shared" ca="1" si="207"/>
        <v>-269706875594513.66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-269706875594513.66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-1123778648310.4734</v>
      </c>
      <c r="L5400" s="444">
        <f t="shared" ca="1" si="207"/>
        <v>-270830654242824.13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-270830654242824.13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-1128461059345.1006</v>
      </c>
      <c r="L5401" s="444">
        <f t="shared" ca="1" si="207"/>
        <v>-271959115302169.22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-271959115302169.22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-1133162980425.7051</v>
      </c>
      <c r="L5402" s="444">
        <f t="shared" ca="1" si="207"/>
        <v>-273092278282594.94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-273092278282594.94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-1137884492844.1455</v>
      </c>
      <c r="L5403" s="444">
        <f t="shared" ca="1" si="207"/>
        <v>-274230162775439.09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-274230162775439.09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-1142625678230.9961</v>
      </c>
      <c r="L5404" s="444">
        <f t="shared" ca="1" si="207"/>
        <v>-275372788453670.09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-275372788453670.09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-1147386618556.9587</v>
      </c>
      <c r="L5405" s="444">
        <f t="shared" ca="1" si="207"/>
        <v>-276520175072227.06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-276520175072227.06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-1152167396134.2793</v>
      </c>
      <c r="L5406" s="444">
        <f t="shared" ca="1" si="207"/>
        <v>-277672342468361.34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-277672342468361.34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-1156968093618.1721</v>
      </c>
      <c r="L5407" s="444">
        <f t="shared" ca="1" si="207"/>
        <v>-278829310561979.53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-278829310561979.53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-1161788794008.248</v>
      </c>
      <c r="L5408" s="444">
        <f t="shared" ca="1" si="207"/>
        <v>-279991099355987.78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-279991099355987.78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-1166629580649.9492</v>
      </c>
      <c r="L5409" s="444">
        <f t="shared" ca="1" si="207"/>
        <v>-281157728936637.72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-281157728936637.72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-1171490537235.9905</v>
      </c>
      <c r="L5410" s="444">
        <f t="shared" ca="1" si="207"/>
        <v>-282329219473873.69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-282329219473873.69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-1176371747807.8071</v>
      </c>
      <c r="L5411" s="444">
        <f t="shared" ca="1" si="207"/>
        <v>-283505591221681.5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-283505591221681.5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-1181273296757.0063</v>
      </c>
      <c r="L5412" s="444">
        <f t="shared" ca="1" si="207"/>
        <v>-284686864518438.5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-284686864518438.5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-1186195268826.8271</v>
      </c>
      <c r="L5413" s="444">
        <f t="shared" ca="1" si="207"/>
        <v>-285873059787265.31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-285873059787265.31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-1191137749113.6055</v>
      </c>
      <c r="L5414" s="444">
        <f t="shared" ca="1" si="207"/>
        <v>-287064197536378.94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-287064197536378.94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-1196100823068.2456</v>
      </c>
      <c r="L5415" s="444">
        <f t="shared" ca="1" si="207"/>
        <v>-288260298359447.19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-288260298359447.19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-1201084576497.6965</v>
      </c>
      <c r="L5416" s="444">
        <f t="shared" ca="1" si="207"/>
        <v>-289461382935944.88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-289461382935944.88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-1206089095566.437</v>
      </c>
      <c r="L5417" s="444">
        <f t="shared" ca="1" si="207"/>
        <v>-290667472031511.31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-290667472031511.31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-1211114466797.9639</v>
      </c>
      <c r="L5418" s="444">
        <f t="shared" ca="1" si="207"/>
        <v>-291878586498309.25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-291878586498309.25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-1216160777076.2886</v>
      </c>
      <c r="L5419" s="444">
        <f t="shared" ca="1" si="207"/>
        <v>-293094747275385.56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-293094747275385.56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-1221228113647.4399</v>
      </c>
      <c r="L5420" s="444">
        <f t="shared" ca="1" si="207"/>
        <v>-294315975389033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-294315975389033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-1226316564120.9707</v>
      </c>
      <c r="L5421" s="444">
        <f t="shared" ca="1" si="207"/>
        <v>-295542291953154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-295542291953154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-1231426216471.4751</v>
      </c>
      <c r="L5422" s="444">
        <f t="shared" ca="1" si="207"/>
        <v>-296773718169625.5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-296773718169625.5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-1236557159040.1062</v>
      </c>
      <c r="L5423" s="444">
        <f t="shared" ca="1" si="207"/>
        <v>-298010275328665.63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-298010275328665.63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-1241709480536.1067</v>
      </c>
      <c r="L5424" s="444">
        <f t="shared" ca="1" si="207"/>
        <v>-299251984809201.75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-299251984809201.75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-1246883270038.3406</v>
      </c>
      <c r="L5425" s="444">
        <f t="shared" ca="1" si="207"/>
        <v>-300498868079240.06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-300498868079240.06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-1252078616996.8335</v>
      </c>
      <c r="L5426" s="444">
        <f t="shared" ca="1" si="207"/>
        <v>-301750946696236.88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-301750946696236.88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-1257295611234.3203</v>
      </c>
      <c r="L5427" s="444">
        <f t="shared" ca="1" si="207"/>
        <v>-303008242307471.19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-303008242307471.19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-1262534342947.7966</v>
      </c>
      <c r="L5428" s="444">
        <f t="shared" ca="1" si="207"/>
        <v>-304270776650419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-304270776650419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-1267794902710.0791</v>
      </c>
      <c r="L5429" s="444">
        <f t="shared" ca="1" si="207"/>
        <v>-305538571553129.06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-305538571553129.06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-1273077381471.3711</v>
      </c>
      <c r="L5430" s="444">
        <f t="shared" ca="1" si="207"/>
        <v>-306811648934600.44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-306811648934600.44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-1278381870560.8352</v>
      </c>
      <c r="L5431" s="444">
        <f t="shared" ca="1" si="207"/>
        <v>-308090030805161.25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-308090030805161.25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-1283708461688.1719</v>
      </c>
      <c r="L5432" s="444">
        <f t="shared" ca="1" si="207"/>
        <v>-309373739266849.44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-309373739266849.44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-1289057246945.2061</v>
      </c>
      <c r="L5433" s="444">
        <f t="shared" ca="1" si="207"/>
        <v>-310662796513794.63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-310662796513794.63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-1294428318807.4775</v>
      </c>
      <c r="L5434" s="444">
        <f t="shared" ca="1" si="207"/>
        <v>-311957224832602.13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-311957224832602.13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-1299821770135.8423</v>
      </c>
      <c r="L5435" s="444">
        <f t="shared" ca="1" si="207"/>
        <v>-313257046602737.94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-313257046602737.94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-1305237694178.0747</v>
      </c>
      <c r="L5436" s="444">
        <f t="shared" ca="1" si="207"/>
        <v>-314562284296916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-314562284296916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-1310676184570.4834</v>
      </c>
      <c r="L5437" s="444">
        <f t="shared" ca="1" si="207"/>
        <v>-315872960481486.5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-315872960481486.5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-1316137335339.5271</v>
      </c>
      <c r="L5438" s="444">
        <f t="shared" ca="1" si="207"/>
        <v>-317189097816826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-317189097816826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-1321621240903.4417</v>
      </c>
      <c r="L5439" s="444">
        <f t="shared" ca="1" si="207"/>
        <v>-318510719057729.44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-318510719057729.44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-1327127996073.8726</v>
      </c>
      <c r="L5440" s="444">
        <f t="shared" ca="1" si="207"/>
        <v>-319837847053803.31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-319837847053803.31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-1332657696057.5137</v>
      </c>
      <c r="L5441" s="444">
        <f t="shared" ca="1" si="207"/>
        <v>-321170504749860.81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-321170504749860.81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-1338210436457.7534</v>
      </c>
      <c r="L5442" s="444">
        <f t="shared" ca="1" si="207"/>
        <v>-322508715186318.56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-322508715186318.56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-1343786313276.3274</v>
      </c>
      <c r="L5443" s="444">
        <f t="shared" ca="1" si="207"/>
        <v>-323852501499594.88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-323852501499594.88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-1349385422914.9785</v>
      </c>
      <c r="L5444" s="444">
        <f t="shared" ca="1" si="207"/>
        <v>-325201886922509.88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-325201886922509.88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-1355007862177.1245</v>
      </c>
      <c r="L5445" s="444">
        <f t="shared" ca="1" si="207"/>
        <v>-326556894784687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-326556894784687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-1360653728269.5291</v>
      </c>
      <c r="L5446" s="444">
        <f t="shared" ca="1" si="207"/>
        <v>-327917548512956.5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-327917548512956.5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-1366323118803.9854</v>
      </c>
      <c r="L5447" s="444">
        <f t="shared" ca="1" si="207"/>
        <v>-329283871631760.5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-329283871631760.5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-1372016131799.002</v>
      </c>
      <c r="L5448" s="444">
        <f t="shared" ca="1" si="207"/>
        <v>-330655887763559.5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-330655887763559.5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-1377732865681.4978</v>
      </c>
      <c r="L5449" s="444">
        <f t="shared" ca="1" si="207"/>
        <v>-332033620629241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-332033620629241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-1383473419288.5042</v>
      </c>
      <c r="L5450" s="444">
        <f t="shared" ca="1" si="207"/>
        <v>-333417094048529.5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-333417094048529.5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-1389237891868.8728</v>
      </c>
      <c r="L5451" s="444">
        <f t="shared" ca="1" si="207"/>
        <v>-334806331940398.38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-334806331940398.38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-1395026383084.9932</v>
      </c>
      <c r="L5452" s="444">
        <f t="shared" ca="1" si="207"/>
        <v>-336201358323483.38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-336201358323483.38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-1400838993014.5142</v>
      </c>
      <c r="L5453" s="444">
        <f t="shared" ca="1" si="207"/>
        <v>-337602197316497.88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-337602197316497.88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-1406675822152.0745</v>
      </c>
      <c r="L5454" s="444">
        <f t="shared" ca="1" si="207"/>
        <v>-339008873138649.94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-339008873138649.94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-1412536971411.0415</v>
      </c>
      <c r="L5455" s="444">
        <f t="shared" ca="1" si="207"/>
        <v>-340421410110061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-340421410110061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-1418422542125.2542</v>
      </c>
      <c r="L5456" s="444">
        <f t="shared" ca="1" si="207"/>
        <v>-341839832652186.25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-341839832652186.25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-1424332636050.7761</v>
      </c>
      <c r="L5457" s="444">
        <f t="shared" ca="1" si="207"/>
        <v>-343264165288237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-343264165288237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-1430267355367.6541</v>
      </c>
      <c r="L5458" s="444">
        <f t="shared" ca="1" si="207"/>
        <v>-344694432643604.63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-344694432643604.63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-1436226802681.686</v>
      </c>
      <c r="L5459" s="444">
        <f t="shared" ca="1" si="207"/>
        <v>-346130659446286.31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-346130659446286.31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-1442211081026.1929</v>
      </c>
      <c r="L5460" s="444">
        <f t="shared" ca="1" si="207"/>
        <v>-347572870527312.5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-347572870527312.5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-1448220293863.802</v>
      </c>
      <c r="L5461" s="444">
        <f t="shared" ca="1" si="207"/>
        <v>-349021090821176.31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-349021090821176.31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-1454254545088.2346</v>
      </c>
      <c r="L5462" s="444">
        <f t="shared" ca="1" si="207"/>
        <v>-350475345366264.56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-350475345366264.56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-1460313939026.1023</v>
      </c>
      <c r="L5463" s="444">
        <f t="shared" ca="1" si="207"/>
        <v>-351935659305290.69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-351935659305290.69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-1466398580438.7112</v>
      </c>
      <c r="L5464" s="444">
        <f t="shared" ca="1" si="207"/>
        <v>-353402057885729.38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-353402057885729.38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-1472508574523.8723</v>
      </c>
      <c r="L5465" s="444">
        <f t="shared" ca="1" si="207"/>
        <v>-354874566460253.25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-354874566460253.25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-1478644026917.7219</v>
      </c>
      <c r="L5466" s="444">
        <f t="shared" ca="1" si="207"/>
        <v>-356353210487171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-356353210487171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-1484805043696.5459</v>
      </c>
      <c r="L5467" s="444">
        <f t="shared" ca="1" si="207"/>
        <v>-357838015530867.56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-357838015530867.56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-1490991731378.6147</v>
      </c>
      <c r="L5468" s="444">
        <f t="shared" ca="1" si="207"/>
        <v>-359329007262246.19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-359329007262246.19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-1497204196926.0259</v>
      </c>
      <c r="L5469" s="444">
        <f t="shared" ca="1" si="207"/>
        <v>-360826211459172.19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-360826211459172.19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-1503442547746.5508</v>
      </c>
      <c r="L5470" s="444">
        <f t="shared" ca="1" si="207"/>
        <v>-362329654006918.75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-362329654006918.75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-1509706891695.4949</v>
      </c>
      <c r="L5471" s="444">
        <f t="shared" ca="1" si="207"/>
        <v>-363839360898614.25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-363839360898614.25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-1515997337077.5593</v>
      </c>
      <c r="L5472" s="444">
        <f t="shared" ca="1" si="207"/>
        <v>-365355358235691.81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-365355358235691.81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-1522313992648.7158</v>
      </c>
      <c r="L5473" s="444">
        <f t="shared" ca="1" si="207"/>
        <v>-366877672228340.5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-366877672228340.5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-1528656967618.0854</v>
      </c>
      <c r="L5474" s="444">
        <f t="shared" ca="1" si="207"/>
        <v>-368406329195958.56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-368406329195958.56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-1535026371649.8274</v>
      </c>
      <c r="L5475" s="444">
        <f t="shared" ca="1" si="207"/>
        <v>-369941355567608.38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-369941355567608.38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-1541422314865.0349</v>
      </c>
      <c r="L5476" s="444">
        <f t="shared" ca="1" si="207"/>
        <v>-371482777882473.44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-371482777882473.44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-1547844907843.6394</v>
      </c>
      <c r="L5477" s="444">
        <f t="shared" ca="1" si="207"/>
        <v>-373030622790317.06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-373030622790317.06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-1554294261626.321</v>
      </c>
      <c r="L5478" s="444">
        <f t="shared" ca="1" si="207"/>
        <v>-374584917051943.38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-374584917051943.38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-1560770487716.4307</v>
      </c>
      <c r="L5479" s="444">
        <f t="shared" ca="1" si="207"/>
        <v>-376145687539659.81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-376145687539659.81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-1567273698081.9158</v>
      </c>
      <c r="L5480" s="444">
        <f t="shared" ca="1" si="207"/>
        <v>-377712961237741.75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-377712961237741.75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-1573804005157.2573</v>
      </c>
      <c r="L5481" s="444">
        <f t="shared" ca="1" si="207"/>
        <v>-379286765242899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-379286765242899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-1580361521845.4126</v>
      </c>
      <c r="L5482" s="444">
        <f t="shared" ca="1" si="207"/>
        <v>-380867126764744.44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-380867126764744.44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-1586946361519.7686</v>
      </c>
      <c r="L5483" s="444">
        <f t="shared" ca="1" si="207"/>
        <v>-382454073126264.19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-382454073126264.19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-1593558638026.1008</v>
      </c>
      <c r="L5484" s="444">
        <f t="shared" ca="1" si="207"/>
        <v>-384047631764290.31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-384047631764290.31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-1600198465684.543</v>
      </c>
      <c r="L5485" s="444">
        <f t="shared" ca="1" si="207"/>
        <v>-385647830229974.88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-385647830229974.88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-1606865959291.562</v>
      </c>
      <c r="L5486" s="444">
        <f t="shared" ca="1" si="207"/>
        <v>-387254696189266.44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-387254696189266.44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-1613561234121.9434</v>
      </c>
      <c r="L5487" s="444">
        <f t="shared" ca="1" si="207"/>
        <v>-388868257423388.38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-388868257423388.38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-1620284405930.7849</v>
      </c>
      <c r="L5488" s="444">
        <f t="shared" ca="1" si="207"/>
        <v>-390488541829319.19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-390488541829319.19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-1627035590955.4966</v>
      </c>
      <c r="L5489" s="444">
        <f t="shared" ca="1" si="207"/>
        <v>-392115577420274.69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-392115577420274.69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-1633814905917.8113</v>
      </c>
      <c r="L5490" s="444">
        <f t="shared" ca="1" si="207"/>
        <v>-393749392326192.5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-393749392326192.5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-1640622468025.802</v>
      </c>
      <c r="L5491" s="444">
        <f t="shared" ca="1" si="207"/>
        <v>-395390014794218.31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-395390014794218.31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-1647458394975.9097</v>
      </c>
      <c r="L5492" s="444">
        <f t="shared" ca="1" si="207"/>
        <v>-397037473189194.25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-397037473189194.25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-1654322804954.9761</v>
      </c>
      <c r="L5493" s="444">
        <f t="shared" ca="1" si="207"/>
        <v>-398691795994149.25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-398691795994149.25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-1661215816642.2886</v>
      </c>
      <c r="L5494" s="444">
        <f t="shared" ca="1" si="207"/>
        <v>-400353011810791.56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-400353011810791.56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-1668137549211.6316</v>
      </c>
      <c r="L5495" s="444">
        <f t="shared" ca="1" si="207"/>
        <v>-402021149360003.19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-402021149360003.19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-1675088122333.3467</v>
      </c>
      <c r="L5496" s="444">
        <f t="shared" ca="1" si="207"/>
        <v>-403696237482336.56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-403696237482336.56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-1682067656176.4023</v>
      </c>
      <c r="L5497" s="444">
        <f t="shared" ca="1" si="207"/>
        <v>-405378305138512.94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-405378305138512.94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-1689076271410.4705</v>
      </c>
      <c r="L5498" s="444">
        <f t="shared" ca="1" si="207"/>
        <v>-407067381409923.44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-407067381409923.44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-1696114089208.0144</v>
      </c>
      <c r="L5499" s="444">
        <f t="shared" ca="1" si="207"/>
        <v>-408763495499131.44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-408763495499131.44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-1703181231246.3809</v>
      </c>
      <c r="L5500" s="444">
        <f t="shared" ca="1" si="207"/>
        <v>-410466676730377.81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-410466676730377.81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-1710277819709.9075</v>
      </c>
      <c r="L5501" s="444">
        <f t="shared" ca="1" si="207"/>
        <v>-412176954550087.75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-412176954550087.75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-1717403977292.0322</v>
      </c>
      <c r="L5502" s="444">
        <f t="shared" ca="1" si="207"/>
        <v>-413894358527379.81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-413894358527379.81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-1724559827197.4158</v>
      </c>
      <c r="L5503" s="444">
        <f t="shared" ca="1" si="207"/>
        <v>-415618918354577.25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-415618918354577.25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-1731745493144.0718</v>
      </c>
      <c r="L5504" s="444">
        <f t="shared" ca="1" si="207"/>
        <v>-417350663847721.31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-417350663847721.31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-1738961099365.5054</v>
      </c>
      <c r="L5505" s="444">
        <f t="shared" ca="1" si="207"/>
        <v>-419089624947086.81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-419089624947086.81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-1746206770612.8618</v>
      </c>
      <c r="L5506" s="444">
        <f t="shared" ca="1" si="207"/>
        <v>-420835831717699.69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-420835831717699.69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-1753482632157.082</v>
      </c>
      <c r="L5507" s="444">
        <f t="shared" ca="1" si="207"/>
        <v>-422589314349856.75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-422589314349856.75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-1760788809791.0698</v>
      </c>
      <c r="L5508" s="444">
        <f t="shared" ca="1" si="207"/>
        <v>-424350103159647.81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-424350103159647.81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-1768125429831.866</v>
      </c>
      <c r="L5509" s="444">
        <f t="shared" ca="1" si="207"/>
        <v>-426118228589479.69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-426118228589479.69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-1775492619122.832</v>
      </c>
      <c r="L5510" s="444">
        <f t="shared" ca="1" si="207"/>
        <v>-427893721208602.5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-427893721208602.5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-1782890505035.8438</v>
      </c>
      <c r="L5511" s="444">
        <f t="shared" ca="1" si="207"/>
        <v>-429676611713638.38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-429676611713638.38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-1790319215473.4932</v>
      </c>
      <c r="L5512" s="444">
        <f t="shared" ca="1" si="207"/>
        <v>-431466930929111.88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-431466930929111.88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-1797778878871.2996</v>
      </c>
      <c r="L5513" s="444">
        <f t="shared" ca="1" si="207"/>
        <v>-433264709807983.19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-433264709807983.19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-1805269624199.9299</v>
      </c>
      <c r="L5514" s="444">
        <f t="shared" ca="1" si="207"/>
        <v>-435069979432183.13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-435069979432183.13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-1812791580967.4297</v>
      </c>
      <c r="L5515" s="444">
        <f t="shared" ca="1" si="207"/>
        <v>-436882771013150.56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-436882771013150.56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-1820344879221.4607</v>
      </c>
      <c r="L5516" s="444">
        <f t="shared" ca="1" si="207"/>
        <v>-438703115892372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-438703115892372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-1827929649551.5498</v>
      </c>
      <c r="L5517" s="444">
        <f t="shared" ca="1" si="207"/>
        <v>-440531045541923.56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-440531045541923.56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-1835546023091.3484</v>
      </c>
      <c r="L5518" s="444">
        <f t="shared" ca="1" si="207"/>
        <v>-442366591565014.94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-442366591565014.94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-1843194131520.8955</v>
      </c>
      <c r="L5519" s="444">
        <f t="shared" ca="1" si="207"/>
        <v>-444209785696535.81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-444209785696535.81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-1850874107068.8992</v>
      </c>
      <c r="L5520" s="444">
        <f t="shared" ca="1" si="207"/>
        <v>-446060659803604.69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-446060659803604.69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-1858586082515.0193</v>
      </c>
      <c r="L5521" s="444">
        <f t="shared" ca="1" si="207"/>
        <v>-447919245886119.69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-447919245886119.69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-1866330191192.1655</v>
      </c>
      <c r="L5522" s="444">
        <f t="shared" ca="1" si="207"/>
        <v>-449785576077311.88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-449785576077311.88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-1874106566988.7996</v>
      </c>
      <c r="L5523" s="444">
        <f t="shared" ca="1" si="207"/>
        <v>-451659682644300.69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-451659682644300.69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-1881915344351.2529</v>
      </c>
      <c r="L5524" s="444">
        <f t="shared" ca="1" si="207"/>
        <v>-453541597988651.94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-453541597988651.94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-1889756658286.0498</v>
      </c>
      <c r="L5525" s="444">
        <f t="shared" ca="1" si="207"/>
        <v>-455431354646938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-455431354646938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-1897630644362.2417</v>
      </c>
      <c r="L5526" s="444">
        <f t="shared" ca="1" si="207"/>
        <v>-457328985291300.25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-457328985291300.25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-1905537438713.7512</v>
      </c>
      <c r="L5527" s="444">
        <f t="shared" ca="1" si="207"/>
        <v>-459234522730014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-459234522730014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-1913477178041.7249</v>
      </c>
      <c r="L5528" s="444">
        <f t="shared" ca="1" si="207"/>
        <v>-461147999908055.75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-461147999908055.75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-1921449999616.8989</v>
      </c>
      <c r="L5529" s="444">
        <f t="shared" ca="1" si="207"/>
        <v>-463069449907672.63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-463069449907672.63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-1929456041281.9692</v>
      </c>
      <c r="L5530" s="444">
        <f t="shared" ca="1" si="207"/>
        <v>-464998905948954.63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-464998905948954.63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-1937495441453.9775</v>
      </c>
      <c r="L5531" s="444">
        <f t="shared" ca="1" si="207"/>
        <v>-466936401390408.63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-466936401390408.63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-1945568339126.7026</v>
      </c>
      <c r="L5532" s="444">
        <f t="shared" ca="1" si="207"/>
        <v>-468881969729535.31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-468881969729535.31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-1953674873873.0637</v>
      </c>
      <c r="L5533" s="444">
        <f t="shared" ca="1" si="207"/>
        <v>-470835644603408.38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-470835644603408.38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-1961815185847.5349</v>
      </c>
      <c r="L5534" s="444">
        <f t="shared" ca="1" si="207"/>
        <v>-472797459789255.94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-472797459789255.94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-1969989415788.5664</v>
      </c>
      <c r="L5535" s="444">
        <f t="shared" ca="1" si="207"/>
        <v>-474767449205044.5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-474767449205044.5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-1978197705021.0188</v>
      </c>
      <c r="L5536" s="444">
        <f t="shared" ca="1" si="207"/>
        <v>-476745646910065.5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-476745646910065.5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-1986440195458.6064</v>
      </c>
      <c r="L5537" s="444">
        <f t="shared" ca="1" si="207"/>
        <v>-478732087105524.13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-478732087105524.13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-1994717029606.3506</v>
      </c>
      <c r="L5538" s="444">
        <f t="shared" ca="1" si="207"/>
        <v>-480726804135130.5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-480726804135130.5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-2003028350563.0437</v>
      </c>
      <c r="L5539" s="444">
        <f t="shared" ca="1" si="207"/>
        <v>-482729832485693.56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-482729832485693.56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-2011374302023.7231</v>
      </c>
      <c r="L5540" s="444">
        <f t="shared" ca="1" si="207"/>
        <v>-484741206787717.31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-484741206787717.31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-2019755028282.1558</v>
      </c>
      <c r="L5541" s="444">
        <f t="shared" ca="1" si="207"/>
        <v>-486760961815999.44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-486760961815999.44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-2028170674233.3311</v>
      </c>
      <c r="L5542" s="444">
        <f t="shared" ca="1" si="207"/>
        <v>-488789132490232.75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-488789132490232.75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-2036621385375.97</v>
      </c>
      <c r="L5543" s="444">
        <f t="shared" ca="1" si="207"/>
        <v>-490825753875608.75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-490825753875608.75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-2045107307815.0364</v>
      </c>
      <c r="L5544" s="444">
        <f t="shared" ca="1" si="207"/>
        <v>-492870861183423.81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-492870861183423.81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-2053628588264.2659</v>
      </c>
      <c r="L5545" s="444">
        <f t="shared" ca="1" si="207"/>
        <v>-494924489771688.06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-494924489771688.06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-2062185374048.7004</v>
      </c>
      <c r="L5546" s="444">
        <f t="shared" ca="1" si="207"/>
        <v>-496986675145736.75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-496986675145736.75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-2070777813107.2366</v>
      </c>
      <c r="L5547" s="444">
        <f t="shared" ca="1" si="207"/>
        <v>-499057452958844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-499057452958844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-2079406053995.1831</v>
      </c>
      <c r="L5548" s="444">
        <f t="shared" ca="1" si="207"/>
        <v>-501136859012839.19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-501136859012839.19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-2088070245886.8298</v>
      </c>
      <c r="L5549" s="444">
        <f t="shared" ca="1" si="207"/>
        <v>-503224929258726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-503224929258726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-2096770538578.0247</v>
      </c>
      <c r="L5550" s="444">
        <f t="shared" ca="1" si="207"/>
        <v>-505321699797304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-505321699797304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-2105507082488.7666</v>
      </c>
      <c r="L5551" s="444">
        <f t="shared" ca="1" si="207"/>
        <v>-507427206879792.75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-507427206879792.75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-2114280028665.803</v>
      </c>
      <c r="L5552" s="444">
        <f t="shared" ca="1" si="207"/>
        <v>-509541486908458.56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-509541486908458.56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-2123089528785.2437</v>
      </c>
      <c r="L5553" s="444">
        <f t="shared" ca="1" si="207"/>
        <v>-511664576437243.81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-511664576437243.81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-2131935735155.1829</v>
      </c>
      <c r="L5554" s="444">
        <f t="shared" ca="1" si="207"/>
        <v>-513796512172399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-513796512172399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-2140818800718.3291</v>
      </c>
      <c r="L5555" s="444">
        <f t="shared" ca="1" si="207"/>
        <v>-515937330973117.31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-515937330973117.31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-2149738879054.6553</v>
      </c>
      <c r="L5556" s="444">
        <f t="shared" ca="1" si="207"/>
        <v>-518087069852171.94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-518087069852171.94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-2158696124384.0498</v>
      </c>
      <c r="L5557" s="444">
        <f t="shared" ca="1" si="207"/>
        <v>-520245765976556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-520245765976556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-2167690691568.9834</v>
      </c>
      <c r="L5558" s="444">
        <f t="shared" ca="1" si="207"/>
        <v>-522413456668125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-522413456668125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-2176722736117.1875</v>
      </c>
      <c r="L5559" s="444">
        <f t="shared" ca="1" si="207"/>
        <v>-524590179404242.19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-524590179404242.19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-2185792414184.3425</v>
      </c>
      <c r="L5560" s="444">
        <f t="shared" ca="1" si="207"/>
        <v>-526775971818426.5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-526775971818426.5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-2194899882576.7769</v>
      </c>
      <c r="L5561" s="444">
        <f t="shared" ca="1" si="207"/>
        <v>-528970871701003.25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-528970871701003.25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-2204045298754.1802</v>
      </c>
      <c r="L5562" s="444">
        <f t="shared" ca="1" si="207"/>
        <v>-531174916999757.44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-531174916999757.44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-2213228820832.3228</v>
      </c>
      <c r="L5563" s="444">
        <f t="shared" ca="1" si="207"/>
        <v>-533388145820589.75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-533388145820589.75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-2222450607585.7905</v>
      </c>
      <c r="L5564" s="444">
        <f t="shared" ca="1" si="207"/>
        <v>-535610596428175.56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-535610596428175.56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-2231710818450.7314</v>
      </c>
      <c r="L5565" s="444">
        <f t="shared" ca="1" si="207"/>
        <v>-537842307246626.31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-537842307246626.31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-2241009613527.6099</v>
      </c>
      <c r="L5566" s="444">
        <f t="shared" ca="1" si="207"/>
        <v>-540083316860153.94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-540083316860153.94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-2250347153583.9746</v>
      </c>
      <c r="L5567" s="444">
        <f t="shared" ca="1" si="207"/>
        <v>-542333664013737.94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-542333664013737.94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-2259723600057.2417</v>
      </c>
      <c r="L5568" s="444">
        <f t="shared" ca="1" si="207"/>
        <v>-544593387613795.19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-544593387613795.19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-2269139115057.48</v>
      </c>
      <c r="L5569" s="444">
        <f t="shared" ca="1" si="207"/>
        <v>-546862526728852.69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-546862526728852.69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-2278593861370.2197</v>
      </c>
      <c r="L5570" s="444">
        <f t="shared" ca="1" si="207"/>
        <v>-549141120590222.94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-549141120590222.94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-2288088002459.2622</v>
      </c>
      <c r="L5571" s="444">
        <f t="shared" ca="1" si="207"/>
        <v>-551429208592682.19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-551429208592682.19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-2297621702469.5093</v>
      </c>
      <c r="L5572" s="444">
        <f t="shared" ca="1" si="207"/>
        <v>-553726830295151.69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-553726830295151.69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-2307195126229.7988</v>
      </c>
      <c r="L5573" s="444">
        <f t="shared" ca="1" si="207"/>
        <v>-556034025421381.5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-556034025421381.5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-2316808439255.7563</v>
      </c>
      <c r="L5574" s="444">
        <f t="shared" ca="1" si="207"/>
        <v>-558350833860637.25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-558350833860637.25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-2326461807752.6553</v>
      </c>
      <c r="L5575" s="444">
        <f t="shared" ca="1" si="207"/>
        <v>-560677295668389.88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-560677295668389.88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-2336155398618.291</v>
      </c>
      <c r="L5576" s="444">
        <f t="shared" ca="1" si="207"/>
        <v>-563013451067008.13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-563013451067008.13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-2345889379445.8672</v>
      </c>
      <c r="L5577" s="444">
        <f t="shared" ca="1" si="207"/>
        <v>-565359340446454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-565359340446454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-2355663918526.8916</v>
      </c>
      <c r="L5578" s="444">
        <f t="shared" ca="1" si="207"/>
        <v>-567715004364980.88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-567715004364980.88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-2365479184854.0869</v>
      </c>
      <c r="L5579" s="444">
        <f t="shared" ca="1" si="207"/>
        <v>-570080483549835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-570080483549835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-2375335348124.3125</v>
      </c>
      <c r="L5580" s="444">
        <f t="shared" ca="1" si="207"/>
        <v>-572455818897959.25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-572455818897959.25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-2385232578741.4971</v>
      </c>
      <c r="L5581" s="444">
        <f t="shared" ca="1" si="207"/>
        <v>-574841051476700.75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-574841051476700.75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-2395171047819.5864</v>
      </c>
      <c r="L5582" s="444">
        <f t="shared" ca="1" si="207"/>
        <v>-577236222524520.38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-577236222524520.38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-2405150927185.5015</v>
      </c>
      <c r="L5583" s="444">
        <f t="shared" ca="1" si="207"/>
        <v>-579641373451705.88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-579641373451705.88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-2415172389382.1079</v>
      </c>
      <c r="L5584" s="444">
        <f t="shared" ca="1" si="207"/>
        <v>-582056545841088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-582056545841088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-2425235607671.2002</v>
      </c>
      <c r="L5585" s="444">
        <f t="shared" ca="1" si="207"/>
        <v>-584481781448759.25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-584481781448759.25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-2435340756036.4971</v>
      </c>
      <c r="L5586" s="444">
        <f t="shared" ca="1" si="207"/>
        <v>-586917122204795.75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-586917122204795.75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-2445488009186.6489</v>
      </c>
      <c r="L5587" s="444">
        <f t="shared" ca="1" si="207"/>
        <v>-589362610213982.38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-589362610213982.38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-2455677542558.2598</v>
      </c>
      <c r="L5588" s="444">
        <f t="shared" ca="1" si="207"/>
        <v>-591818287756540.63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-591818287756540.63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-2465909532318.9194</v>
      </c>
      <c r="L5589" s="444">
        <f t="shared" ca="1" si="207"/>
        <v>-594284197288859.5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-594284197288859.5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-2476184155370.248</v>
      </c>
      <c r="L5590" s="444">
        <f t="shared" ca="1" si="207"/>
        <v>-596760381444229.75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-596760381444229.75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-2486501589350.957</v>
      </c>
      <c r="L5591" s="444">
        <f t="shared" ca="1" si="207"/>
        <v>-599246883033580.75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-599246883033580.75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-2496862012639.9199</v>
      </c>
      <c r="L5592" s="444">
        <f t="shared" ca="1" si="207"/>
        <v>-601743745046220.63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-601743745046220.63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-2507265604359.2524</v>
      </c>
      <c r="L5593" s="444">
        <f t="shared" ca="1" si="207"/>
        <v>-604251010650579.88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-604251010650579.88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-2517712544377.416</v>
      </c>
      <c r="L5594" s="444">
        <f t="shared" ca="1" si="207"/>
        <v>-606768723194957.25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-606768723194957.25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-2528203013312.3218</v>
      </c>
      <c r="L5595" s="444">
        <f t="shared" ca="1" si="207"/>
        <v>-609296926208269.63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-609296926208269.63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-2538737192534.4565</v>
      </c>
      <c r="L5596" s="444">
        <f t="shared" ca="1" si="207"/>
        <v>-611835663400804.13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-611835663400804.13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-2549315264170.0171</v>
      </c>
      <c r="L5597" s="444">
        <f t="shared" ca="1" si="207"/>
        <v>-614384978664974.13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-614384978664974.13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-2559937411104.0586</v>
      </c>
      <c r="L5598" s="444">
        <f t="shared" ca="1" si="207"/>
        <v>-616944916076078.13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-616944916076078.13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-2570603816983.6587</v>
      </c>
      <c r="L5599" s="444">
        <f t="shared" ca="1" si="207"/>
        <v>-619515519893061.75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-619515519893061.75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-2581314666221.0908</v>
      </c>
      <c r="L5600" s="444">
        <f t="shared" ca="1" si="207"/>
        <v>-622096834559282.88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-622096834559282.88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-2592070143997.0117</v>
      </c>
      <c r="L5601" s="444">
        <f t="shared" ca="1" si="207"/>
        <v>-624688904703279.88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-624688904703279.88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-2602870436263.666</v>
      </c>
      <c r="L5602" s="444">
        <f t="shared" ca="1" si="207"/>
        <v>-627291775139543.5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-627291775139543.5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-2613715729748.0977</v>
      </c>
      <c r="L5603" s="444">
        <f t="shared" ca="1" si="207"/>
        <v>-629905490869291.63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-629905490869291.63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-2624606211955.3818</v>
      </c>
      <c r="L5604" s="444">
        <f t="shared" ca="1" si="207"/>
        <v>-632530097081247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-632530097081247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-2635542071171.8623</v>
      </c>
      <c r="L5605" s="444">
        <f t="shared" ca="1" si="207"/>
        <v>-635165639152418.88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-635165639152418.88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-2646523496468.4121</v>
      </c>
      <c r="L5606" s="444">
        <f t="shared" ca="1" si="207"/>
        <v>-637812162648887.25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-637812162648887.25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-2657550677703.6968</v>
      </c>
      <c r="L5607" s="444">
        <f t="shared" ca="1" si="207"/>
        <v>-640469713326591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-640469713326591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-2668623805527.4624</v>
      </c>
      <c r="L5608" s="444">
        <f t="shared" ca="1" si="207"/>
        <v>-643138337132118.5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-643138337132118.5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-2679743071383.8271</v>
      </c>
      <c r="L5609" s="444">
        <f t="shared" ca="1" si="207"/>
        <v>-645818080203502.38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-645818080203502.38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-2690908667514.5933</v>
      </c>
      <c r="L5610" s="444">
        <f t="shared" ca="1" si="207"/>
        <v>-648508988871017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-648508988871017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-2702120786962.5708</v>
      </c>
      <c r="L5611" s="444">
        <f t="shared" ca="1" si="207"/>
        <v>-651211109657979.63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-651211109657979.63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-2713379623574.915</v>
      </c>
      <c r="L5612" s="444">
        <f t="shared" ca="1" si="207"/>
        <v>-653924489281554.5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-653924489281554.5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-2724685372006.4771</v>
      </c>
      <c r="L5613" s="444">
        <f t="shared" ca="1" si="207"/>
        <v>-656649174653561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-656649174653561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-2736038227723.1709</v>
      </c>
      <c r="L5614" s="444">
        <f t="shared" ca="1" si="207"/>
        <v>-659385212881284.13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-659385212881284.13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-2747438387005.3506</v>
      </c>
      <c r="L5615" s="444">
        <f t="shared" ca="1" si="207"/>
        <v>-662132651268289.5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-662132651268289.5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-2758886046951.2061</v>
      </c>
      <c r="L5616" s="444">
        <f t="shared" ca="1" si="207"/>
        <v>-664891537315240.75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-664891537315240.75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-2770381405480.1699</v>
      </c>
      <c r="L5617" s="444">
        <f t="shared" ca="1" si="207"/>
        <v>-667661918720720.88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-667661918720720.88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-2781924661336.3369</v>
      </c>
      <c r="L5618" s="444">
        <f t="shared" ref="L5618:L5872" ca="1" si="212">I5618-J5618+K5618</f>
        <v>-670443843382057.25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-670443843382057.25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-2793516014091.9053</v>
      </c>
      <c r="L5619" s="444">
        <f t="shared" ca="1" si="212"/>
        <v>-673237359396149.13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-673237359396149.13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-2805155664150.6211</v>
      </c>
      <c r="L5620" s="444">
        <f t="shared" ca="1" si="212"/>
        <v>-676042515060299.75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-676042515060299.75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-2816843812751.249</v>
      </c>
      <c r="L5621" s="444">
        <f t="shared" ca="1" si="212"/>
        <v>-678859358873051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-678859358873051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-2828580661971.0459</v>
      </c>
      <c r="L5622" s="444">
        <f t="shared" ca="1" si="212"/>
        <v>-681687939535022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-681687939535022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-2840366414729.2583</v>
      </c>
      <c r="L5623" s="444">
        <f t="shared" ca="1" si="212"/>
        <v>-684528305949751.25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-684528305949751.25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-2852201274790.6304</v>
      </c>
      <c r="L5624" s="444">
        <f t="shared" ca="1" si="212"/>
        <v>-687380507224541.88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-687380507224541.88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-2864085446768.9243</v>
      </c>
      <c r="L5625" s="444">
        <f t="shared" ca="1" si="212"/>
        <v>-690244592671310.75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-690244592671310.75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-2876019136130.4614</v>
      </c>
      <c r="L5626" s="444">
        <f t="shared" ca="1" si="212"/>
        <v>-693120611807441.25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-693120611807441.25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-2888002549197.6719</v>
      </c>
      <c r="L5627" s="444">
        <f t="shared" ca="1" si="212"/>
        <v>-696008614356638.88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-696008614356638.88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-2900035893152.6621</v>
      </c>
      <c r="L5628" s="444">
        <f t="shared" ca="1" si="212"/>
        <v>-698908650249791.5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-698908650249791.5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-2912119376040.7979</v>
      </c>
      <c r="L5629" s="444">
        <f t="shared" ca="1" si="212"/>
        <v>-701820769625832.25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-701820769625832.25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-2924253206774.3008</v>
      </c>
      <c r="L5630" s="444">
        <f t="shared" ca="1" si="212"/>
        <v>-704745022832606.5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-704745022832606.5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-2936437595135.8604</v>
      </c>
      <c r="L5631" s="444">
        <f t="shared" ca="1" si="212"/>
        <v>-707681460427742.38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-707681460427742.38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-2948672751782.2598</v>
      </c>
      <c r="L5632" s="444">
        <f t="shared" ca="1" si="212"/>
        <v>-710630133179524.63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-710630133179524.63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-2960958888248.019</v>
      </c>
      <c r="L5633" s="444">
        <f t="shared" ca="1" si="212"/>
        <v>-713591092067772.63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-713591092067772.63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-2973296216949.0527</v>
      </c>
      <c r="L5634" s="444">
        <f t="shared" ca="1" si="212"/>
        <v>-716564388284721.63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-716564388284721.63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-2985684951186.3398</v>
      </c>
      <c r="L5635" s="444">
        <f t="shared" ca="1" si="212"/>
        <v>-719550073235908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-719550073235908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-2998125305149.6167</v>
      </c>
      <c r="L5636" s="444">
        <f t="shared" ca="1" si="212"/>
        <v>-722548198541057.63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-722548198541057.63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-3010617493921.0732</v>
      </c>
      <c r="L5637" s="444">
        <f t="shared" ca="1" si="212"/>
        <v>-725558816034978.75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-725558816034978.75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-3023161733479.0781</v>
      </c>
      <c r="L5638" s="444">
        <f t="shared" ca="1" si="212"/>
        <v>-728581977768457.88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-728581977768457.88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-3035758240701.9077</v>
      </c>
      <c r="L5639" s="444">
        <f t="shared" ca="1" si="212"/>
        <v>-731617736009159.75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-731617736009159.75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-3048407233371.499</v>
      </c>
      <c r="L5640" s="444">
        <f t="shared" ca="1" si="212"/>
        <v>-734666143242531.25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-734666143242531.25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-3061108930177.2134</v>
      </c>
      <c r="L5641" s="444">
        <f t="shared" ca="1" si="212"/>
        <v>-737727252172708.5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-737727252172708.5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-3073863550719.6187</v>
      </c>
      <c r="L5642" s="444">
        <f t="shared" ca="1" si="212"/>
        <v>-740801115723428.13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-740801115723428.13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-3086671315514.2837</v>
      </c>
      <c r="L5643" s="444">
        <f t="shared" ca="1" si="212"/>
        <v>-743887787038942.38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-743887787038942.38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-3099532445995.5933</v>
      </c>
      <c r="L5644" s="444">
        <f t="shared" ca="1" si="212"/>
        <v>-746987319484938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-746987319484938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-3112447164520.5752</v>
      </c>
      <c r="L5645" s="444">
        <f t="shared" ca="1" si="212"/>
        <v>-750099766649458.63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-750099766649458.63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-3125415694372.7441</v>
      </c>
      <c r="L5646" s="444">
        <f t="shared" ca="1" si="212"/>
        <v>-753225182343831.38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-753225182343831.38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-3138438259765.9639</v>
      </c>
      <c r="L5647" s="444">
        <f t="shared" ca="1" si="212"/>
        <v>-756363620603597.38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-756363620603597.38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-3151515085848.3223</v>
      </c>
      <c r="L5648" s="444">
        <f t="shared" ca="1" si="212"/>
        <v>-759515135689445.75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-759515135689445.75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-3164646398706.0239</v>
      </c>
      <c r="L5649" s="444">
        <f t="shared" ca="1" si="212"/>
        <v>-762679782088151.75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-762679782088151.75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-3177832425367.2988</v>
      </c>
      <c r="L5650" s="444">
        <f t="shared" ca="1" si="212"/>
        <v>-765857614513519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-765857614513519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-3191073393806.3291</v>
      </c>
      <c r="L5651" s="444">
        <f t="shared" ca="1" si="212"/>
        <v>-769048687907325.38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-769048687907325.38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-3204369532947.189</v>
      </c>
      <c r="L5652" s="444">
        <f t="shared" ca="1" si="212"/>
        <v>-772253057440272.63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-772253057440272.63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-3217721072667.8027</v>
      </c>
      <c r="L5653" s="444">
        <f t="shared" ca="1" si="212"/>
        <v>-775470778512940.38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-775470778512940.38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-3231128243803.918</v>
      </c>
      <c r="L5654" s="444">
        <f t="shared" ca="1" si="212"/>
        <v>-778701906756744.25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-778701906756744.25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-3244591278153.1011</v>
      </c>
      <c r="L5655" s="444">
        <f t="shared" ca="1" si="212"/>
        <v>-781946498034897.38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-781946498034897.38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-3258110408478.7393</v>
      </c>
      <c r="L5656" s="444">
        <f t="shared" ca="1" si="212"/>
        <v>-785204608443376.13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-785204608443376.13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-3271685868514.0674</v>
      </c>
      <c r="L5657" s="444">
        <f t="shared" ca="1" si="212"/>
        <v>-788476294311890.25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-788476294311890.25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-3285317892966.2095</v>
      </c>
      <c r="L5658" s="444">
        <f t="shared" ca="1" si="212"/>
        <v>-791761612204856.5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-791761612204856.5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-3299006717520.2354</v>
      </c>
      <c r="L5659" s="444">
        <f t="shared" ca="1" si="212"/>
        <v>-795060618922376.75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-795060618922376.75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-3312752578843.2363</v>
      </c>
      <c r="L5660" s="444">
        <f t="shared" ca="1" si="212"/>
        <v>-798373371501220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-798373371501220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-3326555714588.4165</v>
      </c>
      <c r="L5661" s="444">
        <f t="shared" ca="1" si="212"/>
        <v>-801699927215808.38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-801699927215808.38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-3340416363399.2017</v>
      </c>
      <c r="L5662" s="444">
        <f t="shared" ca="1" si="212"/>
        <v>-805040343579207.63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-805040343579207.63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-3354334764913.3652</v>
      </c>
      <c r="L5663" s="444">
        <f t="shared" ca="1" si="212"/>
        <v>-808394678344121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-808394678344121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-3368311159767.1709</v>
      </c>
      <c r="L5664" s="444">
        <f t="shared" ca="1" si="212"/>
        <v>-811762989503888.13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-811762989503888.13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-3382345789599.5337</v>
      </c>
      <c r="L5665" s="444">
        <f t="shared" ca="1" si="212"/>
        <v>-815145335293487.63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-815145335293487.63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-3396438897056.1982</v>
      </c>
      <c r="L5666" s="444">
        <f t="shared" ca="1" si="212"/>
        <v>-818541774190543.88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-818541774190543.88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-3410590725793.9326</v>
      </c>
      <c r="L5667" s="444">
        <f t="shared" ca="1" si="212"/>
        <v>-821952364916337.75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-821952364916337.75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-3424801520484.7407</v>
      </c>
      <c r="L5668" s="444">
        <f t="shared" ca="1" si="212"/>
        <v>-825377166436822.5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-825377166436822.5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-3439071526820.0938</v>
      </c>
      <c r="L5669" s="444">
        <f t="shared" ca="1" si="212"/>
        <v>-828816237963642.63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-828816237963642.63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-3453400991515.1777</v>
      </c>
      <c r="L5670" s="444">
        <f t="shared" ca="1" si="212"/>
        <v>-832269638955157.75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-832269638955157.75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-3467790162313.1572</v>
      </c>
      <c r="L5671" s="444">
        <f t="shared" ca="1" si="212"/>
        <v>-835737429117470.88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-835737429117470.88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-3482239287989.4619</v>
      </c>
      <c r="L5672" s="444">
        <f t="shared" ca="1" si="212"/>
        <v>-839219668405460.38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-839219668405460.38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-3496748618356.085</v>
      </c>
      <c r="L5673" s="444">
        <f t="shared" ca="1" si="212"/>
        <v>-842716417023816.5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-842716417023816.5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-3511318404265.9019</v>
      </c>
      <c r="L5674" s="444">
        <f t="shared" ca="1" si="212"/>
        <v>-846227735428082.38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-846227735428082.38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-3525948897617.0098</v>
      </c>
      <c r="L5675" s="444">
        <f t="shared" ca="1" si="212"/>
        <v>-849753684325699.38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-849753684325699.38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-3540640351357.0806</v>
      </c>
      <c r="L5676" s="444">
        <f t="shared" ca="1" si="212"/>
        <v>-853294324677056.5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-853294324677056.5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-3555393019487.7354</v>
      </c>
      <c r="L5677" s="444">
        <f t="shared" ca="1" si="212"/>
        <v>-856849717696544.25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-856849717696544.25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-3570207157068.9341</v>
      </c>
      <c r="L5678" s="444">
        <f t="shared" ca="1" si="212"/>
        <v>-860419924853613.13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-860419924853613.13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-3585083020223.3882</v>
      </c>
      <c r="L5679" s="444">
        <f t="shared" ca="1" si="212"/>
        <v>-864005007873836.5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-864005007873836.5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-3600020866140.9854</v>
      </c>
      <c r="L5680" s="444">
        <f t="shared" ca="1" si="212"/>
        <v>-867605028739977.5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-867605028739977.5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-3615020953083.2397</v>
      </c>
      <c r="L5681" s="444">
        <f t="shared" ca="1" si="212"/>
        <v>-871220049693060.75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-871220049693060.75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-3630083540387.7529</v>
      </c>
      <c r="L5682" s="444">
        <f t="shared" ca="1" si="212"/>
        <v>-874850133233448.5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-874850133233448.5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-3645208888472.7021</v>
      </c>
      <c r="L5683" s="444">
        <f t="shared" ca="1" si="212"/>
        <v>-878495342121921.25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-878495342121921.25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-3660397258841.3379</v>
      </c>
      <c r="L5684" s="444">
        <f t="shared" ca="1" si="212"/>
        <v>-882155739380762.63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-882155739380762.63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-3675648914086.5112</v>
      </c>
      <c r="L5685" s="444">
        <f t="shared" ca="1" si="212"/>
        <v>-885831388294849.13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-885831388294849.13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-3690964117895.2046</v>
      </c>
      <c r="L5686" s="444">
        <f t="shared" ca="1" si="212"/>
        <v>-889522352412744.38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-889522352412744.38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-3706343135053.1016</v>
      </c>
      <c r="L5687" s="444">
        <f t="shared" ca="1" si="212"/>
        <v>-893228695547797.5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-893228695547797.5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-3721786231449.1558</v>
      </c>
      <c r="L5688" s="444">
        <f t="shared" ca="1" si="212"/>
        <v>-896950481779246.63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-896950481779246.63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-3737293674080.1938</v>
      </c>
      <c r="L5689" s="444">
        <f t="shared" ca="1" si="212"/>
        <v>-900687775453326.88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-900687775453326.88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-3752865731055.5288</v>
      </c>
      <c r="L5690" s="444">
        <f t="shared" ca="1" si="212"/>
        <v>-904440641184382.38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-904440641184382.38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-3768502671601.5933</v>
      </c>
      <c r="L5691" s="444">
        <f t="shared" ca="1" si="212"/>
        <v>-908209143855984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-908209143855984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-3784204766066.5996</v>
      </c>
      <c r="L5692" s="444">
        <f t="shared" ca="1" si="212"/>
        <v>-911993348622050.63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-911993348622050.63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-3799972285925.2109</v>
      </c>
      <c r="L5693" s="444">
        <f t="shared" ca="1" si="212"/>
        <v>-915793320907975.88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-915793320907975.88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-3815805503783.2329</v>
      </c>
      <c r="L5694" s="444">
        <f t="shared" ca="1" si="212"/>
        <v>-919609126411759.13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-919609126411759.13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-3831704693382.3296</v>
      </c>
      <c r="L5695" s="444">
        <f t="shared" ca="1" si="212"/>
        <v>-923440831105141.5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-923440831105141.5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-3847670129604.7563</v>
      </c>
      <c r="L5696" s="444">
        <f t="shared" ca="1" si="212"/>
        <v>-927288501234746.25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-927288501234746.25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-3863702088478.1094</v>
      </c>
      <c r="L5697" s="444">
        <f t="shared" ca="1" si="212"/>
        <v>-931152203323224.38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-931152203323224.38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-3879800847180.1011</v>
      </c>
      <c r="L5698" s="444">
        <f t="shared" ca="1" si="212"/>
        <v>-935032004170404.5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-935032004170404.5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-3895966684043.3516</v>
      </c>
      <c r="L5699" s="444">
        <f t="shared" ca="1" si="212"/>
        <v>-938927970854447.88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-938927970854447.88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-3912199878560.1997</v>
      </c>
      <c r="L5700" s="444">
        <f t="shared" ca="1" si="212"/>
        <v>-942840170733008.13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-942840170733008.13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-3928500711387.5337</v>
      </c>
      <c r="L5701" s="444">
        <f t="shared" ca="1" si="212"/>
        <v>-946768671444395.63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-946768671444395.63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-3944869464351.6484</v>
      </c>
      <c r="L5702" s="444">
        <f t="shared" ca="1" si="212"/>
        <v>-950713540908747.25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-950713540908747.25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-3961306420453.1133</v>
      </c>
      <c r="L5703" s="444">
        <f t="shared" ca="1" si="212"/>
        <v>-954674847329200.38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-954674847329200.38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-3977811863871.6675</v>
      </c>
      <c r="L5704" s="444">
        <f t="shared" ca="1" si="212"/>
        <v>-958652659193072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-958652659193072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-3994386079971.1333</v>
      </c>
      <c r="L5705" s="444">
        <f t="shared" ca="1" si="212"/>
        <v>-962647045273043.13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-962647045273043.13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-4011029355304.3462</v>
      </c>
      <c r="L5706" s="444">
        <f t="shared" ca="1" si="212"/>
        <v>-966658074628347.5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-966658074628347.5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-4027741977618.1138</v>
      </c>
      <c r="L5707" s="444">
        <f t="shared" ca="1" si="212"/>
        <v>-970685816605965.63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-970685816605965.63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-4044524235858.1899</v>
      </c>
      <c r="L5708" s="444">
        <f t="shared" ca="1" si="212"/>
        <v>-974730340841823.88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-974730340841823.88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-4061376420174.2661</v>
      </c>
      <c r="L5709" s="444">
        <f t="shared" ca="1" si="212"/>
        <v>-978791717261998.13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-978791717261998.13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-4078298821924.9917</v>
      </c>
      <c r="L5710" s="444">
        <f t="shared" ca="1" si="212"/>
        <v>-982870016083923.13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-982870016083923.13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-4095291733683.0137</v>
      </c>
      <c r="L5711" s="444">
        <f t="shared" ca="1" si="212"/>
        <v>-986965307817606.13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-986965307817606.13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-4112355449240.0254</v>
      </c>
      <c r="L5712" s="444">
        <f t="shared" ca="1" si="212"/>
        <v>-991077663266846.13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-991077663266846.13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-4129490263611.8589</v>
      </c>
      <c r="L5713" s="444">
        <f t="shared" ca="1" si="212"/>
        <v>-995207153530458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-995207153530458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-4146696473043.5757</v>
      </c>
      <c r="L5714" s="444">
        <f t="shared" ca="1" si="212"/>
        <v>-999353850003501.63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-999353850003501.63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-4163974375014.5903</v>
      </c>
      <c r="L5715" s="444">
        <f t="shared" ca="1" si="212"/>
        <v>-1003517824378516.3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-1003517824378516.3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-4181324268243.8179</v>
      </c>
      <c r="L5716" s="444">
        <f t="shared" ca="1" si="212"/>
        <v>-1007699148646760.1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-1007699148646760.1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-4198746452694.834</v>
      </c>
      <c r="L5717" s="444">
        <f t="shared" ca="1" si="212"/>
        <v>-1011897895099455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-1011897895099455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-4216241229581.0625</v>
      </c>
      <c r="L5718" s="444">
        <f t="shared" ca="1" si="212"/>
        <v>-1016114136329036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-1016114136329036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-4233808901370.9829</v>
      </c>
      <c r="L5719" s="444">
        <f t="shared" ca="1" si="212"/>
        <v>-1020347945230407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-1020347945230407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-4251449771793.3618</v>
      </c>
      <c r="L5720" s="444">
        <f t="shared" ca="1" si="212"/>
        <v>-1024599395002200.4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-1024599395002200.4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-4269164145842.501</v>
      </c>
      <c r="L5721" s="444">
        <f t="shared" ca="1" si="212"/>
        <v>-1028868559148042.9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-1028868559148042.9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-4286952329783.5117</v>
      </c>
      <c r="L5722" s="444">
        <f t="shared" ca="1" si="212"/>
        <v>-1033155511477826.4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-1033155511477826.4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-4304814631157.6099</v>
      </c>
      <c r="L5723" s="444">
        <f t="shared" ca="1" si="212"/>
        <v>-1037460326108984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-1037460326108984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-4322751358787.4331</v>
      </c>
      <c r="L5724" s="444">
        <f t="shared" ca="1" si="212"/>
        <v>-1041783077467771.4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-1041783077467771.4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-4340762822782.3809</v>
      </c>
      <c r="L5725" s="444">
        <f t="shared" ca="1" si="212"/>
        <v>-1046123840290553.8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-1046123840290553.8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-4358849334543.9746</v>
      </c>
      <c r="L5726" s="444">
        <f t="shared" ca="1" si="212"/>
        <v>-1050482689625097.8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-1050482689625097.8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-4377011206771.2402</v>
      </c>
      <c r="L5727" s="444">
        <f t="shared" ca="1" si="212"/>
        <v>-1054859700831869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-1054859700831869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-4395248753466.1211</v>
      </c>
      <c r="L5728" s="444">
        <f t="shared" ca="1" si="212"/>
        <v>-1059254949585335.1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-1059254949585335.1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-4413562289938.8965</v>
      </c>
      <c r="L5729" s="444">
        <f t="shared" ca="1" si="212"/>
        <v>-1063668511875274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-1063668511875274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-4431952132813.6416</v>
      </c>
      <c r="L5730" s="444">
        <f t="shared" ca="1" si="212"/>
        <v>-1068100464008087.6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-1068100464008087.6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-4450418600033.6982</v>
      </c>
      <c r="L5731" s="444">
        <f t="shared" ca="1" si="212"/>
        <v>-1072550882608121.4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-1072550882608121.4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-4468962010867.1719</v>
      </c>
      <c r="L5732" s="444">
        <f t="shared" ca="1" si="212"/>
        <v>-1077019844618988.5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-1077019844618988.5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-4487582685912.4512</v>
      </c>
      <c r="L5733" s="444">
        <f t="shared" ca="1" si="212"/>
        <v>-1081507427304901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-1081507427304901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-4506280947103.7539</v>
      </c>
      <c r="L5734" s="444">
        <f t="shared" ca="1" si="212"/>
        <v>-1086013708252004.8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-1086013708252004.8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-4525057117716.6865</v>
      </c>
      <c r="L5735" s="444">
        <f t="shared" ca="1" si="212"/>
        <v>-1090538765369721.4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-1090538765369721.4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-4543911522373.8389</v>
      </c>
      <c r="L5736" s="444">
        <f t="shared" ca="1" si="212"/>
        <v>-1095082676892095.3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-1095082676892095.3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-4562844487050.3975</v>
      </c>
      <c r="L5737" s="444">
        <f t="shared" ca="1" si="212"/>
        <v>-1099645521379145.6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-1099645521379145.6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-4581856339079.7734</v>
      </c>
      <c r="L5738" s="444">
        <f t="shared" ca="1" si="212"/>
        <v>-1104227377718225.4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-1104227377718225.4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-4600947407159.2725</v>
      </c>
      <c r="L5739" s="444">
        <f t="shared" ca="1" si="212"/>
        <v>-1108828325125384.6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-1108828325125384.6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-4620118021355.7686</v>
      </c>
      <c r="L5740" s="444">
        <f t="shared" ca="1" si="212"/>
        <v>-1113448443146740.4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-1113448443146740.4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-4639368513111.418</v>
      </c>
      <c r="L5741" s="444">
        <f t="shared" ca="1" si="212"/>
        <v>-1118087811659851.8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-1118087811659851.8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-4658699215249.3818</v>
      </c>
      <c r="L5742" s="444">
        <f t="shared" ca="1" si="212"/>
        <v>-1122746510875101.1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-1122746510875101.1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-4678110461979.5879</v>
      </c>
      <c r="L5743" s="444">
        <f t="shared" ca="1" si="212"/>
        <v>-1127424621337080.8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-1127424621337080.8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-4697602588904.5029</v>
      </c>
      <c r="L5744" s="444">
        <f t="shared" ca="1" si="212"/>
        <v>-1132122223925985.3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-1132122223925985.3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-4717175933024.9385</v>
      </c>
      <c r="L5745" s="444">
        <f t="shared" ca="1" si="212"/>
        <v>-1136839399859010.3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-1136839399859010.3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-4736830832745.876</v>
      </c>
      <c r="L5746" s="444">
        <f t="shared" ca="1" si="212"/>
        <v>-1141576230691756.3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-1141576230691756.3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-4756567627882.3174</v>
      </c>
      <c r="L5747" s="444">
        <f t="shared" ca="1" si="212"/>
        <v>-1146332798319638.5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-1146332798319638.5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-4776386659665.1602</v>
      </c>
      <c r="L5748" s="444">
        <f t="shared" ca="1" si="212"/>
        <v>-1151109184979303.8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-1151109184979303.8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-4796288270747.0986</v>
      </c>
      <c r="L5749" s="444">
        <f t="shared" ca="1" si="212"/>
        <v>-1155905473250050.8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-1155905473250050.8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-4816272805208.5449</v>
      </c>
      <c r="L5750" s="444">
        <f t="shared" ca="1" si="212"/>
        <v>-1160721746055259.3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-1160721746055259.3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-4836340608563.5801</v>
      </c>
      <c r="L5751" s="444">
        <f t="shared" ca="1" si="212"/>
        <v>-1165558086663822.8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-1165558086663822.8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-4856492027765.9277</v>
      </c>
      <c r="L5752" s="444">
        <f t="shared" ca="1" si="212"/>
        <v>-1170414578691588.8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-1170414578691588.8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-4876727411214.9531</v>
      </c>
      <c r="L5753" s="444">
        <f t="shared" ca="1" si="212"/>
        <v>-1175291306102803.8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-1175291306102803.8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-4897047108761.6826</v>
      </c>
      <c r="L5754" s="444">
        <f t="shared" ca="1" si="212"/>
        <v>-1180188353211565.5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-1180188353211565.5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-4917451471714.8564</v>
      </c>
      <c r="L5755" s="444">
        <f t="shared" ca="1" si="212"/>
        <v>-1185105804683280.3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-1185105804683280.3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-4937940852847.001</v>
      </c>
      <c r="L5756" s="444">
        <f t="shared" ca="1" si="212"/>
        <v>-1190043745536127.3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-1190043745536127.3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-4958515606400.5303</v>
      </c>
      <c r="L5757" s="444">
        <f t="shared" ca="1" si="212"/>
        <v>-1195002261142527.8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-1195002261142527.8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-4979176088093.8652</v>
      </c>
      <c r="L5758" s="444">
        <f t="shared" ca="1" si="212"/>
        <v>-1199981437230621.5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-1199981437230621.5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-4999922655127.5898</v>
      </c>
      <c r="L5759" s="444">
        <f t="shared" ca="1" si="212"/>
        <v>-1204981359885749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-1204981359885749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-5020755666190.6211</v>
      </c>
      <c r="L5760" s="444">
        <f t="shared" ca="1" si="212"/>
        <v>-1210002115551939.5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-1210002115551939.5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-5041675481466.4141</v>
      </c>
      <c r="L5761" s="444">
        <f t="shared" ca="1" si="212"/>
        <v>-1215043791033406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-1215043791033406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-5062682462639.1914</v>
      </c>
      <c r="L5762" s="444">
        <f t="shared" ca="1" si="212"/>
        <v>-1220106473496045.3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-1220106473496045.3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-5083776972900.1885</v>
      </c>
      <c r="L5763" s="444">
        <f t="shared" ca="1" si="212"/>
        <v>-1225190250468945.5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-1225190250468945.5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-5104959376953.9395</v>
      </c>
      <c r="L5764" s="444">
        <f t="shared" ca="1" si="212"/>
        <v>-1230295209845899.5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-1230295209845899.5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-5126230041024.5811</v>
      </c>
      <c r="L5765" s="444">
        <f t="shared" ca="1" si="212"/>
        <v>-1235421439886924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-1235421439886924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-5147589332862.1836</v>
      </c>
      <c r="L5766" s="444">
        <f t="shared" ca="1" si="212"/>
        <v>-1240569029219786.3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-1240569029219786.3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-5169037621749.1094</v>
      </c>
      <c r="L5767" s="444">
        <f t="shared" ca="1" si="212"/>
        <v>-1245738066841535.3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-1245738066841535.3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-5190575278506.3965</v>
      </c>
      <c r="L5768" s="444">
        <f t="shared" ca="1" si="212"/>
        <v>-1250928642120041.8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-1250928642120041.8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-5212202675500.1738</v>
      </c>
      <c r="L5769" s="444">
        <f t="shared" ca="1" si="212"/>
        <v>-1256140844795542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-1256140844795542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-5233920186648.0918</v>
      </c>
      <c r="L5770" s="444">
        <f t="shared" ca="1" si="212"/>
        <v>-1261374764982190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-1261374764982190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-5255728187425.792</v>
      </c>
      <c r="L5771" s="444">
        <f t="shared" ca="1" si="212"/>
        <v>-1266630493169615.8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-1266630493169615.8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-5277627054873.3984</v>
      </c>
      <c r="L5772" s="444">
        <f t="shared" ca="1" si="212"/>
        <v>-1271908120224489.3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-1271908120224489.3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-5299617167602.0381</v>
      </c>
      <c r="L5773" s="444">
        <f t="shared" ca="1" si="212"/>
        <v>-1277207737392091.3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-1277207737392091.3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-5321698905800.3799</v>
      </c>
      <c r="L5774" s="444">
        <f t="shared" ca="1" si="212"/>
        <v>-1282529436297891.8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-1282529436297891.8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-5343872651241.2158</v>
      </c>
      <c r="L5775" s="444">
        <f t="shared" ca="1" si="212"/>
        <v>-1287873308949133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-1287873308949133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-5366138787288.0537</v>
      </c>
      <c r="L5776" s="444">
        <f t="shared" ca="1" si="212"/>
        <v>-1293239447736421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-1293239447736421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-5388497698901.7539</v>
      </c>
      <c r="L5777" s="444">
        <f t="shared" ca="1" si="212"/>
        <v>-1298627945435322.8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-1298627945435322.8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-5410949772647.1777</v>
      </c>
      <c r="L5778" s="444">
        <f t="shared" ca="1" si="212"/>
        <v>-1304038895207970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-1304038895207970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-5433495396699.875</v>
      </c>
      <c r="L5779" s="444">
        <f t="shared" ca="1" si="212"/>
        <v>-1309472390604670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-1309472390604670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-5456134960852.792</v>
      </c>
      <c r="L5780" s="444">
        <f t="shared" ca="1" si="212"/>
        <v>-1314928525565522.8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-1314928525565522.8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-5478868856523.0117</v>
      </c>
      <c r="L5781" s="444">
        <f t="shared" ca="1" si="212"/>
        <v>-1320407394422045.8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-1320407394422045.8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-5501697476758.5234</v>
      </c>
      <c r="L5782" s="444">
        <f t="shared" ca="1" si="212"/>
        <v>-1325909091898804.3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-1325909091898804.3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-5524621216245.0176</v>
      </c>
      <c r="L5783" s="444">
        <f t="shared" ca="1" si="212"/>
        <v>-1331433713115049.3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-1331433713115049.3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-5547640471312.7051</v>
      </c>
      <c r="L5784" s="444">
        <f t="shared" ca="1" si="212"/>
        <v>-1336981353586362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-1336981353586362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-5570755639943.1748</v>
      </c>
      <c r="L5785" s="444">
        <f t="shared" ca="1" si="212"/>
        <v>-1342552109226305.3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-1342552109226305.3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-5593967121776.2715</v>
      </c>
      <c r="L5786" s="444">
        <f t="shared" ca="1" si="212"/>
        <v>-1348146076348081.5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-1348146076348081.5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-5617275318117.0059</v>
      </c>
      <c r="L5787" s="444">
        <f t="shared" ca="1" si="212"/>
        <v>-1353763351666198.5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-1353763351666198.5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-5640680631942.4941</v>
      </c>
      <c r="L5788" s="444">
        <f t="shared" ca="1" si="212"/>
        <v>-1359404032298141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-1359404032298141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-5664183467908.9209</v>
      </c>
      <c r="L5789" s="444">
        <f t="shared" ca="1" si="212"/>
        <v>-1365068215766050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-1365068215766050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-5687784232358.542</v>
      </c>
      <c r="L5790" s="444">
        <f t="shared" ca="1" si="212"/>
        <v>-1370755999998408.5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-1370755999998408.5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-5711483333326.7021</v>
      </c>
      <c r="L5791" s="444">
        <f t="shared" ca="1" si="212"/>
        <v>-1376467483331735.3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-1376467483331735.3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-5735281180548.8965</v>
      </c>
      <c r="L5792" s="444">
        <f t="shared" ca="1" si="212"/>
        <v>-1382202764512284.3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-1382202764512284.3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-5759178185467.8506</v>
      </c>
      <c r="L5793" s="444">
        <f t="shared" ca="1" si="212"/>
        <v>-1387961942697752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-1387961942697752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-5783174761240.6328</v>
      </c>
      <c r="L5794" s="444">
        <f t="shared" ca="1" si="212"/>
        <v>-1393745117458992.8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-1393745117458992.8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-5807271322745.8027</v>
      </c>
      <c r="L5795" s="444">
        <f t="shared" ca="1" si="212"/>
        <v>-1399552388781738.5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-1399552388781738.5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-5831468286590.5771</v>
      </c>
      <c r="L5796" s="444">
        <f t="shared" ca="1" si="212"/>
        <v>-1405383857068329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-1405383857068329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-5855766071118.0371</v>
      </c>
      <c r="L5797" s="444">
        <f t="shared" ca="1" si="212"/>
        <v>-1411239623139447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-1411239623139447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-5880165096414.3623</v>
      </c>
      <c r="L5798" s="444">
        <f t="shared" ca="1" si="212"/>
        <v>-1417119788235861.3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-1417119788235861.3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-5904665784316.0889</v>
      </c>
      <c r="L5799" s="444">
        <f t="shared" ca="1" si="212"/>
        <v>-1423024454020177.3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-1423024454020177.3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-5929268558417.4053</v>
      </c>
      <c r="L5800" s="444">
        <f t="shared" ca="1" si="212"/>
        <v>-1428953722578594.8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-1428953722578594.8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-5953973844077.4785</v>
      </c>
      <c r="L5801" s="444">
        <f t="shared" ca="1" si="212"/>
        <v>-1434907696422672.3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-1434907696422672.3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-5978782068427.8008</v>
      </c>
      <c r="L5802" s="444">
        <f t="shared" ca="1" si="212"/>
        <v>-1440886478491100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-1440886478491100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-6003693660379.583</v>
      </c>
      <c r="L5803" s="444">
        <f t="shared" ca="1" si="212"/>
        <v>-1446890172151479.5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-1446890172151479.5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-6028709050631.1641</v>
      </c>
      <c r="L5804" s="444">
        <f t="shared" ca="1" si="212"/>
        <v>-1452918881202110.8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-1452918881202110.8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-6053828671675.4609</v>
      </c>
      <c r="L5805" s="444">
        <f t="shared" ca="1" si="212"/>
        <v>-1458972709873786.3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-1458972709873786.3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-6079052957807.4424</v>
      </c>
      <c r="L5806" s="444">
        <f t="shared" ca="1" si="212"/>
        <v>-1465051762831593.8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-1465051762831593.8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-6104382345131.6406</v>
      </c>
      <c r="L5807" s="444">
        <f t="shared" ca="1" si="212"/>
        <v>-1471156145176725.5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-1471156145176725.5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-6129817271569.6895</v>
      </c>
      <c r="L5808" s="444">
        <f t="shared" ca="1" si="212"/>
        <v>-1477285962448295.3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-1477285962448295.3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-6155358176867.8965</v>
      </c>
      <c r="L5809" s="444">
        <f t="shared" ca="1" si="212"/>
        <v>-1483441320625163.3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-1483441320625163.3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-6181005502604.8467</v>
      </c>
      <c r="L5810" s="444">
        <f t="shared" ca="1" si="212"/>
        <v>-1489622326127768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-1489622326127768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-6206759692199.0332</v>
      </c>
      <c r="L5811" s="444">
        <f t="shared" ca="1" si="212"/>
        <v>-1495829085819967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-1495829085819967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-6232621190916.5293</v>
      </c>
      <c r="L5812" s="444">
        <f t="shared" ca="1" si="212"/>
        <v>-1502061707010883.5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-1502061707010883.5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-6258590445878.6816</v>
      </c>
      <c r="L5813" s="444">
        <f t="shared" ca="1" si="212"/>
        <v>-1508320297456762.3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-1508320297456762.3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-6284667906069.8428</v>
      </c>
      <c r="L5814" s="444">
        <f t="shared" ca="1" si="212"/>
        <v>-1514604965362832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-1514604965362832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-6310854022345.1328</v>
      </c>
      <c r="L5815" s="444">
        <f t="shared" ca="1" si="212"/>
        <v>-1520915819385177.3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-1520915819385177.3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-6337149247438.2383</v>
      </c>
      <c r="L5816" s="444">
        <f t="shared" ca="1" si="212"/>
        <v>-1527252968632615.5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-1527252968632615.5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-6363554035969.2314</v>
      </c>
      <c r="L5817" s="444">
        <f t="shared" ca="1" si="212"/>
        <v>-1533616522668584.8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-1533616522668584.8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-6390068844452.4365</v>
      </c>
      <c r="L5818" s="444">
        <f t="shared" ca="1" si="212"/>
        <v>-1540006591513037.3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-1540006591513037.3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-6416694131304.3223</v>
      </c>
      <c r="L5819" s="444">
        <f t="shared" ca="1" si="212"/>
        <v>-1546423285644341.5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-1546423285644341.5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-6443430356851.4229</v>
      </c>
      <c r="L5820" s="444">
        <f t="shared" ca="1" si="212"/>
        <v>-1552866716001193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-1552866716001193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-6470277983338.3037</v>
      </c>
      <c r="L5821" s="444">
        <f t="shared" ca="1" si="212"/>
        <v>-1559336993984531.3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-1559336993984531.3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-6497237474935.5469</v>
      </c>
      <c r="L5822" s="444">
        <f t="shared" ca="1" si="212"/>
        <v>-1565834231459466.8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-1565834231459466.8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-6524309297747.7783</v>
      </c>
      <c r="L5823" s="444">
        <f t="shared" ca="1" si="212"/>
        <v>-1572358540757214.5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-1572358540757214.5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-6551493919821.7266</v>
      </c>
      <c r="L5824" s="444">
        <f t="shared" ca="1" si="212"/>
        <v>-1578910034677036.3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-1578910034677036.3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-6578791811154.3174</v>
      </c>
      <c r="L5825" s="444">
        <f t="shared" ca="1" si="212"/>
        <v>-1585488826488190.5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-1585488826488190.5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-6606203443700.7939</v>
      </c>
      <c r="L5826" s="444">
        <f t="shared" ca="1" si="212"/>
        <v>-1592095029931891.3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-1592095029931891.3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-6633729291382.8799</v>
      </c>
      <c r="L5827" s="444">
        <f t="shared" ca="1" si="212"/>
        <v>-1598728759223274.3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-1598728759223274.3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-6661369830096.9756</v>
      </c>
      <c r="L5828" s="444">
        <f t="shared" ca="1" si="212"/>
        <v>-1605390129053371.3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-1605390129053371.3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-6689125537722.3799</v>
      </c>
      <c r="L5829" s="444">
        <f t="shared" ca="1" si="212"/>
        <v>-1612079254591093.8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-1612079254591093.8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-6716996894129.5576</v>
      </c>
      <c r="L5830" s="444">
        <f t="shared" ca="1" si="212"/>
        <v>-1618796251485223.3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-1618796251485223.3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-6744984381188.4297</v>
      </c>
      <c r="L5831" s="444">
        <f t="shared" ca="1" si="212"/>
        <v>-1625541235866411.8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-1625541235866411.8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-6773088482776.7158</v>
      </c>
      <c r="L5832" s="444">
        <f t="shared" ca="1" si="212"/>
        <v>-1632314324349188.5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-1632314324349188.5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-6801309684788.2852</v>
      </c>
      <c r="L5833" s="444">
        <f t="shared" ca="1" si="212"/>
        <v>-1639115634033976.8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-1639115634033976.8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-6829648475141.5693</v>
      </c>
      <c r="L5834" s="444">
        <f t="shared" ca="1" si="212"/>
        <v>-1645945282509118.3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-1645945282509118.3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-6858105343787.9922</v>
      </c>
      <c r="L5835" s="444">
        <f t="shared" ca="1" si="212"/>
        <v>-1652803387852906.3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-1652803387852906.3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-6886680782720.4424</v>
      </c>
      <c r="L5836" s="444">
        <f t="shared" ca="1" si="212"/>
        <v>-1659690068635626.8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-1659690068635626.8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-6915375285981.7783</v>
      </c>
      <c r="L5837" s="444">
        <f t="shared" ca="1" si="212"/>
        <v>-1666605443921608.5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-1666605443921608.5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-6944189349673.3691</v>
      </c>
      <c r="L5838" s="444">
        <f t="shared" ca="1" si="212"/>
        <v>-1673549633271281.8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-1673549633271281.8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-6973123471963.6738</v>
      </c>
      <c r="L5839" s="444">
        <f t="shared" ca="1" si="212"/>
        <v>-1680522756743245.5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-1680522756743245.5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-7002178153096.8564</v>
      </c>
      <c r="L5840" s="444">
        <f t="shared" ca="1" si="212"/>
        <v>-1687524934896342.3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-1687524934896342.3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-7031353895401.4258</v>
      </c>
      <c r="L5841" s="444">
        <f t="shared" ca="1" si="212"/>
        <v>-1694556288791743.8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-1694556288791743.8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-7060651203298.9326</v>
      </c>
      <c r="L5842" s="444">
        <f t="shared" ca="1" si="212"/>
        <v>-1701616939995042.8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-1701616939995042.8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-7090070583312.6777</v>
      </c>
      <c r="L5843" s="444">
        <f t="shared" ca="1" si="212"/>
        <v>-1708707010578355.5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-1708707010578355.5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-7119612544076.4814</v>
      </c>
      <c r="L5844" s="444">
        <f t="shared" ca="1" si="212"/>
        <v>-1715826623122432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-1715826623122432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-7149277596343.4668</v>
      </c>
      <c r="L5845" s="444">
        <f t="shared" ca="1" si="212"/>
        <v>-1722975900718775.5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-1722975900718775.5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-7179066252994.8975</v>
      </c>
      <c r="L5846" s="444">
        <f t="shared" ca="1" si="212"/>
        <v>-1730154966971770.5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-1730154966971770.5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-7208979029049.0439</v>
      </c>
      <c r="L5847" s="444">
        <f t="shared" ca="1" si="212"/>
        <v>-1737363946000819.5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-1737363946000819.5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-7239016441670.0811</v>
      </c>
      <c r="L5848" s="444">
        <f t="shared" ca="1" si="212"/>
        <v>-1744602962442489.5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-1744602962442489.5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-7269179010177.0391</v>
      </c>
      <c r="L5849" s="444">
        <f t="shared" ca="1" si="212"/>
        <v>-1751872141452666.5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-1751872141452666.5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-7299467256052.7773</v>
      </c>
      <c r="L5850" s="444">
        <f t="shared" ca="1" si="212"/>
        <v>-1759171608708719.3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-1759171608708719.3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-7329881702952.9971</v>
      </c>
      <c r="L5851" s="444">
        <f t="shared" ca="1" si="212"/>
        <v>-1766501490411672.3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-1766501490411672.3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-7360422876715.3008</v>
      </c>
      <c r="L5852" s="444">
        <f t="shared" ca="1" si="212"/>
        <v>-1773861913288387.5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-1773861913288387.5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-7391091305368.2813</v>
      </c>
      <c r="L5853" s="444">
        <f t="shared" ca="1" si="212"/>
        <v>-1781253004593755.8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-1781253004593755.8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-7421887519140.6484</v>
      </c>
      <c r="L5854" s="444">
        <f t="shared" ca="1" si="212"/>
        <v>-1788674892112896.5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-1788674892112896.5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-7452812050470.4023</v>
      </c>
      <c r="L5855" s="444">
        <f t="shared" ca="1" si="212"/>
        <v>-1796127704163367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-1796127704163367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-7483865434014.0283</v>
      </c>
      <c r="L5856" s="444">
        <f t="shared" ca="1" si="212"/>
        <v>-1803611569597381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-1803611569597381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-7515048206655.7539</v>
      </c>
      <c r="L5857" s="444">
        <f t="shared" ca="1" si="212"/>
        <v>-1811126617804036.8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-1811126617804036.8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-7546360907516.8193</v>
      </c>
      <c r="L5858" s="444">
        <f t="shared" ca="1" si="212"/>
        <v>-1818672978711553.5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-1818672978711553.5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-7577804077964.8076</v>
      </c>
      <c r="L5859" s="444">
        <f t="shared" ca="1" si="212"/>
        <v>-1826250782789518.3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-1826250782789518.3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-7609378261622.9922</v>
      </c>
      <c r="L5860" s="444">
        <f t="shared" ca="1" si="212"/>
        <v>-1833860161051141.3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-1833860161051141.3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-7641084004379.7549</v>
      </c>
      <c r="L5861" s="444">
        <f t="shared" ca="1" si="212"/>
        <v>-1841501245055521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-1841501245055521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-7672921854398.0039</v>
      </c>
      <c r="L5862" s="444">
        <f t="shared" ca="1" si="212"/>
        <v>-1849174166909919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-1849174166909919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-7704892362124.6621</v>
      </c>
      <c r="L5863" s="444">
        <f t="shared" ca="1" si="212"/>
        <v>-1856879059272043.8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-1856879059272043.8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-7736996080300.1826</v>
      </c>
      <c r="L5864" s="444">
        <f t="shared" ca="1" si="212"/>
        <v>-1864616055352344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-1864616055352344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-7769233563968.0996</v>
      </c>
      <c r="L5865" s="444">
        <f t="shared" ca="1" si="212"/>
        <v>-1872385288916312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-1872385288916312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-7801605370484.6318</v>
      </c>
      <c r="L5866" s="444">
        <f t="shared" ca="1" si="212"/>
        <v>-1880186894286796.8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-1880186894286796.8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-7834112059528.3193</v>
      </c>
      <c r="L5867" s="444">
        <f t="shared" ca="1" si="212"/>
        <v>-1888021006346325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-1888021006346325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-7866754193109.6875</v>
      </c>
      <c r="L5868" s="444">
        <f t="shared" ca="1" si="212"/>
        <v>-1895887760539434.8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-1895887760539434.8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-7899532335580.9775</v>
      </c>
      <c r="L5869" s="444">
        <f t="shared" ca="1" si="212"/>
        <v>-1903787292875015.8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-1903787292875015.8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-7932447053645.8975</v>
      </c>
      <c r="L5870" s="444">
        <f t="shared" ca="1" si="212"/>
        <v>-1911719739928661.8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-1911719739928661.8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-7965498916369.4238</v>
      </c>
      <c r="L5871" s="444">
        <f t="shared" ca="1" si="212"/>
        <v>-1919685238845031.3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-1919685238845031.3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-7998688495187.6309</v>
      </c>
      <c r="L5872" s="444">
        <f t="shared" ca="1" si="212"/>
        <v>-1927683927340219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-1927683927340219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-8032016363917.5791</v>
      </c>
      <c r="L5873" s="444">
        <f t="shared" ref="L5873:L6127" ca="1" si="217">I5873-J5873+K5873</f>
        <v>-1935715943704136.5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-1935715943704136.5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-8065483098767.2354</v>
      </c>
      <c r="L5874" s="444">
        <f t="shared" ca="1" si="217"/>
        <v>-1943781426802903.8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-1943781426802903.8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-8099089278345.4326</v>
      </c>
      <c r="L5875" s="444">
        <f t="shared" ca="1" si="217"/>
        <v>-1951880516081249.3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-1951880516081249.3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-8132835483671.8721</v>
      </c>
      <c r="L5876" s="444">
        <f t="shared" ca="1" si="217"/>
        <v>-1960013351564921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-1960013351564921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-8166722298187.1709</v>
      </c>
      <c r="L5877" s="444">
        <f t="shared" ca="1" si="217"/>
        <v>-1968180073863108.3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-1968180073863108.3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-8200750307762.9512</v>
      </c>
      <c r="L5878" s="444">
        <f t="shared" ca="1" si="217"/>
        <v>-1976380824170871.3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-1976380824170871.3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-8234920100711.9619</v>
      </c>
      <c r="L5879" s="444">
        <f t="shared" ca="1" si="217"/>
        <v>-1984615744271583.3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-1984615744271583.3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-8269232267798.2637</v>
      </c>
      <c r="L5880" s="444">
        <f t="shared" ca="1" si="217"/>
        <v>-1992884976539381.5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-1992884976539381.5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-8303687402247.4219</v>
      </c>
      <c r="L5881" s="444">
        <f t="shared" ca="1" si="217"/>
        <v>-2001188663941629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-2001188663941629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-8338286099756.7871</v>
      </c>
      <c r="L5882" s="444">
        <f t="shared" ca="1" si="217"/>
        <v>-2009526950041385.8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-2009526950041385.8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-8373028958505.7734</v>
      </c>
      <c r="L5883" s="444">
        <f t="shared" ca="1" si="217"/>
        <v>-2017899978999891.5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-2017899978999891.5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-8407916579166.2139</v>
      </c>
      <c r="L5884" s="444">
        <f t="shared" ca="1" si="217"/>
        <v>-2026307895579057.8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-2026307895579057.8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-8442949564912.7402</v>
      </c>
      <c r="L5885" s="444">
        <f t="shared" ca="1" si="217"/>
        <v>-2034750845143970.5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-2034750845143970.5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-8478128521433.2109</v>
      </c>
      <c r="L5886" s="444">
        <f t="shared" ca="1" si="217"/>
        <v>-2043228973665403.8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-2043228973665403.8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-8513454056939.1826</v>
      </c>
      <c r="L5887" s="444">
        <f t="shared" ca="1" si="217"/>
        <v>-2051742427722343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-2051742427722343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-8548926782176.4277</v>
      </c>
      <c r="L5888" s="444">
        <f t="shared" ca="1" si="217"/>
        <v>-2060291354504519.5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-2060291354504519.5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-8584547310435.498</v>
      </c>
      <c r="L5889" s="444">
        <f t="shared" ca="1" si="217"/>
        <v>-2068875901814955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-2068875901814955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-8620316257562.3125</v>
      </c>
      <c r="L5890" s="444">
        <f t="shared" ca="1" si="217"/>
        <v>-2077496218072517.3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-2077496218072517.3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-8656234241968.8213</v>
      </c>
      <c r="L5891" s="444">
        <f t="shared" ca="1" si="217"/>
        <v>-2086152452314486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-2086152452314486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-8692301884643.6914</v>
      </c>
      <c r="L5892" s="444">
        <f t="shared" ca="1" si="217"/>
        <v>-2094844754199129.8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-2094844754199129.8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-8728519809163.04</v>
      </c>
      <c r="L5893" s="444">
        <f t="shared" ca="1" si="217"/>
        <v>-2103573274008292.8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-2103573274008292.8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-8764888641701.2197</v>
      </c>
      <c r="L5894" s="444">
        <f t="shared" ca="1" si="217"/>
        <v>-2112338162649994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-2112338162649994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-8801409011041.6406</v>
      </c>
      <c r="L5895" s="444">
        <f t="shared" ca="1" si="217"/>
        <v>-2121139571661035.8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-2121139571661035.8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-8838081548587.6504</v>
      </c>
      <c r="L5896" s="444">
        <f t="shared" ca="1" si="217"/>
        <v>-2129977653209623.5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-2129977653209623.5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-8874906888373.4316</v>
      </c>
      <c r="L5897" s="444">
        <f t="shared" ca="1" si="217"/>
        <v>-2138852560097997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-2138852560097997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-8911885667074.9883</v>
      </c>
      <c r="L5898" s="444">
        <f t="shared" ca="1" si="217"/>
        <v>-2147764445765072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-2147764445765072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-8949018524021.1328</v>
      </c>
      <c r="L5899" s="444">
        <f t="shared" ca="1" si="217"/>
        <v>-2156713464289093.3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-2156713464289093.3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-8986306101204.5547</v>
      </c>
      <c r="L5900" s="444">
        <f t="shared" ca="1" si="217"/>
        <v>-2165699770390297.8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-2165699770390297.8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-9023749043292.9063</v>
      </c>
      <c r="L5901" s="444">
        <f t="shared" ca="1" si="217"/>
        <v>-2174723519433590.8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-2174723519433590.8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-9061347997639.9609</v>
      </c>
      <c r="L5902" s="444">
        <f t="shared" ca="1" si="217"/>
        <v>-2183784867431230.8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-2183784867431230.8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-9099103614296.7949</v>
      </c>
      <c r="L5903" s="444">
        <f t="shared" ca="1" si="217"/>
        <v>-2192883971045527.5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-2192883971045527.5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-9137016546023.0313</v>
      </c>
      <c r="L5904" s="444">
        <f t="shared" ca="1" si="217"/>
        <v>-2202020987591550.5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-2202020987591550.5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-9175087448298.127</v>
      </c>
      <c r="L5905" s="444">
        <f t="shared" ca="1" si="217"/>
        <v>-2211196075039848.8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-2211196075039848.8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-9213316979332.7012</v>
      </c>
      <c r="L5906" s="444">
        <f t="shared" ca="1" si="217"/>
        <v>-2220409392019181.5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-2220409392019181.5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-9251705800079.9238</v>
      </c>
      <c r="L5907" s="444">
        <f t="shared" ca="1" si="217"/>
        <v>-2229661097819261.5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-2229661097819261.5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-9290254574246.9238</v>
      </c>
      <c r="L5908" s="444">
        <f t="shared" ca="1" si="217"/>
        <v>-2238951352393508.5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-2238951352393508.5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-9328963968306.2852</v>
      </c>
      <c r="L5909" s="444">
        <f t="shared" ca="1" si="217"/>
        <v>-2248280316361814.8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-2248280316361814.8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-9367834651507.5605</v>
      </c>
      <c r="L5910" s="444">
        <f t="shared" ca="1" si="217"/>
        <v>-2257648151013322.5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-2257648151013322.5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-9406867295888.8438</v>
      </c>
      <c r="L5911" s="444">
        <f t="shared" ca="1" si="217"/>
        <v>-2267055018309211.5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-2267055018309211.5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-9446062576288.3809</v>
      </c>
      <c r="L5912" s="444">
        <f t="shared" ca="1" si="217"/>
        <v>-2276501080885500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-2276501080885500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-9485421170356.25</v>
      </c>
      <c r="L5913" s="444">
        <f t="shared" ca="1" si="217"/>
        <v>-2285986502055856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-2285986502055856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-9524943758566.0664</v>
      </c>
      <c r="L5914" s="444">
        <f t="shared" ca="1" si="217"/>
        <v>-2295511445814422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-2295511445814422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-9564631024226.7578</v>
      </c>
      <c r="L5915" s="444">
        <f t="shared" ca="1" si="217"/>
        <v>-2305076076838649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-2305076076838649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-9604483653494.3711</v>
      </c>
      <c r="L5916" s="444">
        <f t="shared" ca="1" si="217"/>
        <v>-2314680560492143.5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-2314680560492143.5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-9644502335383.9316</v>
      </c>
      <c r="L5917" s="444">
        <f t="shared" ca="1" si="217"/>
        <v>-2324325062827527.5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-2324325062827527.5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-9684687761781.3652</v>
      </c>
      <c r="L5918" s="444">
        <f t="shared" ca="1" si="217"/>
        <v>-2334009750589309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-2334009750589309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-9725040627455.4531</v>
      </c>
      <c r="L5919" s="444">
        <f t="shared" ca="1" si="217"/>
        <v>-2343734791216764.5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-2343734791216764.5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-9765561630069.8516</v>
      </c>
      <c r="L5920" s="444">
        <f t="shared" ca="1" si="217"/>
        <v>-2353500352846834.5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-2353500352846834.5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-9806251470195.1445</v>
      </c>
      <c r="L5921" s="444">
        <f t="shared" ca="1" si="217"/>
        <v>-2363306604317029.5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-2363306604317029.5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-9847110851320.957</v>
      </c>
      <c r="L5922" s="444">
        <f t="shared" ca="1" si="217"/>
        <v>-2373153715168350.5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-2373153715168350.5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-9888140479868.127</v>
      </c>
      <c r="L5923" s="444">
        <f t="shared" ca="1" si="217"/>
        <v>-2383041855648218.5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-2383041855648218.5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-9929341065200.9102</v>
      </c>
      <c r="L5924" s="444">
        <f t="shared" ca="1" si="217"/>
        <v>-2392971196713419.5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-2392971196713419.5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-9970713319639.248</v>
      </c>
      <c r="L5925" s="444">
        <f t="shared" ca="1" si="217"/>
        <v>-2402941910033058.5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-2402941910033058.5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-10012257958471.076</v>
      </c>
      <c r="L5926" s="444">
        <f t="shared" ca="1" si="217"/>
        <v>-2412954167991529.5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-2412954167991529.5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-10053975699964.707</v>
      </c>
      <c r="L5927" s="444">
        <f t="shared" ca="1" si="217"/>
        <v>-2423008143691494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-2423008143691494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-10095867265381.225</v>
      </c>
      <c r="L5928" s="444">
        <f t="shared" ca="1" si="217"/>
        <v>-2433104010956875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-2433104010956875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-10137933378986.979</v>
      </c>
      <c r="L5929" s="444">
        <f t="shared" ca="1" si="217"/>
        <v>-2443241944335862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-2443241944335862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-10180174768066.092</v>
      </c>
      <c r="L5930" s="444">
        <f t="shared" ca="1" si="217"/>
        <v>-2453422119103928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-2453422119103928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-10222592162933.033</v>
      </c>
      <c r="L5931" s="444">
        <f t="shared" ca="1" si="217"/>
        <v>-2463644711266861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-2463644711266861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-10265186296945.254</v>
      </c>
      <c r="L5932" s="444">
        <f t="shared" ca="1" si="217"/>
        <v>-2473909897563806.5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-2473909897563806.5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-10307957906515.859</v>
      </c>
      <c r="L5933" s="444">
        <f t="shared" ca="1" si="217"/>
        <v>-2484217855470322.5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-2484217855470322.5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-10350907731126.344</v>
      </c>
      <c r="L5934" s="444">
        <f t="shared" ca="1" si="217"/>
        <v>-2494568763201449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-2494568763201449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-10394036513339.371</v>
      </c>
      <c r="L5935" s="444">
        <f t="shared" ca="1" si="217"/>
        <v>-2504962799714788.5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-2504962799714788.5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-10437344998811.619</v>
      </c>
      <c r="L5936" s="444">
        <f t="shared" ca="1" si="217"/>
        <v>-2515400144713600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-2515400144713600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-10480833936306.666</v>
      </c>
      <c r="L5937" s="444">
        <f t="shared" ca="1" si="217"/>
        <v>-2525880978649906.5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-2525880978649906.5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-10524504077707.943</v>
      </c>
      <c r="L5938" s="444">
        <f t="shared" ca="1" si="217"/>
        <v>-2536405482727614.5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-2536405482727614.5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-10568356178031.727</v>
      </c>
      <c r="L5939" s="444">
        <f t="shared" ca="1" si="217"/>
        <v>-2546973838905646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-2546973838905646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-10612390995440.191</v>
      </c>
      <c r="L5940" s="444">
        <f t="shared" ca="1" si="217"/>
        <v>-2557586229901086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-2557586229901086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-10656609291254.525</v>
      </c>
      <c r="L5941" s="444">
        <f t="shared" ca="1" si="217"/>
        <v>-2568242839192340.5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-2568242839192340.5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-10701011829968.086</v>
      </c>
      <c r="L5942" s="444">
        <f t="shared" ca="1" si="217"/>
        <v>-2578943851022308.5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-2578943851022308.5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-10745599379259.619</v>
      </c>
      <c r="L5943" s="444">
        <f t="shared" ca="1" si="217"/>
        <v>-2589689450401568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-2589689450401568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-10790372710006.533</v>
      </c>
      <c r="L5944" s="444">
        <f t="shared" ca="1" si="217"/>
        <v>-2600479823111574.5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-2600479823111574.5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-10835332596298.227</v>
      </c>
      <c r="L5945" s="444">
        <f t="shared" ca="1" si="217"/>
        <v>-2611315155707872.5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-2611315155707872.5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-10880479815449.469</v>
      </c>
      <c r="L5946" s="444">
        <f t="shared" ca="1" si="217"/>
        <v>-2622195635523322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-2622195635523322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-10925815148013.842</v>
      </c>
      <c r="L5947" s="444">
        <f t="shared" ca="1" si="217"/>
        <v>-2633121450671336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-2633121450671336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-10971339377797.232</v>
      </c>
      <c r="L5948" s="444">
        <f t="shared" ca="1" si="217"/>
        <v>-2644092790049133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-2644092790049133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-11017053291871.387</v>
      </c>
      <c r="L5949" s="444">
        <f t="shared" ca="1" si="217"/>
        <v>-2655109843341004.5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-2655109843341004.5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-11062957680587.52</v>
      </c>
      <c r="L5950" s="444">
        <f t="shared" ca="1" si="217"/>
        <v>-2666172801021592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-2666172801021592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-11109053337589.967</v>
      </c>
      <c r="L5951" s="444">
        <f t="shared" ca="1" si="217"/>
        <v>-2677281854359182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-2677281854359182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-11155341059829.926</v>
      </c>
      <c r="L5952" s="444">
        <f t="shared" ca="1" si="217"/>
        <v>-2688437195419012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-2688437195419012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-11201821647579.217</v>
      </c>
      <c r="L5953" s="444">
        <f t="shared" ca="1" si="217"/>
        <v>-2699639017066591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-2699639017066591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-11248495904444.129</v>
      </c>
      <c r="L5954" s="444">
        <f t="shared" ca="1" si="217"/>
        <v>-2710887512971035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-2710887512971035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-11295364637379.313</v>
      </c>
      <c r="L5955" s="444">
        <f t="shared" ca="1" si="217"/>
        <v>-2722182877608414.5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-2722182877608414.5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-11342428656701.727</v>
      </c>
      <c r="L5956" s="444">
        <f t="shared" ca="1" si="217"/>
        <v>-2733525306265116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-2733525306265116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-11389688776104.65</v>
      </c>
      <c r="L5957" s="444">
        <f t="shared" ca="1" si="217"/>
        <v>-2744914995041220.5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-2744914995041220.5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-11437145812671.752</v>
      </c>
      <c r="L5958" s="444">
        <f t="shared" ca="1" si="217"/>
        <v>-2756352140853892.5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-2756352140853892.5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-11484800586891.219</v>
      </c>
      <c r="L5959" s="444">
        <f t="shared" ca="1" si="217"/>
        <v>-2767836941440783.5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-2767836941440783.5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-11532653922669.932</v>
      </c>
      <c r="L5960" s="444">
        <f t="shared" ca="1" si="217"/>
        <v>-2779369595363453.5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-2779369595363453.5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-11580706647347.723</v>
      </c>
      <c r="L5961" s="444">
        <f t="shared" ca="1" si="217"/>
        <v>-2790950302010801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-2790950302010801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-11628959591711.67</v>
      </c>
      <c r="L5962" s="444">
        <f t="shared" ca="1" si="217"/>
        <v>-2802579261602512.5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-2802579261602512.5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-11677413590010.469</v>
      </c>
      <c r="L5963" s="444">
        <f t="shared" ca="1" si="217"/>
        <v>-2814256675192523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-2814256675192523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-11726069479968.846</v>
      </c>
      <c r="L5964" s="444">
        <f t="shared" ca="1" si="217"/>
        <v>-2825982744672492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-2825982744672492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-11774928102802.051</v>
      </c>
      <c r="L5965" s="444">
        <f t="shared" ca="1" si="217"/>
        <v>-2837757672775294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-2837757672775294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-11823990303230.391</v>
      </c>
      <c r="L5966" s="444">
        <f t="shared" ca="1" si="217"/>
        <v>-2849581663078524.5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-2849581663078524.5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-11873256929493.852</v>
      </c>
      <c r="L5967" s="444">
        <f t="shared" ca="1" si="217"/>
        <v>-2861454920008018.5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-2861454920008018.5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-11922728833366.744</v>
      </c>
      <c r="L5968" s="444">
        <f t="shared" ca="1" si="217"/>
        <v>-2873377648841385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-2873377648841385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-11972406870172.438</v>
      </c>
      <c r="L5969" s="444">
        <f t="shared" ca="1" si="217"/>
        <v>-2885350055711557.5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-2885350055711557.5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-12022291898798.156</v>
      </c>
      <c r="L5970" s="444">
        <f t="shared" ca="1" si="217"/>
        <v>-2897372347610355.5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-2897372347610355.5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-12072384781709.814</v>
      </c>
      <c r="L5971" s="444">
        <f t="shared" ca="1" si="217"/>
        <v>-2909444732392065.5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-2909444732392065.5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-12122686384966.939</v>
      </c>
      <c r="L5972" s="444">
        <f t="shared" ca="1" si="217"/>
        <v>-2921567418777032.5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-2921567418777032.5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-12173197578237.635</v>
      </c>
      <c r="L5973" s="444">
        <f t="shared" ca="1" si="217"/>
        <v>-2933740616355270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-2933740616355270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-12223919234813.625</v>
      </c>
      <c r="L5974" s="444">
        <f t="shared" ca="1" si="217"/>
        <v>-2945964535590083.5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-2945964535590083.5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-12274852231625.348</v>
      </c>
      <c r="L5975" s="444">
        <f t="shared" ca="1" si="217"/>
        <v>-2958239387821709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-2958239387821709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-12325997449257.121</v>
      </c>
      <c r="L5976" s="444">
        <f t="shared" ca="1" si="217"/>
        <v>-2970565385270966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-2970565385270966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-12377355771962.357</v>
      </c>
      <c r="L5977" s="444">
        <f t="shared" ca="1" si="217"/>
        <v>-2982942741042928.5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-2982942741042928.5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-12428928087678.869</v>
      </c>
      <c r="L5978" s="444">
        <f t="shared" ca="1" si="217"/>
        <v>-2995371669130607.5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-2995371669130607.5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-12480715288044.197</v>
      </c>
      <c r="L5979" s="444">
        <f t="shared" ca="1" si="217"/>
        <v>-3007852384418651.5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-3007852384418651.5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-12532718268411.047</v>
      </c>
      <c r="L5980" s="444">
        <f t="shared" ca="1" si="217"/>
        <v>-3020385102687062.5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-3020385102687062.5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-12584937927862.76</v>
      </c>
      <c r="L5981" s="444">
        <f t="shared" ca="1" si="217"/>
        <v>-3032970040614925.5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-3032970040614925.5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-12637375169228.855</v>
      </c>
      <c r="L5982" s="444">
        <f t="shared" ca="1" si="217"/>
        <v>-3045607415784154.5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-3045607415784154.5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-12690030899100.645</v>
      </c>
      <c r="L5983" s="444">
        <f t="shared" ca="1" si="217"/>
        <v>-3058297446683255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-3058297446683255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-12742906027846.896</v>
      </c>
      <c r="L5984" s="444">
        <f t="shared" ca="1" si="217"/>
        <v>-3071040352711102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-3071040352711102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-12796001469629.592</v>
      </c>
      <c r="L5985" s="444">
        <f t="shared" ca="1" si="217"/>
        <v>-3083836354180731.5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-3083836354180731.5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-12849318142419.715</v>
      </c>
      <c r="L5986" s="444">
        <f t="shared" ca="1" si="217"/>
        <v>-3096685672323151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-3096685672323151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-12902856968013.129</v>
      </c>
      <c r="L5987" s="444">
        <f t="shared" ca="1" si="217"/>
        <v>-3109588529291164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-3109588529291164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-12956618872046.516</v>
      </c>
      <c r="L5988" s="444">
        <f t="shared" ca="1" si="217"/>
        <v>-3122545148163210.5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-3122545148163210.5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-13010604784013.377</v>
      </c>
      <c r="L5989" s="444">
        <f t="shared" ca="1" si="217"/>
        <v>-3135555752947224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-3135555752947224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-13064815637280.1</v>
      </c>
      <c r="L5990" s="444">
        <f t="shared" ca="1" si="217"/>
        <v>-3148620568584504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-3148620568584504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-13119252369102.1</v>
      </c>
      <c r="L5991" s="444">
        <f t="shared" ca="1" si="217"/>
        <v>-3161739820953606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-3161739820953606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-13173915920640.025</v>
      </c>
      <c r="L5992" s="444">
        <f t="shared" ca="1" si="217"/>
        <v>-3174913736874246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-3174913736874246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-13228807236976.025</v>
      </c>
      <c r="L5993" s="444">
        <f t="shared" ca="1" si="217"/>
        <v>-3188142544111222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-3188142544111222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-13283927267130.092</v>
      </c>
      <c r="L5994" s="444">
        <f t="shared" ca="1" si="217"/>
        <v>-3201426471378352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-3201426471378352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-13339276964076.467</v>
      </c>
      <c r="L5995" s="444">
        <f t="shared" ca="1" si="217"/>
        <v>-3214765748342428.5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-3214765748342428.5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-13394857284760.119</v>
      </c>
      <c r="L5996" s="444">
        <f t="shared" ca="1" si="217"/>
        <v>-3228160605627188.5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-3228160605627188.5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-13450669190113.285</v>
      </c>
      <c r="L5997" s="444">
        <f t="shared" ca="1" si="217"/>
        <v>-3241611274817302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-3241611274817302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-13506713645072.092</v>
      </c>
      <c r="L5998" s="444">
        <f t="shared" ca="1" si="217"/>
        <v>-3255117988462374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-3255117988462374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-13562991618593.225</v>
      </c>
      <c r="L5999" s="444">
        <f t="shared" ca="1" si="217"/>
        <v>-3268680980080967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-3268680980080967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-13619504083670.695</v>
      </c>
      <c r="L6000" s="444">
        <f t="shared" ca="1" si="217"/>
        <v>-3282300484164637.5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-3282300484164637.5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-13676252017352.656</v>
      </c>
      <c r="L6001" s="444">
        <f t="shared" ca="1" si="217"/>
        <v>-3295976736181990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-3295976736181990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-13733236400758.291</v>
      </c>
      <c r="L6002" s="444">
        <f t="shared" ca="1" si="217"/>
        <v>-3309709972582748.5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-3309709972582748.5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-13790458219094.785</v>
      </c>
      <c r="L6003" s="444">
        <f t="shared" ca="1" si="217"/>
        <v>-3323500430801843.5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-3323500430801843.5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-13847918461674.348</v>
      </c>
      <c r="L6004" s="444">
        <f t="shared" ca="1" si="217"/>
        <v>-3337348349263518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-3337348349263518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-13905618121931.324</v>
      </c>
      <c r="L6005" s="444">
        <f t="shared" ca="1" si="217"/>
        <v>-3351253967385449.5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-3351253967385449.5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-13963558197439.373</v>
      </c>
      <c r="L6006" s="444">
        <f t="shared" ca="1" si="217"/>
        <v>-3365217525582889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-3365217525582889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-14021739689928.703</v>
      </c>
      <c r="L6007" s="444">
        <f t="shared" ca="1" si="217"/>
        <v>-3379239265272817.5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-3379239265272817.5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-14080163605303.406</v>
      </c>
      <c r="L6008" s="444">
        <f t="shared" ca="1" si="217"/>
        <v>-3393319428878121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-3393319428878121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-14138830953658.838</v>
      </c>
      <c r="L6009" s="444">
        <f t="shared" ca="1" si="217"/>
        <v>-3407458259831780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-3407458259831780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-14197742749299.084</v>
      </c>
      <c r="L6010" s="444">
        <f t="shared" ca="1" si="217"/>
        <v>-3421656002581079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-3421656002581079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-14256900010754.496</v>
      </c>
      <c r="L6011" s="444">
        <f t="shared" ca="1" si="217"/>
        <v>-3435912902591833.5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-3435912902591833.5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-14316303760799.307</v>
      </c>
      <c r="L6012" s="444">
        <f t="shared" ca="1" si="217"/>
        <v>-3450229206352633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-3450229206352633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-14375955026469.305</v>
      </c>
      <c r="L6013" s="444">
        <f t="shared" ca="1" si="217"/>
        <v>-3464605161379102.5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-3464605161379102.5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-14435854839079.594</v>
      </c>
      <c r="L6014" s="444">
        <f t="shared" ca="1" si="217"/>
        <v>-3479041016218182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-3479041016218182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-14496004234242.424</v>
      </c>
      <c r="L6015" s="444">
        <f t="shared" ca="1" si="217"/>
        <v>-3493537020452424.5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-3493537020452424.5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-14556404251885.102</v>
      </c>
      <c r="L6016" s="444">
        <f t="shared" ca="1" si="217"/>
        <v>-3508093424704309.5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-3508093424704309.5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-14617055936267.955</v>
      </c>
      <c r="L6017" s="444">
        <f t="shared" ca="1" si="217"/>
        <v>-3522710480640577.5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-3522710480640577.5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-14677960336002.406</v>
      </c>
      <c r="L6018" s="444">
        <f t="shared" ca="1" si="217"/>
        <v>-3537388440976580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-3537388440976580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-14739118504069.086</v>
      </c>
      <c r="L6019" s="444">
        <f t="shared" ca="1" si="217"/>
        <v>-3552127559480649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-3552127559480649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-14800531497836.037</v>
      </c>
      <c r="L6020" s="444">
        <f t="shared" ca="1" si="217"/>
        <v>-3566928090978485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-3566928090978485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-14862200379077.021</v>
      </c>
      <c r="L6021" s="444">
        <f t="shared" ca="1" si="217"/>
        <v>-3581790291357562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-3581790291357562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-14924126213989.842</v>
      </c>
      <c r="L6022" s="444">
        <f t="shared" ca="1" si="217"/>
        <v>-3596714417571552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-3596714417571552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-14986310073214.799</v>
      </c>
      <c r="L6023" s="444">
        <f t="shared" ca="1" si="217"/>
        <v>-3611700727644767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-3611700727644767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-15048753031853.195</v>
      </c>
      <c r="L6024" s="444">
        <f t="shared" ca="1" si="217"/>
        <v>-3626749480676620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-3626749480676620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-15111456169485.914</v>
      </c>
      <c r="L6025" s="444">
        <f t="shared" ca="1" si="217"/>
        <v>-3641860936846106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-3641860936846106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-15174420570192.107</v>
      </c>
      <c r="L6026" s="444">
        <f t="shared" ca="1" si="217"/>
        <v>-3657035357416298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-3657035357416298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-15237647322567.91</v>
      </c>
      <c r="L6027" s="444">
        <f t="shared" ca="1" si="217"/>
        <v>-3672273004738866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-3672273004738866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-15301137519745.275</v>
      </c>
      <c r="L6028" s="444">
        <f t="shared" ca="1" si="217"/>
        <v>-3687574142258611.5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-3687574142258611.5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-15364892259410.881</v>
      </c>
      <c r="L6029" s="444">
        <f t="shared" ca="1" si="217"/>
        <v>-3702939034518022.5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-3702939034518022.5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-15428912643825.094</v>
      </c>
      <c r="L6030" s="444">
        <f t="shared" ca="1" si="217"/>
        <v>-3718367947161847.5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-3718367947161847.5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-15493199779841.029</v>
      </c>
      <c r="L6031" s="444">
        <f t="shared" ca="1" si="217"/>
        <v>-3733861146941688.5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-3733861146941688.5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-15557754778923.701</v>
      </c>
      <c r="L6032" s="444">
        <f t="shared" ca="1" si="217"/>
        <v>-3749418901720612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-3749418901720612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-15622578757169.217</v>
      </c>
      <c r="L6033" s="444">
        <f t="shared" ca="1" si="217"/>
        <v>-3765041480477781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-3765041480477781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-15687672835324.086</v>
      </c>
      <c r="L6034" s="444">
        <f t="shared" ca="1" si="217"/>
        <v>-3780729153313105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-3780729153313105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-15753038138804.604</v>
      </c>
      <c r="L6035" s="444">
        <f t="shared" ca="1" si="217"/>
        <v>-3796482191451909.5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-3796482191451909.5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-15818675797716.289</v>
      </c>
      <c r="L6036" s="444">
        <f t="shared" ca="1" si="217"/>
        <v>-3812300867249626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-3812300867249626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-15884586946873.441</v>
      </c>
      <c r="L6037" s="444">
        <f t="shared" ca="1" si="217"/>
        <v>-3828185454196499.5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-3828185454196499.5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-15950772725818.748</v>
      </c>
      <c r="L6038" s="444">
        <f t="shared" ca="1" si="217"/>
        <v>-3844136226922318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-3844136226922318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-16017234278842.992</v>
      </c>
      <c r="L6039" s="444">
        <f t="shared" ca="1" si="217"/>
        <v>-3860153461201161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-3860153461201161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-16083972755004.838</v>
      </c>
      <c r="L6040" s="444">
        <f t="shared" ca="1" si="217"/>
        <v>-3876237433956166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-3876237433956166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-16150989308150.693</v>
      </c>
      <c r="L6041" s="444">
        <f t="shared" ca="1" si="217"/>
        <v>-3892388423264316.5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-3892388423264316.5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-16218285096934.652</v>
      </c>
      <c r="L6042" s="444">
        <f t="shared" ca="1" si="217"/>
        <v>-3908606708361251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-3908606708361251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-16285861284838.545</v>
      </c>
      <c r="L6043" s="444">
        <f t="shared" ca="1" si="217"/>
        <v>-3924892569646089.5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-3924892569646089.5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-16353719040192.037</v>
      </c>
      <c r="L6044" s="444">
        <f t="shared" ca="1" si="217"/>
        <v>-3941246288686281.5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-3941246288686281.5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-16421859536192.842</v>
      </c>
      <c r="L6045" s="444">
        <f t="shared" ca="1" si="217"/>
        <v>-3957668148222474.5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-3957668148222474.5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-16490283950926.977</v>
      </c>
      <c r="L6046" s="444">
        <f t="shared" ca="1" si="217"/>
        <v>-3974158432173401.5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-3974158432173401.5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-16558993467389.172</v>
      </c>
      <c r="L6047" s="444">
        <f t="shared" ca="1" si="217"/>
        <v>-3990717425640790.5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-3990717425640790.5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-16627989273503.293</v>
      </c>
      <c r="L6048" s="444">
        <f t="shared" ca="1" si="217"/>
        <v>-4007345414914294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-4007345414914294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-16697272562142.891</v>
      </c>
      <c r="L6049" s="444">
        <f t="shared" ca="1" si="217"/>
        <v>-4024042687476437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-4024042687476437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-16766844531151.82</v>
      </c>
      <c r="L6050" s="444">
        <f t="shared" ca="1" si="217"/>
        <v>-4040809532007589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-4040809532007589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-16836706383364.953</v>
      </c>
      <c r="L6051" s="444">
        <f t="shared" ca="1" si="217"/>
        <v>-4057646238390954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-4057646238390954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-16906859326628.975</v>
      </c>
      <c r="L6052" s="444">
        <f t="shared" ca="1" si="217"/>
        <v>-4074553097717583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-4074553097717583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-16977304573823.262</v>
      </c>
      <c r="L6053" s="444">
        <f t="shared" ca="1" si="217"/>
        <v>-4091530402291406.5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-4091530402291406.5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-17048043342880.861</v>
      </c>
      <c r="L6054" s="444">
        <f t="shared" ca="1" si="217"/>
        <v>-4108578445634287.5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-4108578445634287.5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-17119076856809.531</v>
      </c>
      <c r="L6055" s="444">
        <f t="shared" ca="1" si="217"/>
        <v>-4125697522491097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-4125697522491097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-17190406343712.904</v>
      </c>
      <c r="L6056" s="444">
        <f t="shared" ca="1" si="217"/>
        <v>-4142887928834810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-4142887928834810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-17262033036811.711</v>
      </c>
      <c r="L6057" s="444">
        <f t="shared" ca="1" si="217"/>
        <v>-4160149961871621.5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-4160149961871621.5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-17333958174465.09</v>
      </c>
      <c r="L6058" s="444">
        <f t="shared" ca="1" si="217"/>
        <v>-4177483920046086.5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-4177483920046086.5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-17406183000192.025</v>
      </c>
      <c r="L6059" s="444">
        <f t="shared" ca="1" si="217"/>
        <v>-4194890103046278.5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-4194890103046278.5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-17478708762692.826</v>
      </c>
      <c r="L6060" s="444">
        <f t="shared" ca="1" si="217"/>
        <v>-4212368811808971.5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-4212368811808971.5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-17551536715870.715</v>
      </c>
      <c r="L6061" s="444">
        <f t="shared" ca="1" si="217"/>
        <v>-4229920348524842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-4229920348524842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-17624668118853.508</v>
      </c>
      <c r="L6062" s="444">
        <f t="shared" ca="1" si="217"/>
        <v>-4247545016643695.5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-4247545016643695.5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-17698104236015.398</v>
      </c>
      <c r="L6063" s="444">
        <f t="shared" ca="1" si="217"/>
        <v>-4265243120879711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-4265243120879711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-17771846336998.793</v>
      </c>
      <c r="L6064" s="444">
        <f t="shared" ca="1" si="217"/>
        <v>-4283014967216710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-4283014967216710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-17845895696736.293</v>
      </c>
      <c r="L6065" s="444">
        <f t="shared" ca="1" si="217"/>
        <v>-4300860862913446.5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-4300860862913446.5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-17920253595472.691</v>
      </c>
      <c r="L6066" s="444">
        <f t="shared" ca="1" si="217"/>
        <v>-4318781116508919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-4318781116508919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-17994921318787.164</v>
      </c>
      <c r="L6067" s="444">
        <f t="shared" ca="1" si="217"/>
        <v>-4336776037827706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-4336776037827706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-18069900157615.445</v>
      </c>
      <c r="L6068" s="444">
        <f t="shared" ca="1" si="217"/>
        <v>-4354845937985321.5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-4354845937985321.5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-18145191408272.172</v>
      </c>
      <c r="L6069" s="444">
        <f t="shared" ca="1" si="217"/>
        <v>-4372991129393593.5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-4372991129393593.5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-18220796372473.305</v>
      </c>
      <c r="L6070" s="444">
        <f t="shared" ca="1" si="217"/>
        <v>-4391211925766067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-4391211925766067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-18296716357358.613</v>
      </c>
      <c r="L6071" s="444">
        <f t="shared" ca="1" si="217"/>
        <v>-4409508642123425.5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-4409508642123425.5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-18372952675514.273</v>
      </c>
      <c r="L6072" s="444">
        <f t="shared" ca="1" si="217"/>
        <v>-4427881594798940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-4427881594798940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-18449506644995.582</v>
      </c>
      <c r="L6073" s="444">
        <f t="shared" ca="1" si="217"/>
        <v>-4446331101443935.5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-4446331101443935.5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-18526379589349.734</v>
      </c>
      <c r="L6074" s="444">
        <f t="shared" ca="1" si="217"/>
        <v>-4464857481033285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-4464857481033285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-18603572837638.688</v>
      </c>
      <c r="L6075" s="444">
        <f t="shared" ca="1" si="217"/>
        <v>-4483461053870923.5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-4483461053870923.5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-18681087724462.18</v>
      </c>
      <c r="L6076" s="444">
        <f t="shared" ca="1" si="217"/>
        <v>-4502142141595385.5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-4502142141595385.5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-18758925589980.77</v>
      </c>
      <c r="L6077" s="444">
        <f t="shared" ca="1" si="217"/>
        <v>-4520901067185366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-4520901067185366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-18837087779939.023</v>
      </c>
      <c r="L6078" s="444">
        <f t="shared" ca="1" si="217"/>
        <v>-4539738154965305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-4539738154965305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-18915575645688.77</v>
      </c>
      <c r="L6079" s="444">
        <f t="shared" ca="1" si="217"/>
        <v>-4558653730610994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-4558653730610994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-18994390544212.477</v>
      </c>
      <c r="L6080" s="444">
        <f t="shared" ca="1" si="217"/>
        <v>-4577648121155206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-4577648121155206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-19073533838146.691</v>
      </c>
      <c r="L6081" s="444">
        <f t="shared" ca="1" si="217"/>
        <v>-4596721654993353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-4596721654993353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-19153006895805.637</v>
      </c>
      <c r="L6082" s="444">
        <f t="shared" ca="1" si="217"/>
        <v>-4615874661889159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-4615874661889159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-19232811091204.828</v>
      </c>
      <c r="L6083" s="444">
        <f t="shared" ca="1" si="217"/>
        <v>-4635107472980364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-4635107472980364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-19312947804084.852</v>
      </c>
      <c r="L6084" s="444">
        <f t="shared" ca="1" si="217"/>
        <v>-4654420420784449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-4654420420784449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-19393418419935.203</v>
      </c>
      <c r="L6085" s="444">
        <f t="shared" ca="1" si="217"/>
        <v>-4673813839204384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-4673813839204384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-19474224330018.266</v>
      </c>
      <c r="L6086" s="444">
        <f t="shared" ca="1" si="217"/>
        <v>-4693288063534402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-4693288063534402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-19555366931393.34</v>
      </c>
      <c r="L6087" s="444">
        <f t="shared" ca="1" si="217"/>
        <v>-4712843430465795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-4712843430465795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-19636847626940.813</v>
      </c>
      <c r="L6088" s="444">
        <f t="shared" ca="1" si="217"/>
        <v>-4732480278092736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-4732480278092736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-19718667825386.398</v>
      </c>
      <c r="L6089" s="444">
        <f t="shared" ca="1" si="217"/>
        <v>-4752198945918122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-4752198945918122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-19800828941325.508</v>
      </c>
      <c r="L6090" s="444">
        <f t="shared" ca="1" si="217"/>
        <v>-4771999774859448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-4771999774859448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-19883332395247.699</v>
      </c>
      <c r="L6091" s="444">
        <f t="shared" ca="1" si="217"/>
        <v>-4791883107254696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-4791883107254696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-19966179613561.234</v>
      </c>
      <c r="L6092" s="444">
        <f t="shared" ca="1" si="217"/>
        <v>-4811849286868257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-4811849286868257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-20049372028617.738</v>
      </c>
      <c r="L6093" s="444">
        <f t="shared" ca="1" si="217"/>
        <v>-4831898658896875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-4831898658896875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-20132911078736.98</v>
      </c>
      <c r="L6094" s="444">
        <f t="shared" ca="1" si="217"/>
        <v>-4852031569975612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-4852031569975612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-20216798208231.715</v>
      </c>
      <c r="L6095" s="444">
        <f t="shared" ca="1" si="217"/>
        <v>-4872248368183844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-4872248368183844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-20301034867432.684</v>
      </c>
      <c r="L6096" s="444">
        <f t="shared" ca="1" si="217"/>
        <v>-4892549403051277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-4892549403051277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-20385622512713.652</v>
      </c>
      <c r="L6097" s="444">
        <f t="shared" ca="1" si="217"/>
        <v>-4912935025563991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-4912935025563991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-20470562606516.629</v>
      </c>
      <c r="L6098" s="444">
        <f t="shared" ca="1" si="217"/>
        <v>-4933405588170508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-4933405588170508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-20555856617377.117</v>
      </c>
      <c r="L6099" s="444">
        <f t="shared" ca="1" si="217"/>
        <v>-4953961444787885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-4953961444787885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-20641506019949.52</v>
      </c>
      <c r="L6100" s="444">
        <f t="shared" ca="1" si="217"/>
        <v>-4974602950807835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-4974602950807835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-20727512295032.645</v>
      </c>
      <c r="L6101" s="444">
        <f t="shared" ca="1" si="217"/>
        <v>-4995330463102868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-4995330463102868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-20813876929595.281</v>
      </c>
      <c r="L6102" s="444">
        <f t="shared" ca="1" si="217"/>
        <v>-5016144340032463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-5016144340032463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-20900601416801.93</v>
      </c>
      <c r="L6103" s="444">
        <f t="shared" ca="1" si="217"/>
        <v>-5037044941449265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-5037044941449265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-20987687256038.605</v>
      </c>
      <c r="L6104" s="444">
        <f t="shared" ca="1" si="217"/>
        <v>-5058032628705304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-5058032628705304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-21075135952938.766</v>
      </c>
      <c r="L6105" s="444">
        <f t="shared" ca="1" si="217"/>
        <v>-5079107764658243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-5079107764658243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-21162949019409.344</v>
      </c>
      <c r="L6106" s="444">
        <f t="shared" ca="1" si="217"/>
        <v>-5100270713677652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-5100270713677652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-21251127973656.883</v>
      </c>
      <c r="L6107" s="444">
        <f t="shared" ca="1" si="217"/>
        <v>-5121521841651309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-5121521841651309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-21339674340213.789</v>
      </c>
      <c r="L6108" s="444">
        <f t="shared" ca="1" si="217"/>
        <v>-5142861515991523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-5142861515991523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-21428589649964.68</v>
      </c>
      <c r="L6109" s="444">
        <f t="shared" ca="1" si="217"/>
        <v>-5164290105641488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-5164290105641488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-21517875440172.867</v>
      </c>
      <c r="L6110" s="444">
        <f t="shared" ca="1" si="217"/>
        <v>-5185807981081661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-5185807981081661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-21607533254506.922</v>
      </c>
      <c r="L6111" s="444">
        <f t="shared" ca="1" si="217"/>
        <v>-5207415514336168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-5207415514336168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-21697564643067.367</v>
      </c>
      <c r="L6112" s="444">
        <f t="shared" ca="1" si="217"/>
        <v>-5229113078979235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-5229113078979235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-21787971162413.48</v>
      </c>
      <c r="L6113" s="444">
        <f t="shared" ca="1" si="217"/>
        <v>-5250901050141648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-5250901050141648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-21878754375590.199</v>
      </c>
      <c r="L6114" s="444">
        <f t="shared" ca="1" si="217"/>
        <v>-5272779804517238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-5272779804517238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-21969915852155.156</v>
      </c>
      <c r="L6115" s="444">
        <f t="shared" ca="1" si="217"/>
        <v>-5294749720369393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-5294749720369393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-22061457168205.805</v>
      </c>
      <c r="L6116" s="444">
        <f t="shared" ca="1" si="217"/>
        <v>-5316811177537599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-5316811177537599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-22153379906406.664</v>
      </c>
      <c r="L6117" s="444">
        <f t="shared" ca="1" si="217"/>
        <v>-5338964557444006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-5338964557444006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-22245685656016.691</v>
      </c>
      <c r="L6118" s="444">
        <f t="shared" ca="1" si="217"/>
        <v>-5361210243100023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-5361210243100023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-22338376012916.762</v>
      </c>
      <c r="L6119" s="444">
        <f t="shared" ca="1" si="217"/>
        <v>-5383548619112940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-5383548619112940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-22431452579637.25</v>
      </c>
      <c r="L6120" s="444">
        <f t="shared" ca="1" si="217"/>
        <v>-5405980071692577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-5405980071692577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-22524916965385.738</v>
      </c>
      <c r="L6121" s="444">
        <f t="shared" ca="1" si="217"/>
        <v>-5428504988657963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-5428504988657963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-22618770786074.844</v>
      </c>
      <c r="L6122" s="444">
        <f t="shared" ca="1" si="217"/>
        <v>-5451123759444038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-5451123759444038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-22713015664350.156</v>
      </c>
      <c r="L6123" s="444">
        <f t="shared" ca="1" si="217"/>
        <v>-5473836775108388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-5473836775108388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-22807653229618.281</v>
      </c>
      <c r="L6124" s="444">
        <f t="shared" ca="1" si="217"/>
        <v>-5496644428338006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-5496644428338006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-22902685118075.023</v>
      </c>
      <c r="L6125" s="444">
        <f t="shared" ca="1" si="217"/>
        <v>-5519547113456081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-5519547113456081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-22998112972733.672</v>
      </c>
      <c r="L6126" s="444">
        <f t="shared" ca="1" si="217"/>
        <v>-5542545226428815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-5542545226428815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-23093938443453.395</v>
      </c>
      <c r="L6127" s="444">
        <f t="shared" ca="1" si="217"/>
        <v>-5565639164872268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-5565639164872268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-23190163186967.781</v>
      </c>
      <c r="L6128" s="444">
        <f t="shared" ref="L6128:L6250" ca="1" si="222">I6128-J6128+K6128</f>
        <v>-5588829328059236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-5588829328059236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-23286788866913.484</v>
      </c>
      <c r="L6129" s="444">
        <f t="shared" ca="1" si="222"/>
        <v>-5612116116926149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-5612116116926149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-23383817153858.953</v>
      </c>
      <c r="L6130" s="444">
        <f t="shared" ca="1" si="222"/>
        <v>-5635499934080008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-5635499934080008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-23481249725333.367</v>
      </c>
      <c r="L6131" s="444">
        <f t="shared" ca="1" si="222"/>
        <v>-5658981183805341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-5658981183805341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-23579088265855.586</v>
      </c>
      <c r="L6132" s="444">
        <f t="shared" ca="1" si="222"/>
        <v>-5682560272071197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-5682560272071197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-23677334466963.32</v>
      </c>
      <c r="L6133" s="444">
        <f t="shared" ca="1" si="222"/>
        <v>-5706237606538160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-5706237606538160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-23775990027242.332</v>
      </c>
      <c r="L6134" s="444">
        <f t="shared" ca="1" si="222"/>
        <v>-5730013596565402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-5730013596565402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-23875056652355.84</v>
      </c>
      <c r="L6135" s="444">
        <f t="shared" ca="1" si="222"/>
        <v>-5753888653217758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-5753888653217758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-23974536055073.992</v>
      </c>
      <c r="L6136" s="444">
        <f t="shared" ca="1" si="222"/>
        <v>-5777863189272832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-5777863189272832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-24074429955303.465</v>
      </c>
      <c r="L6137" s="444">
        <f t="shared" ca="1" si="222"/>
        <v>-5801937619228135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-5801937619228135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-24174740080117.23</v>
      </c>
      <c r="L6138" s="444">
        <f t="shared" ca="1" si="222"/>
        <v>-5826112359308252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-5826112359308252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-24275468163784.383</v>
      </c>
      <c r="L6139" s="444">
        <f t="shared" ca="1" si="222"/>
        <v>-5850387827472036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-5850387827472036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-24376615947800.148</v>
      </c>
      <c r="L6140" s="444">
        <f t="shared" ca="1" si="222"/>
        <v>-5874764443419836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-5874764443419836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-24478185180915.984</v>
      </c>
      <c r="L6141" s="444">
        <f t="shared" ca="1" si="222"/>
        <v>-5899242628600752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-5899242628600752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-24580177619169.801</v>
      </c>
      <c r="L6142" s="444">
        <f t="shared" ca="1" si="222"/>
        <v>-5923822806219922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-5923822806219922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-24682595025916.34</v>
      </c>
      <c r="L6143" s="444">
        <f t="shared" ca="1" si="222"/>
        <v>-5948505401245838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-5948505401245838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-24785439171857.656</v>
      </c>
      <c r="L6144" s="444">
        <f t="shared" ca="1" si="222"/>
        <v>-5973290840417696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-5973290840417696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-24888711835073.734</v>
      </c>
      <c r="L6145" s="444">
        <f t="shared" ca="1" si="222"/>
        <v>-5998179552252770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-5998179552252770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-24992414801053.207</v>
      </c>
      <c r="L6146" s="444">
        <f t="shared" ca="1" si="222"/>
        <v>-6023171967053823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-6023171967053823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-25096549862724.262</v>
      </c>
      <c r="L6147" s="444">
        <f t="shared" ca="1" si="222"/>
        <v>-6048268516916547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-6048268516916547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-25201118820485.613</v>
      </c>
      <c r="L6148" s="444">
        <f t="shared" ca="1" si="222"/>
        <v>-6073469635737033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-6073469635737033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-25306123482237.637</v>
      </c>
      <c r="L6149" s="444">
        <f t="shared" ca="1" si="222"/>
        <v>-6098775759219271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-6098775759219271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-25411565663413.629</v>
      </c>
      <c r="L6150" s="444">
        <f t="shared" ca="1" si="222"/>
        <v>-6124187324882685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-6124187324882685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-25517447187011.188</v>
      </c>
      <c r="L6151" s="444">
        <f t="shared" ca="1" si="222"/>
        <v>-6149704772069696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-6149704772069696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-25623769883623.734</v>
      </c>
      <c r="L6152" s="444">
        <f t="shared" ca="1" si="222"/>
        <v>-6175328541953320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-6175328541953320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-25730535591472.168</v>
      </c>
      <c r="L6153" s="444">
        <f t="shared" ca="1" si="222"/>
        <v>-6201059077544792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-6201059077544792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-25837746156436.633</v>
      </c>
      <c r="L6154" s="444">
        <f t="shared" ca="1" si="222"/>
        <v>-6226896823701229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-6226896823701229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-25945403432088.453</v>
      </c>
      <c r="L6155" s="444">
        <f t="shared" ca="1" si="222"/>
        <v>-6252842227133317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-6252842227133317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-26053509279722.152</v>
      </c>
      <c r="L6156" s="444">
        <f t="shared" ca="1" si="222"/>
        <v>-6278895736413039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-6278895736413039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-26162065568387.664</v>
      </c>
      <c r="L6157" s="444">
        <f t="shared" ca="1" si="222"/>
        <v>-6305057801981427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-6305057801981427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-26271074174922.613</v>
      </c>
      <c r="L6158" s="444">
        <f t="shared" ca="1" si="222"/>
        <v>-6331328876156350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-6331328876156350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-26380536983984.793</v>
      </c>
      <c r="L6159" s="444">
        <f t="shared" ca="1" si="222"/>
        <v>-6357709413140335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-6357709413140335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-26490455888084.73</v>
      </c>
      <c r="L6160" s="444">
        <f t="shared" ca="1" si="222"/>
        <v>-6384199869028420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-6384199869028420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-26600832787618.418</v>
      </c>
      <c r="L6161" s="444">
        <f t="shared" ca="1" si="222"/>
        <v>-6410800701816038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-6410800701816038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-26711669590900.156</v>
      </c>
      <c r="L6162" s="444">
        <f t="shared" ca="1" si="222"/>
        <v>-6437512371406938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-6437512371406938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-26822968214195.574</v>
      </c>
      <c r="L6163" s="444">
        <f t="shared" ca="1" si="222"/>
        <v>-6464335339621134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-6464335339621134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-26934730581754.727</v>
      </c>
      <c r="L6164" s="444">
        <f t="shared" ca="1" si="222"/>
        <v>-6491270070202889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-6491270070202889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-27046958625845.371</v>
      </c>
      <c r="L6165" s="444">
        <f t="shared" ca="1" si="222"/>
        <v>-6518317028828734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-6518317028828734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-27159654286786.391</v>
      </c>
      <c r="L6166" s="444">
        <f t="shared" ca="1" si="222"/>
        <v>-6545476683115520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-6545476683115520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-27272819512981.332</v>
      </c>
      <c r="L6167" s="444">
        <f t="shared" ca="1" si="222"/>
        <v>-6572749502628501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-6572749502628501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-27386456260952.086</v>
      </c>
      <c r="L6168" s="444">
        <f t="shared" ca="1" si="222"/>
        <v>-6600135958889453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-6600135958889453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-27500566495372.719</v>
      </c>
      <c r="L6169" s="444">
        <f t="shared" ca="1" si="222"/>
        <v>-6627636525384826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-6627636525384826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-27615152189103.441</v>
      </c>
      <c r="L6170" s="444">
        <f t="shared" ca="1" si="222"/>
        <v>-6655251677573929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-6655251677573929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-27730215323224.703</v>
      </c>
      <c r="L6171" s="444">
        <f t="shared" ca="1" si="222"/>
        <v>-6682981892897154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-6682981892897154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-27845757887071.477</v>
      </c>
      <c r="L6172" s="444">
        <f t="shared" ca="1" si="222"/>
        <v>-6710827650784225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-6710827650784225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-27961781878267.605</v>
      </c>
      <c r="L6173" s="444">
        <f t="shared" ca="1" si="222"/>
        <v>-6738789432662493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-6738789432662493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-28078289302760.387</v>
      </c>
      <c r="L6174" s="444">
        <f t="shared" ca="1" si="222"/>
        <v>-6766867721965253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-6766867721965253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-28195282174855.219</v>
      </c>
      <c r="L6175" s="444">
        <f t="shared" ca="1" si="222"/>
        <v>-6795063004140108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-6795063004140108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-28312762517250.449</v>
      </c>
      <c r="L6176" s="444">
        <f t="shared" ca="1" si="222"/>
        <v>-6823375766657358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-6823375766657358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-28430732361072.324</v>
      </c>
      <c r="L6177" s="444">
        <f t="shared" ca="1" si="222"/>
        <v>-6851806499018430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-6851806499018430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-28549193745910.125</v>
      </c>
      <c r="L6178" s="444">
        <f t="shared" ca="1" si="222"/>
        <v>-6880355692764340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-6880355692764340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-28668148719851.418</v>
      </c>
      <c r="L6179" s="444">
        <f t="shared" ca="1" si="222"/>
        <v>-6909023841484191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-6909023841484191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-28787599339517.461</v>
      </c>
      <c r="L6180" s="444">
        <f t="shared" ca="1" si="222"/>
        <v>-6937811440823708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-6937811440823708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-28907547670098.781</v>
      </c>
      <c r="L6181" s="444">
        <f t="shared" ca="1" si="222"/>
        <v>-6966718988493807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-6966718988493807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-29027995785390.863</v>
      </c>
      <c r="L6182" s="444">
        <f t="shared" ca="1" si="222"/>
        <v>-6995746984279198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-6995746984279198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-29148945767829.992</v>
      </c>
      <c r="L6183" s="444">
        <f t="shared" ca="1" si="222"/>
        <v>-7024895930047028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-7024895930047028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-29270399708529.285</v>
      </c>
      <c r="L6184" s="444">
        <f t="shared" ca="1" si="222"/>
        <v>-7054166329755557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-7054166329755557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-29392359707314.816</v>
      </c>
      <c r="L6185" s="444">
        <f t="shared" ca="1" si="222"/>
        <v>-7083558689462872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-7083558689462872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-29514827872761.965</v>
      </c>
      <c r="L6186" s="444">
        <f t="shared" ca="1" si="222"/>
        <v>-7113073517335634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-7113073517335634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-29637806322231.809</v>
      </c>
      <c r="L6187" s="444">
        <f t="shared" ca="1" si="222"/>
        <v>-7142711323657866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-7142711323657866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-29761297181907.773</v>
      </c>
      <c r="L6188" s="444">
        <f t="shared" ca="1" si="222"/>
        <v>-7172472620839774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-7172472620839774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-29885302586832.387</v>
      </c>
      <c r="L6189" s="444">
        <f t="shared" ca="1" si="222"/>
        <v>-7202357923426606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-7202357923426606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-30009824680944.191</v>
      </c>
      <c r="L6190" s="444">
        <f t="shared" ca="1" si="222"/>
        <v>-7232367748107550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-7232367748107550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-30134865617114.793</v>
      </c>
      <c r="L6191" s="444">
        <f t="shared" ca="1" si="222"/>
        <v>-7262502613724665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-7262502613724665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-30260427557186.105</v>
      </c>
      <c r="L6192" s="444">
        <f t="shared" ca="1" si="222"/>
        <v>-7292763041281851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-7292763041281851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-30386512672007.715</v>
      </c>
      <c r="L6193" s="444">
        <f t="shared" ca="1" si="222"/>
        <v>-7323149553953859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-7323149553953859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-30513123141474.41</v>
      </c>
      <c r="L6194" s="444">
        <f t="shared" ca="1" si="222"/>
        <v>-7353662677095333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-7353662677095333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-30640261154563.891</v>
      </c>
      <c r="L6195" s="444">
        <f t="shared" ca="1" si="222"/>
        <v>-7384302938249897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-7384302938249897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-30767928909374.57</v>
      </c>
      <c r="L6196" s="444">
        <f t="shared" ca="1" si="222"/>
        <v>-7415070867159272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-7415070867159272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-30896128613163.633</v>
      </c>
      <c r="L6197" s="444">
        <f t="shared" ca="1" si="222"/>
        <v>-7445966995772436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-7445966995772436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-31024862482385.148</v>
      </c>
      <c r="L6198" s="444">
        <f t="shared" ca="1" si="222"/>
        <v>-7476991858254821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-7476991858254821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-31154132742728.418</v>
      </c>
      <c r="L6199" s="444">
        <f t="shared" ca="1" si="222"/>
        <v>-7508145990997549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-7508145990997549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-31283941629156.453</v>
      </c>
      <c r="L6200" s="444">
        <f t="shared" ca="1" si="222"/>
        <v>-7539429932626705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-7539429932626705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-31414291385944.609</v>
      </c>
      <c r="L6201" s="444">
        <f t="shared" ca="1" si="222"/>
        <v>-7570844224012650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-7570844224012650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-31545184266719.375</v>
      </c>
      <c r="L6202" s="444">
        <f t="shared" ca="1" si="222"/>
        <v>-7602389408279369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-7602389408279369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-31676622534497.371</v>
      </c>
      <c r="L6203" s="444">
        <f t="shared" ca="1" si="222"/>
        <v>-7634066030813866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-7634066030813866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-31808608461724.441</v>
      </c>
      <c r="L6204" s="444">
        <f t="shared" ca="1" si="222"/>
        <v>-7665874639275590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-7665874639275590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-31941144330314.957</v>
      </c>
      <c r="L6205" s="444">
        <f t="shared" ca="1" si="222"/>
        <v>-7697815783605905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-7697815783605905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-32074232431691.27</v>
      </c>
      <c r="L6206" s="444">
        <f t="shared" ca="1" si="222"/>
        <v>-7729890016037596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-7729890016037596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-32207875066823.316</v>
      </c>
      <c r="L6207" s="444">
        <f t="shared" ca="1" si="222"/>
        <v>-7762097891104419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-7762097891104419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-32342074546268.41</v>
      </c>
      <c r="L6208" s="444">
        <f t="shared" ca="1" si="222"/>
        <v>-7794439965650687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-7794439965650687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-32476833190211.199</v>
      </c>
      <c r="L6209" s="444">
        <f t="shared" ca="1" si="222"/>
        <v>-7826916798840898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-7826916798840898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-32612153328503.742</v>
      </c>
      <c r="L6210" s="444">
        <f t="shared" ca="1" si="222"/>
        <v>-7859528952169402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-7859528952169402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-32748037300705.844</v>
      </c>
      <c r="L6211" s="444">
        <f t="shared" ca="1" si="222"/>
        <v>-7892276989470108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-7892276989470108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-32884487456125.445</v>
      </c>
      <c r="L6212" s="444">
        <f t="shared" ca="1" si="222"/>
        <v>-7925161476926233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-7925161476926233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-33021506153859.305</v>
      </c>
      <c r="L6213" s="444">
        <f t="shared" ca="1" si="222"/>
        <v>-7958182983080092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-7958182983080092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-33159095762833.715</v>
      </c>
      <c r="L6214" s="444">
        <f t="shared" ca="1" si="222"/>
        <v>-7991342078842926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-7991342078842926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-33297258661845.523</v>
      </c>
      <c r="L6215" s="444">
        <f t="shared" ca="1" si="222"/>
        <v>-8024639337504772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-8024639337504772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-33435997239603.215</v>
      </c>
      <c r="L6216" s="444">
        <f t="shared" ca="1" si="222"/>
        <v>-8058075334744375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-8058075334744375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-33575313894768.223</v>
      </c>
      <c r="L6217" s="444">
        <f t="shared" ca="1" si="222"/>
        <v>-8091650648639143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-8091650648639143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-33715211035996.434</v>
      </c>
      <c r="L6218" s="444">
        <f t="shared" ca="1" si="222"/>
        <v>-8125365859675139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-8125365859675139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-33855691081979.746</v>
      </c>
      <c r="L6219" s="444">
        <f t="shared" ca="1" si="222"/>
        <v>-8159221550757119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-8159221550757119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-33996756461487.992</v>
      </c>
      <c r="L6220" s="444">
        <f t="shared" ca="1" si="222"/>
        <v>-8193218307218607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-8193218307218607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-34138409613410.863</v>
      </c>
      <c r="L6221" s="444">
        <f t="shared" ca="1" si="222"/>
        <v>-8227356716832018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-8227356716832018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-34280652986800.074</v>
      </c>
      <c r="L6222" s="444">
        <f t="shared" ca="1" si="222"/>
        <v>-8261637369818818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-8261637369818818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-34423489040911.746</v>
      </c>
      <c r="L6223" s="444">
        <f t="shared" ca="1" si="222"/>
        <v>-8296060858859730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-8296060858859730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-34566920245248.875</v>
      </c>
      <c r="L6224" s="444">
        <f t="shared" ca="1" si="222"/>
        <v>-8330627779104979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-8330627779104979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-34710949079604.078</v>
      </c>
      <c r="L6225" s="444">
        <f t="shared" ca="1" si="222"/>
        <v>-8365338728184583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-8365338728184583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-34855578034102.434</v>
      </c>
      <c r="L6226" s="444">
        <f t="shared" ca="1" si="222"/>
        <v>-8400194306218685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-8400194306218685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-35000809609244.52</v>
      </c>
      <c r="L6227" s="444">
        <f t="shared" ca="1" si="222"/>
        <v>-8435195115827930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-8435195115827930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-35146646315949.707</v>
      </c>
      <c r="L6228" s="444">
        <f t="shared" ca="1" si="222"/>
        <v>-8470341762143880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-8470341762143880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-35293090675599.5</v>
      </c>
      <c r="L6229" s="444">
        <f t="shared" ca="1" si="222"/>
        <v>-8505634852819480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-8505634852819480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-35440145220081.164</v>
      </c>
      <c r="L6230" s="444">
        <f t="shared" ca="1" si="222"/>
        <v>-8541074998039561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-8541074998039561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-35587812491831.5</v>
      </c>
      <c r="L6231" s="444">
        <f t="shared" ca="1" si="222"/>
        <v>-8576662810531392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-8576662810531392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-35736095043880.797</v>
      </c>
      <c r="L6232" s="444">
        <f t="shared" ca="1" si="222"/>
        <v>-8612398905575273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-8612398905575273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-35884995439896.977</v>
      </c>
      <c r="L6233" s="444">
        <f t="shared" ca="1" si="222"/>
        <v>-8648283901015170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-8648283901015170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-36034516254229.875</v>
      </c>
      <c r="L6234" s="444">
        <f t="shared" ca="1" si="222"/>
        <v>-8684318417269400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-8684318417269400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-36184660071955.836</v>
      </c>
      <c r="L6235" s="444">
        <f t="shared" ca="1" si="222"/>
        <v>-8720503077341356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-8720503077341356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-36335429488922.313</v>
      </c>
      <c r="L6236" s="444">
        <f t="shared" ca="1" si="222"/>
        <v>-8756838506830278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-8756838506830278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-36486827111792.82</v>
      </c>
      <c r="L6237" s="444">
        <f t="shared" ca="1" si="222"/>
        <v>-8793325333942071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-8793325333942071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-36638855558091.969</v>
      </c>
      <c r="L6238" s="444">
        <f t="shared" ca="1" si="222"/>
        <v>-8829964189500163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-8829964189500163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-36791517456250.68</v>
      </c>
      <c r="L6239" s="444">
        <f t="shared" ca="1" si="222"/>
        <v>-8866755706956414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-8866755706956414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-36944815445651.719</v>
      </c>
      <c r="L6240" s="444">
        <f t="shared" ca="1" si="222"/>
        <v>-8903700522402066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-8903700522402066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-37098752176675.273</v>
      </c>
      <c r="L6241" s="444">
        <f t="shared" ca="1" si="222"/>
        <v>-8940799274578741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-8940799274578741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-37253330310744.75</v>
      </c>
      <c r="L6242" s="444">
        <f t="shared" ca="1" si="222"/>
        <v>-8978052604889486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-8978052604889486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-37408552520372.859</v>
      </c>
      <c r="L6243" s="444">
        <f t="shared" ca="1" si="222"/>
        <v>-9015461157409858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-9015461157409858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-37564421489207.742</v>
      </c>
      <c r="L6244" s="444">
        <f t="shared" ca="1" si="222"/>
        <v>-9053025578899066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-9053025578899066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-37720939912079.438</v>
      </c>
      <c r="L6245" s="444">
        <f t="shared" ca="1" si="222"/>
        <v>-9090746518811146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-9090746518811146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-37878110495046.438</v>
      </c>
      <c r="L6246" s="444">
        <f t="shared" ca="1" si="222"/>
        <v>-9128624629306192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-9128624629306192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-38035935955442.469</v>
      </c>
      <c r="L6247" s="444">
        <f t="shared" ca="1" si="222"/>
        <v>-9166660565261634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-9166660565261634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-38194419021923.477</v>
      </c>
      <c r="L6248" s="444">
        <f t="shared" ca="1" si="222"/>
        <v>-9204854984283558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-9204854984283558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-38353562434514.828</v>
      </c>
      <c r="L6249" s="444">
        <f t="shared" ca="1" si="222"/>
        <v>-9243208546718072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-9243208546718072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-38513368944658.633</v>
      </c>
      <c r="L6250" s="444">
        <f t="shared" ca="1" si="222"/>
        <v>-9281721915662730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3602635.1428492111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52.333333333333336</v>
      </c>
      <c r="C4" s="463">
        <f ca="1">(SUMIFS(H:H,I:I,"&gt;0",L:L,"&lt;0"))</f>
        <v>628</v>
      </c>
      <c r="D4" s="456">
        <f t="array" aca="1" ref="D4" ca="1">INDEX(N:N,MATCH(C4,H:H,0),0)</f>
        <v>70373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3602635.1428492111</v>
      </c>
      <c r="C8" s="447">
        <f t="shared" ref="C8:C71" si="0">SUMIF(G:G,A8,J:J)</f>
        <v>0</v>
      </c>
      <c r="D8" s="447">
        <f ca="1">SUMIF(G:G,1,K:K)</f>
        <v>184317.65128359458</v>
      </c>
      <c r="E8" s="447">
        <f t="shared" ref="E8:E71" ca="1" si="1">B8-C8+D8</f>
        <v>3786952.7941328059</v>
      </c>
      <c r="F8" s="431"/>
      <c r="G8" s="459">
        <v>1</v>
      </c>
      <c r="H8" s="459">
        <v>1</v>
      </c>
      <c r="I8" s="444">
        <f ca="1">B1</f>
        <v>3602635.1428492111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15010.979761871713</v>
      </c>
      <c r="L8" s="444">
        <f t="shared" ref="L8:L262" ca="1" si="3">I8-J8+K8</f>
        <v>3617646.1226110826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3786952.7941328059</v>
      </c>
      <c r="C9" s="447">
        <f t="shared" si="0"/>
        <v>0</v>
      </c>
      <c r="D9" s="447">
        <f ca="1">SUMIF(G:G,2,K:K)</f>
        <v>193747.69213636679</v>
      </c>
      <c r="E9" s="447">
        <f t="shared" ca="1" si="1"/>
        <v>3980700.4862691727</v>
      </c>
      <c r="F9" s="431"/>
      <c r="G9" s="459">
        <v>1</v>
      </c>
      <c r="H9" s="459">
        <v>2</v>
      </c>
      <c r="I9" s="444">
        <f t="shared" ref="I9:I263" ca="1" si="5">L8</f>
        <v>3617646.1226110826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15073.525510879508</v>
      </c>
      <c r="L9" s="444">
        <f t="shared" ca="1" si="3"/>
        <v>3632719.6481219623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3980700.4862691727</v>
      </c>
      <c r="C10" s="447">
        <f t="shared" si="0"/>
        <v>0</v>
      </c>
      <c r="D10" s="447">
        <f ca="1">SUMIF(G:G,3,K:K)</f>
        <v>203660.191776269</v>
      </c>
      <c r="E10" s="447">
        <f t="shared" ca="1" si="1"/>
        <v>4184360.6780454419</v>
      </c>
      <c r="F10" s="431"/>
      <c r="G10" s="459">
        <v>1</v>
      </c>
      <c r="H10" s="459">
        <v>3</v>
      </c>
      <c r="I10" s="444">
        <f t="shared" ca="1" si="5"/>
        <v>3632719.6481219623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15136.331867174842</v>
      </c>
      <c r="L10" s="444">
        <f t="shared" ca="1" si="3"/>
        <v>3647855.979989137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4184360.6780454419</v>
      </c>
      <c r="C11" s="447">
        <f t="shared" si="0"/>
        <v>0</v>
      </c>
      <c r="D11" s="447">
        <f ca="1">SUMIF(G:G,4,K:K)</f>
        <v>214079.83371050068</v>
      </c>
      <c r="E11" s="447">
        <f t="shared" ca="1" si="1"/>
        <v>4398440.5117559424</v>
      </c>
      <c r="F11" s="431"/>
      <c r="G11" s="459">
        <v>1</v>
      </c>
      <c r="H11" s="459">
        <v>4</v>
      </c>
      <c r="I11" s="444">
        <f t="shared" ca="1" si="5"/>
        <v>3647855.979989137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15199.399916621402</v>
      </c>
      <c r="L11" s="444">
        <f t="shared" ca="1" si="3"/>
        <v>3663055.3799057584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4398440.5117559424</v>
      </c>
      <c r="C12" s="447">
        <f t="shared" si="0"/>
        <v>0</v>
      </c>
      <c r="D12" s="447">
        <f ca="1">SUMIF(G:G,5,K:K)</f>
        <v>225032.56430133581</v>
      </c>
      <c r="E12" s="447">
        <f t="shared" ca="1" si="1"/>
        <v>4623473.0760572786</v>
      </c>
      <c r="F12" s="431"/>
      <c r="G12" s="459">
        <v>1</v>
      </c>
      <c r="H12" s="459">
        <v>5</v>
      </c>
      <c r="I12" s="444">
        <f t="shared" ca="1" si="5"/>
        <v>3663055.3799057584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15262.730749607328</v>
      </c>
      <c r="L12" s="444">
        <f t="shared" ca="1" si="3"/>
        <v>3678318.110655366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4623473.0760572786</v>
      </c>
      <c r="C13" s="447">
        <f t="shared" si="0"/>
        <v>116996.01957289393</v>
      </c>
      <c r="D13" s="447">
        <f ca="1">SUMIF(G:G,6,K:K)</f>
        <v>235075.05697583582</v>
      </c>
      <c r="E13" s="447">
        <f t="shared" ca="1" si="1"/>
        <v>4741552.1134602204</v>
      </c>
      <c r="F13" s="431"/>
      <c r="G13" s="459">
        <v>1</v>
      </c>
      <c r="H13" s="459">
        <v>6</v>
      </c>
      <c r="I13" s="444">
        <f t="shared" ca="1" si="5"/>
        <v>3678318.110655366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15326.325461064025</v>
      </c>
      <c r="L13" s="444">
        <f t="shared" ca="1" si="3"/>
        <v>3693644.43611643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4741552.1134602204</v>
      </c>
      <c r="C14" s="447">
        <f t="shared" si="0"/>
        <v>280790.44697494537</v>
      </c>
      <c r="D14" s="447">
        <f ca="1">SUMIF(G:G,7,K:K)</f>
        <v>234864.66083755414</v>
      </c>
      <c r="E14" s="447">
        <f t="shared" ca="1" si="1"/>
        <v>4695626.3273228295</v>
      </c>
      <c r="F14" s="431"/>
      <c r="G14" s="459">
        <v>1</v>
      </c>
      <c r="H14" s="459">
        <v>7</v>
      </c>
      <c r="I14" s="444">
        <f t="shared" ca="1" si="5"/>
        <v>3693644.43611643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15390.185150485124</v>
      </c>
      <c r="L14" s="444">
        <f t="shared" ca="1" si="3"/>
        <v>3709034.621266915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4695626.3273228295</v>
      </c>
      <c r="C15" s="447">
        <f t="shared" si="0"/>
        <v>280790.44697494537</v>
      </c>
      <c r="D15" s="447">
        <f ca="1">SUMIF(G:G,8,K:K)</f>
        <v>232515.01045705448</v>
      </c>
      <c r="E15" s="447">
        <f t="shared" ca="1" si="1"/>
        <v>4647350.890804939</v>
      </c>
      <c r="F15" s="431"/>
      <c r="G15" s="459">
        <v>1</v>
      </c>
      <c r="H15" s="459">
        <v>8</v>
      </c>
      <c r="I15" s="444">
        <f t="shared" ca="1" si="5"/>
        <v>3709034.621266915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15454.310921945478</v>
      </c>
      <c r="L15" s="444">
        <f t="shared" ca="1" si="3"/>
        <v>3724488.9321888606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4647350.890804939</v>
      </c>
      <c r="C16" s="447">
        <f t="shared" si="0"/>
        <v>261607.54257494543</v>
      </c>
      <c r="D16" s="447">
        <f ca="1">SUMIF(G:G,9,K:K)</f>
        <v>230531.44370710131</v>
      </c>
      <c r="E16" s="447">
        <f t="shared" ca="1" si="1"/>
        <v>4616274.7919370942</v>
      </c>
      <c r="F16" s="431"/>
      <c r="G16" s="459">
        <v>1</v>
      </c>
      <c r="H16" s="459">
        <v>9</v>
      </c>
      <c r="I16" s="444">
        <f t="shared" ca="1" si="5"/>
        <v>3724488.9321888606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15518.703884120252</v>
      </c>
      <c r="L16" s="444">
        <f t="shared" ca="1" si="3"/>
        <v>3740007.6360729807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4616274.7919370942</v>
      </c>
      <c r="C17" s="447">
        <f t="shared" si="0"/>
        <v>259863.64217494545</v>
      </c>
      <c r="D17" s="447">
        <f ca="1">SUMIF(G:G,10,K:K)</f>
        <v>229030.75276444299</v>
      </c>
      <c r="E17" s="447">
        <f t="shared" ca="1" si="1"/>
        <v>4585441.9025265919</v>
      </c>
      <c r="F17" s="431"/>
      <c r="G17" s="459">
        <v>1</v>
      </c>
      <c r="H17" s="459">
        <v>10</v>
      </c>
      <c r="I17" s="444">
        <f t="shared" ca="1" si="5"/>
        <v>3740007.6360729807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15583.365150304086</v>
      </c>
      <c r="L17" s="444">
        <f t="shared" ca="1" si="3"/>
        <v>3755591.0012232848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4585441.9025265919</v>
      </c>
      <c r="C18" s="447">
        <f t="shared" si="0"/>
        <v>259863.64217494545</v>
      </c>
      <c r="D18" s="447">
        <f ca="1">SUMIF(G:G,11,K:K)</f>
        <v>227453.2836250244</v>
      </c>
      <c r="E18" s="447">
        <f t="shared" ca="1" si="1"/>
        <v>4553031.5439766711</v>
      </c>
      <c r="F18" s="431"/>
      <c r="G18" s="459">
        <v>1</v>
      </c>
      <c r="H18" s="459">
        <v>11</v>
      </c>
      <c r="I18" s="444">
        <f t="shared" ca="1" si="5"/>
        <v>3755591.0012232848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15648.295838430353</v>
      </c>
      <c r="L18" s="444">
        <f t="shared" ca="1" si="3"/>
        <v>3771239.2970617153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4553031.5439766711</v>
      </c>
      <c r="C19" s="447">
        <f t="shared" si="0"/>
        <v>259863.64217494545</v>
      </c>
      <c r="D19" s="447">
        <f ca="1">SUMIF(G:G,12,K:K)</f>
        <v>225795.10817058323</v>
      </c>
      <c r="E19" s="447">
        <f t="shared" ca="1" si="1"/>
        <v>4518963.0099723088</v>
      </c>
      <c r="F19" s="431"/>
      <c r="G19" s="459">
        <v>1</v>
      </c>
      <c r="H19" s="459">
        <v>12</v>
      </c>
      <c r="I19" s="444">
        <f t="shared" ca="1" si="5"/>
        <v>3771239.2970617153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15713.49707109048</v>
      </c>
      <c r="L19" s="444">
        <f t="shared" ca="1" si="3"/>
        <v>3786952.7941328059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4518963.0099723088</v>
      </c>
      <c r="C20" s="447">
        <f t="shared" si="0"/>
        <v>259863.64217494545</v>
      </c>
      <c r="D20" s="447">
        <f ca="1">SUMIF(G:G,13,K:K)</f>
        <v>224052.09731287198</v>
      </c>
      <c r="E20" s="447">
        <f t="shared" ca="1" si="1"/>
        <v>4483151.4651102358</v>
      </c>
      <c r="F20" s="431"/>
      <c r="G20" s="459">
        <v>2</v>
      </c>
      <c r="H20" s="459">
        <v>13</v>
      </c>
      <c r="I20" s="444">
        <f t="shared" ca="1" si="5"/>
        <v>3786952.7941328059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15778.969975553358</v>
      </c>
      <c r="L20" s="444">
        <f t="shared" ca="1" si="3"/>
        <v>3802731.7641083593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4483151.4651102358</v>
      </c>
      <c r="C21" s="447">
        <f t="shared" si="0"/>
        <v>259863.64217494545</v>
      </c>
      <c r="D21" s="447">
        <f ca="1">SUMIF(G:G,14,K:K)</f>
        <v>222219.91071165173</v>
      </c>
      <c r="E21" s="447">
        <f t="shared" ca="1" si="1"/>
        <v>4445507.7336469423</v>
      </c>
      <c r="F21" s="431"/>
      <c r="G21" s="459">
        <v>2</v>
      </c>
      <c r="H21" s="459">
        <v>14</v>
      </c>
      <c r="I21" s="444">
        <f t="shared" ca="1" si="5"/>
        <v>3802731.7641083593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15844.715683784831</v>
      </c>
      <c r="L21" s="444">
        <f t="shared" ca="1" si="3"/>
        <v>3818576.4797921441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4445507.7336469423</v>
      </c>
      <c r="C22" s="447">
        <f t="shared" si="0"/>
        <v>259863.64217494545</v>
      </c>
      <c r="D22" s="447">
        <f ca="1">SUMIF(G:G,15,K:K)</f>
        <v>220293.98596663954</v>
      </c>
      <c r="E22" s="447">
        <f t="shared" ca="1" si="1"/>
        <v>4405938.0774386367</v>
      </c>
      <c r="F22" s="431"/>
      <c r="G22" s="459">
        <v>2</v>
      </c>
      <c r="H22" s="459">
        <v>15</v>
      </c>
      <c r="I22" s="444">
        <f t="shared" ca="1" si="5"/>
        <v>3818576.4797921441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15910.735332467268</v>
      </c>
      <c r="L22" s="444">
        <f t="shared" ca="1" si="3"/>
        <v>3834487.2151246113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4405938.0774386367</v>
      </c>
      <c r="C23" s="447">
        <f t="shared" si="0"/>
        <v>259863.64217494545</v>
      </c>
      <c r="D23" s="447">
        <f ca="1">SUMIF(G:G,16,K:K)</f>
        <v>218269.52725649517</v>
      </c>
      <c r="E23" s="447">
        <f t="shared" ca="1" si="1"/>
        <v>4364343.9625201868</v>
      </c>
      <c r="F23" s="431"/>
      <c r="G23" s="459">
        <v>2</v>
      </c>
      <c r="H23" s="459">
        <v>16</v>
      </c>
      <c r="I23" s="444">
        <f t="shared" ca="1" si="5"/>
        <v>3834487.2151246113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15977.030063019214</v>
      </c>
      <c r="L23" s="444">
        <f t="shared" ca="1" si="3"/>
        <v>3850464.2451876304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4364343.9625201868</v>
      </c>
      <c r="C24" s="447">
        <f t="shared" si="0"/>
        <v>259863.64217494545</v>
      </c>
      <c r="D24" s="447">
        <f ca="1">SUMIF(G:G,17,K:K)</f>
        <v>216141.4933965565</v>
      </c>
      <c r="E24" s="447">
        <f t="shared" ca="1" si="1"/>
        <v>4320621.8137417985</v>
      </c>
      <c r="F24" s="431"/>
      <c r="G24" s="459">
        <v>2</v>
      </c>
      <c r="H24" s="459">
        <v>17</v>
      </c>
      <c r="I24" s="444">
        <f t="shared" ca="1" si="5"/>
        <v>3850464.2451876304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16043.601021615126</v>
      </c>
      <c r="L24" s="444">
        <f t="shared" ca="1" si="3"/>
        <v>3866507.8462092457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4320621.8137417985</v>
      </c>
      <c r="C25" s="447">
        <f t="shared" si="0"/>
        <v>259863.64217494545</v>
      </c>
      <c r="D25" s="447">
        <f ca="1">SUMIF(G:G,18,K:K)</f>
        <v>213904.58528558686</v>
      </c>
      <c r="E25" s="447">
        <f t="shared" ca="1" si="1"/>
        <v>4274662.7568524405</v>
      </c>
      <c r="F25" s="431"/>
      <c r="G25" s="459">
        <v>2</v>
      </c>
      <c r="H25" s="459">
        <v>18</v>
      </c>
      <c r="I25" s="444">
        <f t="shared" ca="1" si="5"/>
        <v>3866507.8462092457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16110.449359205189</v>
      </c>
      <c r="L25" s="444">
        <f t="shared" ca="1" si="3"/>
        <v>3882618.2955684508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4274662.7568524405</v>
      </c>
      <c r="C26" s="447">
        <f t="shared" si="0"/>
        <v>259863.64217494545</v>
      </c>
      <c r="D26" s="447">
        <f ca="1">SUMIF(G:G,19,K:K)</f>
        <v>211553.23271027306</v>
      </c>
      <c r="E26" s="447">
        <f t="shared" ca="1" si="1"/>
        <v>4226352.3473877683</v>
      </c>
      <c r="F26" s="431"/>
      <c r="G26" s="459">
        <v>2</v>
      </c>
      <c r="H26" s="459">
        <v>19</v>
      </c>
      <c r="I26" s="444">
        <f t="shared" ca="1" si="5"/>
        <v>3882618.2955684508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16177.576231535211</v>
      </c>
      <c r="L26" s="444">
        <f t="shared" ca="1" si="3"/>
        <v>3898795.8717999859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4226352.3473877683</v>
      </c>
      <c r="C27" s="447">
        <f t="shared" si="0"/>
        <v>259863.64217494545</v>
      </c>
      <c r="D27" s="447">
        <f ca="1">SUMIF(G:G,20,K:K)</f>
        <v>209081.58047461693</v>
      </c>
      <c r="E27" s="447">
        <f t="shared" ca="1" si="1"/>
        <v>4175570.2856874401</v>
      </c>
      <c r="F27" s="431"/>
      <c r="G27" s="459">
        <v>2</v>
      </c>
      <c r="H27" s="459">
        <v>20</v>
      </c>
      <c r="I27" s="444">
        <f t="shared" ca="1" si="5"/>
        <v>3898795.8717999859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16244.982799166608</v>
      </c>
      <c r="L27" s="444">
        <f t="shared" ca="1" si="3"/>
        <v>3915040.8545991527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4175570.2856874401</v>
      </c>
      <c r="C28" s="447">
        <f t="shared" si="0"/>
        <v>259863.64217494545</v>
      </c>
      <c r="D28" s="447">
        <f ca="1">SUMIF(G:G,21,K:K)</f>
        <v>206483.4738196808</v>
      </c>
      <c r="E28" s="447">
        <f t="shared" ca="1" si="1"/>
        <v>4122190.1173321758</v>
      </c>
      <c r="F28" s="431"/>
      <c r="G28" s="459">
        <v>2</v>
      </c>
      <c r="H28" s="459">
        <v>21</v>
      </c>
      <c r="I28" s="444">
        <f t="shared" ca="1" si="5"/>
        <v>3915040.8545991527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16312.67022749647</v>
      </c>
      <c r="L28" s="444">
        <f t="shared" ca="1" si="3"/>
        <v>3931353.5248266491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4122190.1173321758</v>
      </c>
      <c r="C29" s="447">
        <f t="shared" si="0"/>
        <v>259863.64217494545</v>
      </c>
      <c r="D29" s="447">
        <f ca="1">SUMIF(G:G,22,K:K)</f>
        <v>203752.443097379</v>
      </c>
      <c r="E29" s="447">
        <f t="shared" ca="1" si="1"/>
        <v>4066078.9182546092</v>
      </c>
      <c r="F29" s="431"/>
      <c r="G29" s="459">
        <v>2</v>
      </c>
      <c r="H29" s="459">
        <v>22</v>
      </c>
      <c r="I29" s="444">
        <f t="shared" ca="1" si="5"/>
        <v>3931353.5248266491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16380.639686777706</v>
      </c>
      <c r="L29" s="444">
        <f t="shared" ca="1" si="3"/>
        <v>3947734.1645134268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4066078.9182546092</v>
      </c>
      <c r="C30" s="447">
        <f t="shared" si="0"/>
        <v>259863.64217494545</v>
      </c>
      <c r="D30" s="447">
        <f ca="1">SUMIF(G:G,23,K:K)</f>
        <v>200881.68766015099</v>
      </c>
      <c r="E30" s="447">
        <f t="shared" ca="1" si="1"/>
        <v>4007096.9637398152</v>
      </c>
      <c r="F30" s="431"/>
      <c r="G30" s="459">
        <v>2</v>
      </c>
      <c r="H30" s="459">
        <v>23</v>
      </c>
      <c r="I30" s="444">
        <f t="shared" ca="1" si="5"/>
        <v>3947734.1645134268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16448.892352139275</v>
      </c>
      <c r="L30" s="444">
        <f t="shared" ca="1" si="3"/>
        <v>3964183.0568655659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4007096.9637398152</v>
      </c>
      <c r="C31" s="447">
        <f t="shared" si="0"/>
        <v>259863.64217494545</v>
      </c>
      <c r="D31" s="447">
        <f ca="1">SUMIF(G:G,24,K:K)</f>
        <v>197864.0589264</v>
      </c>
      <c r="E31" s="447">
        <f t="shared" ca="1" si="1"/>
        <v>3945097.3804912698</v>
      </c>
      <c r="F31" s="431"/>
      <c r="G31" s="459">
        <v>2</v>
      </c>
      <c r="H31" s="459">
        <v>24</v>
      </c>
      <c r="I31" s="444">
        <f t="shared" ca="1" si="5"/>
        <v>3964183.0568655659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16517.429403606526</v>
      </c>
      <c r="L31" s="444">
        <f t="shared" ca="1" si="3"/>
        <v>3980700.4862691723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3945097.3804912698</v>
      </c>
      <c r="C32" s="447">
        <f t="shared" si="0"/>
        <v>259863.64217494545</v>
      </c>
      <c r="D32" s="447">
        <f ca="1">SUMIF(G:G,25,K:K)</f>
        <v>194692.04257952789</v>
      </c>
      <c r="E32" s="447">
        <f t="shared" ca="1" si="1"/>
        <v>3879925.7808958525</v>
      </c>
      <c r="F32" s="431"/>
      <c r="G32" s="459">
        <v>3</v>
      </c>
      <c r="H32" s="459">
        <v>25</v>
      </c>
      <c r="I32" s="444">
        <f t="shared" ca="1" si="5"/>
        <v>3980700.4862691723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16586.25202612155</v>
      </c>
      <c r="L32" s="444">
        <f t="shared" ca="1" si="3"/>
        <v>3997286.7382952939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3879925.7808958525</v>
      </c>
      <c r="C33" s="447">
        <f t="shared" si="0"/>
        <v>259863.64217494545</v>
      </c>
      <c r="D33" s="447">
        <f ca="1">SUMIF(G:G,26,K:K)</f>
        <v>191357.73985623787</v>
      </c>
      <c r="E33" s="447">
        <f t="shared" ca="1" si="1"/>
        <v>3811419.8785771453</v>
      </c>
      <c r="F33" s="431"/>
      <c r="G33" s="459">
        <v>3</v>
      </c>
      <c r="H33" s="459">
        <v>26</v>
      </c>
      <c r="I33" s="444">
        <f t="shared" ca="1" si="5"/>
        <v>3997286.7382952939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16655.361409563724</v>
      </c>
      <c r="L33" s="444">
        <f t="shared" ca="1" si="3"/>
        <v>4013942.0997048574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3811419.8785771453</v>
      </c>
      <c r="C34" s="447">
        <f t="shared" si="0"/>
        <v>259863.64217494545</v>
      </c>
      <c r="D34" s="447">
        <f ca="1">SUMIF(G:G,27,K:K)</f>
        <v>187852.84787751213</v>
      </c>
      <c r="E34" s="447">
        <f t="shared" ca="1" si="1"/>
        <v>3739409.0842797118</v>
      </c>
      <c r="F34" s="431"/>
      <c r="G34" s="459">
        <v>3</v>
      </c>
      <c r="H34" s="459">
        <v>27</v>
      </c>
      <c r="I34" s="444">
        <f t="shared" ca="1" si="5"/>
        <v>4013942.0997048574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16724.75874877024</v>
      </c>
      <c r="L34" s="444">
        <f t="shared" ca="1" si="3"/>
        <v>4030666.8584536277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3739409.0842797118</v>
      </c>
      <c r="C35" s="447">
        <f t="shared" si="0"/>
        <v>259863.64217494545</v>
      </c>
      <c r="D35" s="447">
        <f ca="1">SUMIF(G:G,28,K:K)</f>
        <v>184168.63897328431</v>
      </c>
      <c r="E35" s="447">
        <f t="shared" ca="1" si="1"/>
        <v>3663714.0810780507</v>
      </c>
      <c r="F35" s="431"/>
      <c r="G35" s="459">
        <v>3</v>
      </c>
      <c r="H35" s="459">
        <v>28</v>
      </c>
      <c r="I35" s="444">
        <f t="shared" ca="1" si="5"/>
        <v>4030666.8584536277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16794.44524355678</v>
      </c>
      <c r="L35" s="444">
        <f t="shared" ca="1" si="3"/>
        <v>4047461.3036971847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3663714.0810780507</v>
      </c>
      <c r="C36" s="447">
        <f t="shared" si="0"/>
        <v>259863.64217494545</v>
      </c>
      <c r="D36" s="447">
        <f ca="1">SUMIF(G:G,29,K:K)</f>
        <v>180295.9389493234</v>
      </c>
      <c r="E36" s="447">
        <f t="shared" ca="1" si="1"/>
        <v>3584146.3778524287</v>
      </c>
      <c r="F36" s="431"/>
      <c r="G36" s="459">
        <v>3</v>
      </c>
      <c r="H36" s="459">
        <v>29</v>
      </c>
      <c r="I36" s="444">
        <f t="shared" ca="1" si="5"/>
        <v>4047461.3036971847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16864.422098738269</v>
      </c>
      <c r="L36" s="444">
        <f t="shared" ca="1" si="3"/>
        <v>4064325.7257959228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3584146.3778524287</v>
      </c>
      <c r="C37" s="447">
        <f t="shared" si="0"/>
        <v>259863.64217494545</v>
      </c>
      <c r="D37" s="447">
        <f ca="1">SUMIF(G:G,30,K:K)</f>
        <v>176225.10424221007</v>
      </c>
      <c r="E37" s="447">
        <f t="shared" ca="1" si="1"/>
        <v>3500507.8399196938</v>
      </c>
      <c r="F37" s="431"/>
      <c r="G37" s="459">
        <v>3</v>
      </c>
      <c r="H37" s="459">
        <v>30</v>
      </c>
      <c r="I37" s="444">
        <f t="shared" ca="1" si="5"/>
        <v>4064325.7257959228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16934.690524149679</v>
      </c>
      <c r="L37" s="444">
        <f t="shared" ca="1" si="3"/>
        <v>4081260.4163200725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3500507.8399196938</v>
      </c>
      <c r="C38" s="447">
        <f t="shared" si="0"/>
        <v>259863.64217494545</v>
      </c>
      <c r="D38" s="447">
        <f ca="1">SUMIF(G:G,31,K:K)</f>
        <v>171945.99790551799</v>
      </c>
      <c r="E38" s="447">
        <f t="shared" ca="1" si="1"/>
        <v>3412590.1956502665</v>
      </c>
      <c r="F38" s="431"/>
      <c r="G38" s="459">
        <v>3</v>
      </c>
      <c r="H38" s="459">
        <v>31</v>
      </c>
      <c r="I38" s="444">
        <f t="shared" ca="1" si="5"/>
        <v>4081260.4163200725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17005.25173466697</v>
      </c>
      <c r="L38" s="444">
        <f t="shared" ca="1" si="3"/>
        <v>4098265.6680547395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3412590.1956502665</v>
      </c>
      <c r="C39" s="447">
        <f t="shared" si="0"/>
        <v>259863.64217494545</v>
      </c>
      <c r="D39" s="447">
        <f ca="1">SUMIF(G:G,32,K:K)</f>
        <v>167447.96436740292</v>
      </c>
      <c r="E39" s="447">
        <f t="shared" ca="1" si="1"/>
        <v>3320174.517842724</v>
      </c>
      <c r="F39" s="431"/>
      <c r="G39" s="459">
        <v>3</v>
      </c>
      <c r="H39" s="459">
        <v>32</v>
      </c>
      <c r="I39" s="444">
        <f t="shared" ca="1" si="5"/>
        <v>4098265.6680547395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17076.106950228081</v>
      </c>
      <c r="L39" s="444">
        <f t="shared" ca="1" si="3"/>
        <v>4115341.7750049676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3320174.517842724</v>
      </c>
      <c r="C40" s="447">
        <f t="shared" si="0"/>
        <v>259863.64217494545</v>
      </c>
      <c r="D40" s="447">
        <f ca="1">SUMIF(G:G,33,K:K)</f>
        <v>162719.80289674224</v>
      </c>
      <c r="E40" s="447">
        <f t="shared" ca="1" si="1"/>
        <v>3223030.678564521</v>
      </c>
      <c r="F40" s="431"/>
      <c r="G40" s="459">
        <v>3</v>
      </c>
      <c r="H40" s="459">
        <v>33</v>
      </c>
      <c r="I40" s="444">
        <f t="shared" ca="1" si="5"/>
        <v>4115341.7750049676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17147.257395854031</v>
      </c>
      <c r="L40" s="444">
        <f t="shared" ca="1" si="3"/>
        <v>4132489.0324008218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3223030.678564521</v>
      </c>
      <c r="C41" s="447">
        <f t="shared" si="0"/>
        <v>259863.64217494545</v>
      </c>
      <c r="D41" s="447">
        <f ca="1">SUMIF(G:G,34,K:K)</f>
        <v>157749.73971175129</v>
      </c>
      <c r="E41" s="447">
        <f t="shared" ca="1" si="1"/>
        <v>3120916.7761013266</v>
      </c>
      <c r="F41" s="431"/>
      <c r="G41" s="459">
        <v>3</v>
      </c>
      <c r="H41" s="459">
        <v>34</v>
      </c>
      <c r="I41" s="444">
        <f t="shared" ca="1" si="5"/>
        <v>4132489.0324008218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17218.704301670092</v>
      </c>
      <c r="L41" s="444">
        <f t="shared" ca="1" si="3"/>
        <v>4149707.736702492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3120916.7761013266</v>
      </c>
      <c r="C42" s="447">
        <f t="shared" si="0"/>
        <v>259863.64217494545</v>
      </c>
      <c r="D42" s="447">
        <f ca="1">SUMIF(G:G,35,K:K)</f>
        <v>152525.39866162406</v>
      </c>
      <c r="E42" s="447">
        <f t="shared" ca="1" si="1"/>
        <v>3013578.5325880055</v>
      </c>
      <c r="F42" s="431"/>
      <c r="G42" s="459">
        <v>3</v>
      </c>
      <c r="H42" s="459">
        <v>35</v>
      </c>
      <c r="I42" s="444">
        <f t="shared" ca="1" si="5"/>
        <v>4149707.736702492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17290.448902927048</v>
      </c>
      <c r="L42" s="444">
        <f t="shared" ca="1" si="3"/>
        <v>4166998.1856054189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3013578.5325880055</v>
      </c>
      <c r="C43" s="447">
        <f t="shared" si="0"/>
        <v>259863.64217494545</v>
      </c>
      <c r="D43" s="447">
        <f ca="1">SUMIF(G:G,36,K:K)</f>
        <v>147033.77040819085</v>
      </c>
      <c r="E43" s="447">
        <f t="shared" ca="1" si="1"/>
        <v>2900748.6608212506</v>
      </c>
      <c r="F43" s="431"/>
      <c r="G43" s="459">
        <v>3</v>
      </c>
      <c r="H43" s="459">
        <v>36</v>
      </c>
      <c r="I43" s="444">
        <f t="shared" ca="1" si="5"/>
        <v>4166998.1856054189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17362.492440022575</v>
      </c>
      <c r="L43" s="444">
        <f t="shared" ca="1" si="3"/>
        <v>4184360.6780454414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2900748.6608212506</v>
      </c>
      <c r="C44" s="447">
        <f t="shared" si="0"/>
        <v>259863.64217494545</v>
      </c>
      <c r="D44" s="447">
        <f ca="1">SUMIF(G:G,37,K:K)</f>
        <v>141261.1800308511</v>
      </c>
      <c r="E44" s="447">
        <f t="shared" ca="1" si="1"/>
        <v>2782146.1986771566</v>
      </c>
      <c r="F44" s="431"/>
      <c r="G44" s="459">
        <v>4</v>
      </c>
      <c r="H44" s="459">
        <v>37</v>
      </c>
      <c r="I44" s="444">
        <f t="shared" ca="1" si="5"/>
        <v>4184360.6780454414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17434.836158522674</v>
      </c>
      <c r="L44" s="444">
        <f t="shared" ca="1" si="3"/>
        <v>4201795.5142039638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2782146.1986771566</v>
      </c>
      <c r="C45" s="447">
        <f t="shared" si="0"/>
        <v>259863.64217494545</v>
      </c>
      <c r="D45" s="447">
        <f ca="1">SUMIF(G:G,38,K:K)</f>
        <v>135193.25297411275</v>
      </c>
      <c r="E45" s="447">
        <f t="shared" ca="1" si="1"/>
        <v>2657475.8094763234</v>
      </c>
      <c r="F45" s="431"/>
      <c r="G45" s="459">
        <v>4</v>
      </c>
      <c r="H45" s="459">
        <v>38</v>
      </c>
      <c r="I45" s="444">
        <f t="shared" ca="1" si="5"/>
        <v>4201795.5142039638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17507.481309183182</v>
      </c>
      <c r="L45" s="444">
        <f t="shared" ca="1" si="3"/>
        <v>4219302.9955131467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2657475.8094763234</v>
      </c>
      <c r="C46" s="447">
        <f t="shared" si="0"/>
        <v>259863.64217494545</v>
      </c>
      <c r="D46" s="447">
        <f ca="1">SUMIF(G:G,39,K:K)</f>
        <v>128814.87925294382</v>
      </c>
      <c r="E46" s="447">
        <f t="shared" ca="1" si="1"/>
        <v>2526427.0465543219</v>
      </c>
      <c r="F46" s="431"/>
      <c r="G46" s="459">
        <v>4</v>
      </c>
      <c r="H46" s="459">
        <v>39</v>
      </c>
      <c r="I46" s="444">
        <f t="shared" ca="1" si="5"/>
        <v>4219302.9955131467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17580.429147971445</v>
      </c>
      <c r="L46" s="444">
        <f t="shared" ca="1" si="3"/>
        <v>4236883.4246611185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2526427.0465543219</v>
      </c>
      <c r="C47" s="447">
        <f t="shared" si="0"/>
        <v>259863.64217494545</v>
      </c>
      <c r="D47" s="447">
        <f ca="1">SUMIF(G:G,40,K:K)</f>
        <v>122110.17582680089</v>
      </c>
      <c r="E47" s="447">
        <f t="shared" ca="1" si="1"/>
        <v>2388673.5802061772</v>
      </c>
      <c r="F47" s="431"/>
      <c r="G47" s="459">
        <v>4</v>
      </c>
      <c r="H47" s="459">
        <v>40</v>
      </c>
      <c r="I47" s="444">
        <f t="shared" ca="1" si="5"/>
        <v>4236883.4246611185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17653.680936087992</v>
      </c>
      <c r="L47" s="444">
        <f t="shared" ca="1" si="3"/>
        <v>4254537.1055972064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2388673.5802061772</v>
      </c>
      <c r="C48" s="447">
        <f t="shared" si="0"/>
        <v>259863.64217494545</v>
      </c>
      <c r="D48" s="447">
        <f ca="1">SUMIF(G:G,41,K:K)</f>
        <v>115062.44704864232</v>
      </c>
      <c r="E48" s="447">
        <f t="shared" ca="1" si="1"/>
        <v>2243872.3850798742</v>
      </c>
      <c r="F48" s="431"/>
      <c r="G48" s="459">
        <v>4</v>
      </c>
      <c r="H48" s="459">
        <v>41</v>
      </c>
      <c r="I48" s="444">
        <f t="shared" ca="1" si="5"/>
        <v>4254537.1055972064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17727.237939988361</v>
      </c>
      <c r="L48" s="444">
        <f t="shared" ca="1" si="3"/>
        <v>4272264.3435371947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2243872.3850798742</v>
      </c>
      <c r="C49" s="447">
        <f t="shared" si="0"/>
        <v>259863.64217494545</v>
      </c>
      <c r="D49" s="447">
        <f ca="1">SUMIF(G:G,42,K:K)</f>
        <v>107654.14309043743</v>
      </c>
      <c r="E49" s="447">
        <f t="shared" ca="1" si="1"/>
        <v>2091662.8859953661</v>
      </c>
      <c r="F49" s="431"/>
      <c r="G49" s="459">
        <v>4</v>
      </c>
      <c r="H49" s="459">
        <v>42</v>
      </c>
      <c r="I49" s="444">
        <f t="shared" ca="1" si="5"/>
        <v>4272264.3435371947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17801.101431404979</v>
      </c>
      <c r="L49" s="444">
        <f t="shared" ca="1" si="3"/>
        <v>4290065.4449685998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2091662.8859953661</v>
      </c>
      <c r="C50" s="447">
        <f t="shared" si="0"/>
        <v>259863.64217494545</v>
      </c>
      <c r="D50" s="447">
        <f ca="1">SUMIF(G:G,43,K:K)</f>
        <v>99866.81624164604</v>
      </c>
      <c r="E50" s="447">
        <f t="shared" ca="1" si="1"/>
        <v>1931666.0600620667</v>
      </c>
      <c r="F50" s="431"/>
      <c r="G50" s="459">
        <v>4</v>
      </c>
      <c r="H50" s="459">
        <v>43</v>
      </c>
      <c r="I50" s="444">
        <f t="shared" ca="1" si="5"/>
        <v>4290065.4449685998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17875.272687369164</v>
      </c>
      <c r="L50" s="444">
        <f t="shared" ca="1" si="3"/>
        <v>4307940.7176559689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1931666.0600620667</v>
      </c>
      <c r="C51" s="447">
        <f t="shared" si="0"/>
        <v>259863.64217494545</v>
      </c>
      <c r="D51" s="447">
        <f ca="1">SUMIF(G:G,44,K:K)</f>
        <v>91681.074971845068</v>
      </c>
      <c r="E51" s="447">
        <f t="shared" ca="1" si="1"/>
        <v>1763483.4928589663</v>
      </c>
      <c r="F51" s="431"/>
      <c r="G51" s="459">
        <v>4</v>
      </c>
      <c r="H51" s="459">
        <v>44</v>
      </c>
      <c r="I51" s="444">
        <f t="shared" ca="1" si="5"/>
        <v>4307940.7176559689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17949.752990233203</v>
      </c>
      <c r="L51" s="444">
        <f t="shared" ca="1" si="3"/>
        <v>4325890.4706462016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1763483.4928589663</v>
      </c>
      <c r="C52" s="447">
        <f t="shared" si="0"/>
        <v>259863.64217494545</v>
      </c>
      <c r="D52" s="447">
        <f ca="1">SUMIF(G:G,45,K:K)</f>
        <v>83076.535643112278</v>
      </c>
      <c r="E52" s="447">
        <f t="shared" ca="1" si="1"/>
        <v>1586696.3863271333</v>
      </c>
      <c r="F52" s="431"/>
      <c r="G52" s="459">
        <v>4</v>
      </c>
      <c r="H52" s="459">
        <v>45</v>
      </c>
      <c r="I52" s="444">
        <f t="shared" ca="1" si="5"/>
        <v>4325890.4706462016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18024.543627692507</v>
      </c>
      <c r="L52" s="444">
        <f t="shared" ca="1" si="3"/>
        <v>4343915.014273894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1586696.3863271333</v>
      </c>
      <c r="C53" s="447">
        <f t="shared" si="0"/>
        <v>259863.64217494545</v>
      </c>
      <c r="D53" s="447">
        <f ca="1">SUMIF(G:G,46,K:K)</f>
        <v>74031.771751923516</v>
      </c>
      <c r="E53" s="447">
        <f t="shared" ca="1" si="1"/>
        <v>1400864.5159041113</v>
      </c>
      <c r="F53" s="431"/>
      <c r="G53" s="459">
        <v>4</v>
      </c>
      <c r="H53" s="459">
        <v>46</v>
      </c>
      <c r="I53" s="444">
        <f t="shared" ca="1" si="5"/>
        <v>4343915.014273894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18099.64589280789</v>
      </c>
      <c r="L53" s="444">
        <f t="shared" ca="1" si="3"/>
        <v>4362014.6601667022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1400864.5159041113</v>
      </c>
      <c r="C54" s="447">
        <f t="shared" si="0"/>
        <v>259863.64217494545</v>
      </c>
      <c r="D54" s="447">
        <f ca="1">SUMIF(G:G,47,K:K)</f>
        <v>64524.260574169326</v>
      </c>
      <c r="E54" s="447">
        <f t="shared" ca="1" si="1"/>
        <v>1205525.1343033351</v>
      </c>
      <c r="F54" s="431"/>
      <c r="G54" s="459">
        <v>4</v>
      </c>
      <c r="H54" s="459">
        <v>47</v>
      </c>
      <c r="I54" s="444">
        <f t="shared" ca="1" si="5"/>
        <v>4362014.6601667022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18175.061084027926</v>
      </c>
      <c r="L54" s="444">
        <f t="shared" ca="1" si="3"/>
        <v>4380189.7212507306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1205525.1343033351</v>
      </c>
      <c r="C55" s="447">
        <f t="shared" si="0"/>
        <v>259863.64217494545</v>
      </c>
      <c r="D55" s="447">
        <f ca="1">SUMIF(G:G,48,K:K)</f>
        <v>54530.327080429473</v>
      </c>
      <c r="E55" s="447">
        <f t="shared" ca="1" si="1"/>
        <v>1000191.8192088192</v>
      </c>
      <c r="F55" s="431"/>
      <c r="G55" s="459">
        <v>4</v>
      </c>
      <c r="H55" s="459">
        <v>48</v>
      </c>
      <c r="I55" s="444">
        <f t="shared" ca="1" si="5"/>
        <v>4380189.7212507306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18250.790505211378</v>
      </c>
      <c r="L55" s="444">
        <f t="shared" ca="1" si="3"/>
        <v>4398440.5117559424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1000191.8192088192</v>
      </c>
      <c r="C56" s="447">
        <f t="shared" si="0"/>
        <v>259863.64217494545</v>
      </c>
      <c r="D56" s="447">
        <f ca="1">SUMIF(G:G,49,K:K)</f>
        <v>44025.084981846085</v>
      </c>
      <c r="E56" s="447">
        <f t="shared" ca="1" si="1"/>
        <v>784353.26201571978</v>
      </c>
      <c r="F56" s="431"/>
      <c r="G56" s="459">
        <f>G55+1</f>
        <v>5</v>
      </c>
      <c r="H56" s="459">
        <v>49</v>
      </c>
      <c r="I56" s="444">
        <f t="shared" ca="1" si="5"/>
        <v>4398440.5117559424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18326.835465649761</v>
      </c>
      <c r="L56" s="444">
        <f t="shared" ca="1" si="3"/>
        <v>4416767.3472215924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784353.26201571978</v>
      </c>
      <c r="C57" s="447">
        <f t="shared" si="0"/>
        <v>259863.64217494545</v>
      </c>
      <c r="D57" s="447">
        <f ca="1">SUMIF(G:G,50,K:K)</f>
        <v>32982.374759792103</v>
      </c>
      <c r="E57" s="447">
        <f t="shared" ca="1" si="1"/>
        <v>557471.99460056645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4416767.3472215924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18403.197280089968</v>
      </c>
      <c r="L57" s="444">
        <f t="shared" ca="1" si="3"/>
        <v>4435170.5445016827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557471.99460056645</v>
      </c>
      <c r="C58" s="447">
        <f t="shared" si="0"/>
        <v>259863.64217494545</v>
      </c>
      <c r="D58" s="447">
        <f ca="1">SUMIF(G:G,51,K:K)</f>
        <v>21374.698525019812</v>
      </c>
      <c r="E58" s="447">
        <f t="shared" ca="1" si="1"/>
        <v>318983.05095064081</v>
      </c>
      <c r="F58" s="431"/>
      <c r="G58" s="459">
        <f t="shared" si="8"/>
        <v>5</v>
      </c>
      <c r="H58" s="459">
        <v>51</v>
      </c>
      <c r="I58" s="444">
        <f t="shared" ca="1" si="5"/>
        <v>4435170.5445016827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18479.877268757013</v>
      </c>
      <c r="L58" s="444">
        <f t="shared" ca="1" si="3"/>
        <v>4453650.4217704395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318983.05095064081</v>
      </c>
      <c r="C59" s="447">
        <f t="shared" si="0"/>
        <v>259863.64217494545</v>
      </c>
      <c r="D59" s="447">
        <f ca="1">SUMIF(G:G,52,K:K)</f>
        <v>9173.1515440798976</v>
      </c>
      <c r="E59" s="447">
        <f t="shared" ca="1" si="1"/>
        <v>68292.560319775264</v>
      </c>
      <c r="F59" s="431"/>
      <c r="G59" s="459">
        <f t="shared" si="8"/>
        <v>5</v>
      </c>
      <c r="H59" s="459">
        <v>52</v>
      </c>
      <c r="I59" s="444">
        <f t="shared" ca="1" si="5"/>
        <v>4453650.4217704395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18556.876757376831</v>
      </c>
      <c r="L59" s="444">
        <f t="shared" ca="1" si="3"/>
        <v>4472207.2985278163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68292.560319775264</v>
      </c>
      <c r="C60" s="447">
        <f t="shared" si="0"/>
        <v>259863.64217494545</v>
      </c>
      <c r="D60" s="447">
        <f ca="1">SUMIF(G:G,53,K:K)</f>
        <v>-3652.6497374980372</v>
      </c>
      <c r="E60" s="447">
        <f t="shared" ca="1" si="1"/>
        <v>-195223.73159266822</v>
      </c>
      <c r="F60" s="431"/>
      <c r="G60" s="459">
        <f t="shared" si="8"/>
        <v>5</v>
      </c>
      <c r="H60" s="459">
        <v>53</v>
      </c>
      <c r="I60" s="444">
        <f t="shared" ca="1" si="5"/>
        <v>4472207.2985278163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18634.197077199235</v>
      </c>
      <c r="L60" s="444">
        <f t="shared" ca="1" si="3"/>
        <v>4490841.4956050152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-195223.73159266822</v>
      </c>
      <c r="C61" s="447">
        <f t="shared" si="0"/>
        <v>259863.64217494545</v>
      </c>
      <c r="D61" s="447">
        <f ca="1">SUMIF(G:G,54,K:K)</f>
        <v>-17134.643354495463</v>
      </c>
      <c r="E61" s="447">
        <f t="shared" ca="1" si="1"/>
        <v>-472222.01712210913</v>
      </c>
      <c r="F61" s="431"/>
      <c r="G61" s="459">
        <f t="shared" si="8"/>
        <v>5</v>
      </c>
      <c r="H61" s="459">
        <v>54</v>
      </c>
      <c r="I61" s="444">
        <f t="shared" ca="1" si="5"/>
        <v>4490841.4956050152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18711.839565020895</v>
      </c>
      <c r="L61" s="444">
        <f t="shared" ca="1" si="3"/>
        <v>4509553.3351700362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-472222.01712210913</v>
      </c>
      <c r="C62" s="447">
        <f t="shared" si="0"/>
        <v>259863.64217494545</v>
      </c>
      <c r="D62" s="447">
        <f ca="1">SUMIF(G:G,55,K:K)</f>
        <v>-31306.40135216789</v>
      </c>
      <c r="E62" s="447">
        <f t="shared" ca="1" si="1"/>
        <v>-763392.06064922258</v>
      </c>
      <c r="F62" s="431"/>
      <c r="G62" s="459">
        <f t="shared" si="8"/>
        <v>5</v>
      </c>
      <c r="H62" s="459">
        <v>55</v>
      </c>
      <c r="I62" s="444">
        <f t="shared" ca="1" si="5"/>
        <v>4509553.3351700362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18789.805563208483</v>
      </c>
      <c r="L62" s="444">
        <f t="shared" ca="1" si="3"/>
        <v>4528343.1407332448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-763392.06064922258</v>
      </c>
      <c r="C63" s="447">
        <f t="shared" si="0"/>
        <v>259863.64217494545</v>
      </c>
      <c r="D63" s="447">
        <f ca="1">SUMIF(G:G,56,K:K)</f>
        <v>-46203.213385321884</v>
      </c>
      <c r="E63" s="447">
        <f t="shared" ca="1" si="1"/>
        <v>-1069458.9162094898</v>
      </c>
      <c r="F63" s="431"/>
      <c r="G63" s="459">
        <f t="shared" si="8"/>
        <v>5</v>
      </c>
      <c r="H63" s="459">
        <v>56</v>
      </c>
      <c r="I63" s="444">
        <f t="shared" ca="1" si="5"/>
        <v>4528343.1407332448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18868.096419721853</v>
      </c>
      <c r="L63" s="444">
        <f t="shared" ca="1" si="3"/>
        <v>4547211.2371529667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-1069458.9162094898</v>
      </c>
      <c r="C64" s="447">
        <f t="shared" si="0"/>
        <v>259863.64217494545</v>
      </c>
      <c r="D64" s="447">
        <f ca="1">SUMIF(G:G,57,K:K)</f>
        <v>-61862.17459447946</v>
      </c>
      <c r="E64" s="447">
        <f t="shared" ca="1" si="1"/>
        <v>-1391184.7329789146</v>
      </c>
      <c r="F64" s="431"/>
      <c r="G64" s="459">
        <f t="shared" si="8"/>
        <v>5</v>
      </c>
      <c r="H64" s="459">
        <v>57</v>
      </c>
      <c r="I64" s="444">
        <f t="shared" ca="1" si="5"/>
        <v>4547211.2371529667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18946.71348813736</v>
      </c>
      <c r="L64" s="444">
        <f t="shared" ca="1" si="3"/>
        <v>4566157.950641104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-1391184.7329789146</v>
      </c>
      <c r="C65" s="447">
        <f t="shared" si="0"/>
        <v>259863.64217494545</v>
      </c>
      <c r="D65" s="447">
        <f ca="1">SUMIF(G:G,58,K:K)</f>
        <v>-78322.277977954014</v>
      </c>
      <c r="E65" s="447">
        <f t="shared" ca="1" si="1"/>
        <v>-1729370.6531318142</v>
      </c>
      <c r="F65" s="431"/>
      <c r="G65" s="459">
        <f t="shared" si="8"/>
        <v>5</v>
      </c>
      <c r="H65" s="459">
        <v>58</v>
      </c>
      <c r="I65" s="444">
        <f t="shared" ca="1" si="5"/>
        <v>4566157.950641104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19025.658127671268</v>
      </c>
      <c r="L65" s="444">
        <f t="shared" ca="1" si="3"/>
        <v>4585183.6087687751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-1729370.6531318142</v>
      </c>
      <c r="C66" s="447">
        <f t="shared" si="0"/>
        <v>259863.64217494545</v>
      </c>
      <c r="D66" s="447">
        <f ca="1">SUMIF(G:G,59,K:K)</f>
        <v>-95624.511489856653</v>
      </c>
      <c r="E66" s="447">
        <f t="shared" ca="1" si="1"/>
        <v>-2084858.8067966164</v>
      </c>
      <c r="F66" s="431"/>
      <c r="G66" s="459">
        <f t="shared" si="8"/>
        <v>5</v>
      </c>
      <c r="H66" s="459">
        <v>59</v>
      </c>
      <c r="I66" s="444">
        <f t="shared" ca="1" si="5"/>
        <v>4585183.6087687751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19104.93170320323</v>
      </c>
      <c r="L66" s="444">
        <f t="shared" ca="1" si="3"/>
        <v>4604288.5404719785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-2084858.8067966164</v>
      </c>
      <c r="C67" s="447">
        <f t="shared" si="0"/>
        <v>259863.64217494545</v>
      </c>
      <c r="D67" s="447">
        <f t="shared" ref="D67:D71" ca="1" si="9">SUMIF(G:G,60,K:K)</f>
        <v>-113811.96010582113</v>
      </c>
      <c r="E67" s="447">
        <f t="shared" ca="1" si="1"/>
        <v>-2458534.4090773831</v>
      </c>
      <c r="F67" s="431"/>
      <c r="G67" s="459">
        <f t="shared" si="8"/>
        <v>5</v>
      </c>
      <c r="H67" s="459">
        <v>60</v>
      </c>
      <c r="I67" s="444">
        <f t="shared" ca="1" si="5"/>
        <v>4604288.5404719785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19184.535585299909</v>
      </c>
      <c r="L67" s="444">
        <f t="shared" ca="1" si="3"/>
        <v>4623473.0760572786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-2458534.4090773831</v>
      </c>
      <c r="C68" s="447">
        <f t="shared" si="0"/>
        <v>259863.64217494545</v>
      </c>
      <c r="D68" s="447">
        <f t="shared" ca="1" si="9"/>
        <v>-113811.96010582113</v>
      </c>
      <c r="E68" s="447">
        <f t="shared" ca="1" si="1"/>
        <v>-2832210.0113581498</v>
      </c>
      <c r="F68" s="431"/>
      <c r="G68" s="459">
        <f>G67+1</f>
        <v>6</v>
      </c>
      <c r="H68" s="459">
        <v>61</v>
      </c>
      <c r="I68" s="444">
        <f t="shared" ca="1" si="5"/>
        <v>4623473.0760572786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19264.47115023866</v>
      </c>
      <c r="L68" s="444">
        <f t="shared" ca="1" si="3"/>
        <v>4642737.5472075175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-2832210.0113581498</v>
      </c>
      <c r="C69" s="447">
        <f t="shared" si="0"/>
        <v>259863.64217494545</v>
      </c>
      <c r="D69" s="447">
        <f t="shared" ca="1" si="9"/>
        <v>-113811.96010582113</v>
      </c>
      <c r="E69" s="447">
        <f t="shared" ca="1" si="1"/>
        <v>-3205885.6136389165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4642737.5472075175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19344.739780031323</v>
      </c>
      <c r="L69" s="444">
        <f t="shared" ca="1" si="3"/>
        <v>4662082.2869875487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-3205885.6136389165</v>
      </c>
      <c r="C70" s="447">
        <f t="shared" si="0"/>
        <v>259863.64217494545</v>
      </c>
      <c r="D70" s="447">
        <f t="shared" ca="1" si="9"/>
        <v>-113811.96010582113</v>
      </c>
      <c r="E70" s="447">
        <f t="shared" ca="1" si="1"/>
        <v>-3579561.2159196832</v>
      </c>
      <c r="F70" s="431"/>
      <c r="G70" s="459">
        <f t="shared" si="10"/>
        <v>6</v>
      </c>
      <c r="H70" s="459">
        <v>63</v>
      </c>
      <c r="I70" s="444">
        <f t="shared" ca="1" si="5"/>
        <v>4662082.2869875487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19425.34286244812</v>
      </c>
      <c r="L70" s="444">
        <f t="shared" ca="1" si="3"/>
        <v>4681507.6298499964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-3579561.2159196832</v>
      </c>
      <c r="C71" s="447">
        <f t="shared" si="0"/>
        <v>259863.64217494545</v>
      </c>
      <c r="D71" s="447">
        <f t="shared" ca="1" si="9"/>
        <v>-113811.96010582113</v>
      </c>
      <c r="E71" s="447">
        <f t="shared" ca="1" si="1"/>
        <v>-3953236.8182004499</v>
      </c>
      <c r="F71" s="431"/>
      <c r="G71" s="459">
        <f t="shared" si="10"/>
        <v>6</v>
      </c>
      <c r="H71" s="459">
        <v>64</v>
      </c>
      <c r="I71" s="444">
        <f t="shared" ca="1" si="5"/>
        <v>4681507.6298499964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19506.281791041652</v>
      </c>
      <c r="L71" s="444">
        <f t="shared" ca="1" si="3"/>
        <v>4701013.911641038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4701013.911641038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19587.557965170992</v>
      </c>
      <c r="L72" s="444">
        <f t="shared" ca="1" si="3"/>
        <v>4720601.4696062086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4720601.4696062086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19669.17279002587</v>
      </c>
      <c r="L73" s="444">
        <f t="shared" ca="1" si="3"/>
        <v>4740270.6423962349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4740270.6423962349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19751.12767665098</v>
      </c>
      <c r="L74" s="444">
        <f t="shared" ca="1" si="3"/>
        <v>4760021.7700728858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4760021.7700728858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19735.927358992943</v>
      </c>
      <c r="L75" s="444">
        <f t="shared" ca="1" si="3"/>
        <v>4756358.4935173001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4756358.4935173001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19720.663706678006</v>
      </c>
      <c r="L76" s="444">
        <f t="shared" ca="1" si="3"/>
        <v>4752679.9533093991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4752679.9533093991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19705.33645581175</v>
      </c>
      <c r="L77" s="444">
        <f t="shared" ca="1" si="3"/>
        <v>4748986.0858506318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4748986.0858506318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19689.94534140022</v>
      </c>
      <c r="L78" s="444">
        <f t="shared" ca="1" si="3"/>
        <v>4745276.8272774527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4745276.8272774527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19674.490097345308</v>
      </c>
      <c r="L79" s="444">
        <f t="shared" ca="1" si="3"/>
        <v>4741552.1134602185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4741552.1134602185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19658.970456440165</v>
      </c>
      <c r="L80" s="444">
        <f t="shared" ca="1" si="3"/>
        <v>4737811.8800020795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4737811.8800020795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19643.386150364586</v>
      </c>
      <c r="L81" s="444">
        <f t="shared" ca="1" si="3"/>
        <v>4734056.0622378653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4734056.0622378653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19627.73690968036</v>
      </c>
      <c r="L82" s="444">
        <f t="shared" ca="1" si="3"/>
        <v>4730284.5952329664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4730284.5952329664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19612.022463826615</v>
      </c>
      <c r="L83" s="444">
        <f t="shared" ca="1" si="3"/>
        <v>4726497.4137822138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4726497.4137822138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19596.242541115145</v>
      </c>
      <c r="L84" s="444">
        <f t="shared" ca="1" si="3"/>
        <v>4722694.4524087496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4722694.4524087496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19580.396868725711</v>
      </c>
      <c r="L85" s="444">
        <f t="shared" ca="1" si="3"/>
        <v>4718875.6453628959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4718875.6453628959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19564.485172701319</v>
      </c>
      <c r="L86" s="444">
        <f t="shared" ca="1" si="3"/>
        <v>4715040.926621018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4715040.926621018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19548.507177943495</v>
      </c>
      <c r="L87" s="444">
        <f t="shared" ca="1" si="3"/>
        <v>4711190.2298843823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4711190.2298843823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19532.462608207512</v>
      </c>
      <c r="L88" s="444">
        <f t="shared" ca="1" si="3"/>
        <v>4707323.4885780113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4707323.4885780113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19516.351186097636</v>
      </c>
      <c r="L89" s="444">
        <f t="shared" ca="1" si="3"/>
        <v>4703440.6358495299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4703440.6358495299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19500.172633062295</v>
      </c>
      <c r="L90" s="444">
        <f t="shared" ca="1" si="3"/>
        <v>4699541.604568013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4699541.604568013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19483.926669389308</v>
      </c>
      <c r="L91" s="444">
        <f t="shared" ca="1" si="3"/>
        <v>4695626.327322823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4695626.327322823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19467.613014201015</v>
      </c>
      <c r="L92" s="444">
        <f t="shared" ca="1" si="3"/>
        <v>4691694.7364224447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4691694.7364224447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19451.231385449439</v>
      </c>
      <c r="L93" s="444">
        <f t="shared" ca="1" si="3"/>
        <v>4687746.7638933156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4687746.7638933156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19434.781499911402</v>
      </c>
      <c r="L94" s="444">
        <f t="shared" ca="1" si="3"/>
        <v>4683782.3414786477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4683782.3414786477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19418.263073183618</v>
      </c>
      <c r="L95" s="444">
        <f t="shared" ca="1" si="3"/>
        <v>4679801.4006372523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4679801.4006372523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19401.675819677806</v>
      </c>
      <c r="L96" s="444">
        <f t="shared" ca="1" si="3"/>
        <v>4675803.8725423515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4675803.8725423515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19385.019452615717</v>
      </c>
      <c r="L97" s="444">
        <f t="shared" ca="1" si="3"/>
        <v>4671789.6880803881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4671789.6880803881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19368.293684024204</v>
      </c>
      <c r="L98" s="444">
        <f t="shared" ca="1" si="3"/>
        <v>4667758.7778498335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4667758.7778498335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19351.498224730225</v>
      </c>
      <c r="L99" s="444">
        <f t="shared" ca="1" si="3"/>
        <v>4663711.0721599851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4663711.0721599851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19334.632784355857</v>
      </c>
      <c r="L100" s="444">
        <f t="shared" ca="1" si="3"/>
        <v>4659646.5010297615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4659646.5010297615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19317.697071313261</v>
      </c>
      <c r="L101" s="444">
        <f t="shared" ca="1" si="3"/>
        <v>4655564.9941864954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4655564.9941864954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19300.690792799651</v>
      </c>
      <c r="L102" s="444">
        <f t="shared" ca="1" si="3"/>
        <v>4651466.4810647164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4651466.4810647164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19283.61365479224</v>
      </c>
      <c r="L103" s="444">
        <f t="shared" ca="1" si="3"/>
        <v>4647350.8908049297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4647350.8908049297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19266.465362043127</v>
      </c>
      <c r="L104" s="444">
        <f t="shared" ca="1" si="3"/>
        <v>4643218.1522523938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4643218.1522523938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19256.511869740898</v>
      </c>
      <c r="L105" s="444">
        <f t="shared" ca="1" si="3"/>
        <v>4640819.3606075561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4640819.3606075561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19246.516904554075</v>
      </c>
      <c r="L106" s="444">
        <f t="shared" ca="1" si="3"/>
        <v>4638410.573997532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4638410.573997532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19236.480293678975</v>
      </c>
      <c r="L107" s="444">
        <f t="shared" ca="1" si="3"/>
        <v>4635991.7507766327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4635991.7507766327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19226.401863591891</v>
      </c>
      <c r="L108" s="444">
        <f t="shared" ca="1" si="3"/>
        <v>4633562.8491256461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4633562.8491256461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19216.281440046114</v>
      </c>
      <c r="L109" s="444">
        <f t="shared" ca="1" si="3"/>
        <v>4631123.8270511134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4631123.8270511134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19206.118848068894</v>
      </c>
      <c r="L110" s="444">
        <f t="shared" ca="1" si="3"/>
        <v>4628674.6423846036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4628674.6423846036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19195.91391195844</v>
      </c>
      <c r="L111" s="444">
        <f t="shared" ca="1" si="3"/>
        <v>4626215.2527819835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4626215.2527819835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19185.666455280854</v>
      </c>
      <c r="L112" s="444">
        <f t="shared" ca="1" si="3"/>
        <v>4623745.6157226861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4623745.6157226861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19175.376300867116</v>
      </c>
      <c r="L113" s="444">
        <f t="shared" ca="1" si="3"/>
        <v>4621265.6885089744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4621265.6885089744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19165.043270809983</v>
      </c>
      <c r="L114" s="444">
        <f t="shared" ca="1" si="3"/>
        <v>4618775.4282652056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4618775.4282652056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19154.667186460945</v>
      </c>
      <c r="L115" s="444">
        <f t="shared" ca="1" si="3"/>
        <v>4616274.7919370886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4616274.7919370886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19144.247868427126</v>
      </c>
      <c r="L116" s="444">
        <f t="shared" ca="1" si="3"/>
        <v>4613763.7362909373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4613763.7362909373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19133.785136568164</v>
      </c>
      <c r="L117" s="444">
        <f t="shared" ca="1" si="3"/>
        <v>4611242.2179129273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4611242.2179129273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19123.27880999312</v>
      </c>
      <c r="L118" s="444">
        <f t="shared" ca="1" si="3"/>
        <v>4608710.1932083424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4608710.1932083424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19112.728707057351</v>
      </c>
      <c r="L119" s="444">
        <f t="shared" ca="1" si="3"/>
        <v>4606167.6184008215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4606167.6184008215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19102.134645359347</v>
      </c>
      <c r="L120" s="444">
        <f t="shared" ca="1" si="3"/>
        <v>4603614.4495316027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4603614.4495316027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19091.4964417376</v>
      </c>
      <c r="L121" s="444">
        <f t="shared" ca="1" si="3"/>
        <v>4601050.642458762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4601050.642458762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19080.813912267433</v>
      </c>
      <c r="L122" s="444">
        <f t="shared" ca="1" si="3"/>
        <v>4598476.1528564515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4598476.1528564515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19070.086872257805</v>
      </c>
      <c r="L123" s="444">
        <f t="shared" ca="1" si="3"/>
        <v>4595890.9362141313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4595890.9362141313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19059.315136248137</v>
      </c>
      <c r="L124" s="444">
        <f t="shared" ca="1" si="3"/>
        <v>4593294.9478358012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4593294.9478358012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19048.498518005094</v>
      </c>
      <c r="L125" s="444">
        <f t="shared" ca="1" si="3"/>
        <v>4590688.1428392278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4590688.1428392278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19037.636830519372</v>
      </c>
      <c r="L126" s="444">
        <f t="shared" ca="1" si="3"/>
        <v>4588070.4761551684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4588070.4761551684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19026.729886002457</v>
      </c>
      <c r="L127" s="444">
        <f t="shared" ca="1" si="3"/>
        <v>4585441.9025265928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4585441.9025265928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19015.777495883394</v>
      </c>
      <c r="L128" s="444">
        <f t="shared" ca="1" si="3"/>
        <v>4582802.3765078979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4582802.3765078979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19004.779470805497</v>
      </c>
      <c r="L129" s="444">
        <f t="shared" ca="1" si="3"/>
        <v>4580151.8524641246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4580151.8524641246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18993.735620623109</v>
      </c>
      <c r="L130" s="444">
        <f t="shared" ca="1" si="3"/>
        <v>4577490.2845701696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4577490.2845701696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18982.645754398298</v>
      </c>
      <c r="L131" s="444">
        <f t="shared" ca="1" si="3"/>
        <v>4574817.6268099891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4574817.6268099891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18971.509680397543</v>
      </c>
      <c r="L132" s="444">
        <f t="shared" ca="1" si="3"/>
        <v>4572133.8329758085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4572133.8329758085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18960.327206088459</v>
      </c>
      <c r="L133" s="444">
        <f t="shared" ca="1" si="3"/>
        <v>4569438.8566673184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4569438.8566673184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18949.098138136418</v>
      </c>
      <c r="L134" s="444">
        <f t="shared" ca="1" si="3"/>
        <v>4566732.6512908768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4566732.6512908768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18937.822282401245</v>
      </c>
      <c r="L135" s="444">
        <f t="shared" ca="1" si="3"/>
        <v>4564015.1700586993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4564015.1700586993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18926.499443933837</v>
      </c>
      <c r="L136" s="444">
        <f t="shared" ca="1" si="3"/>
        <v>4561286.3659880552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4561286.3659880552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18915.129426972821</v>
      </c>
      <c r="L137" s="444">
        <f t="shared" ca="1" si="3"/>
        <v>4558546.1919004498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4558546.1919004498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18903.712034941131</v>
      </c>
      <c r="L138" s="444">
        <f t="shared" ca="1" si="3"/>
        <v>4555794.6004208121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4555794.6004208121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18892.247070442641</v>
      </c>
      <c r="L139" s="444">
        <f t="shared" ca="1" si="3"/>
        <v>4553031.5439766767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4553031.5439766767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18880.734335258741</v>
      </c>
      <c r="L140" s="444">
        <f t="shared" ca="1" si="3"/>
        <v>4550256.9747973569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4550256.9747973569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18869.173630344911</v>
      </c>
      <c r="L141" s="444">
        <f t="shared" ca="1" si="3"/>
        <v>4547470.8449131232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4547470.8449131232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18857.564755827269</v>
      </c>
      <c r="L142" s="444">
        <f t="shared" ca="1" si="3"/>
        <v>4544673.106154372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4544673.106154372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18845.907510999139</v>
      </c>
      <c r="L143" s="444">
        <f t="shared" ca="1" si="3"/>
        <v>4541863.7101507932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4541863.7101507932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18834.201694317562</v>
      </c>
      <c r="L144" s="444">
        <f t="shared" ca="1" si="3"/>
        <v>4539042.608330532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4539042.608330532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18822.447103399805</v>
      </c>
      <c r="L145" s="444">
        <f t="shared" ca="1" si="3"/>
        <v>4536209.7519193534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4536209.7519193534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18810.643535019895</v>
      </c>
      <c r="L146" s="444">
        <f t="shared" ca="1" si="3"/>
        <v>4533365.0919397948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4533365.0919397948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18798.79078510507</v>
      </c>
      <c r="L147" s="444">
        <f t="shared" ca="1" si="3"/>
        <v>4530508.5792103214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4530508.5792103214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18786.888648732263</v>
      </c>
      <c r="L148" s="444">
        <f t="shared" ca="1" si="3"/>
        <v>4527640.1643444756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4527640.1643444756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18774.936920124572</v>
      </c>
      <c r="L149" s="444">
        <f t="shared" ca="1" si="3"/>
        <v>4524759.7977500223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4524759.7977500223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18762.935392647683</v>
      </c>
      <c r="L150" s="444">
        <f t="shared" ca="1" si="3"/>
        <v>4521867.4296280919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4521867.4296280919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18750.883858806304</v>
      </c>
      <c r="L151" s="444">
        <f t="shared" ca="1" si="3"/>
        <v>4518963.0099723199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4518963.0099723199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18738.782110240591</v>
      </c>
      <c r="L152" s="444">
        <f t="shared" ca="1" si="3"/>
        <v>4516046.4885679819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4516046.4885679819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18726.629937722515</v>
      </c>
      <c r="L153" s="444">
        <f t="shared" ca="1" si="3"/>
        <v>4513117.8149911258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4513117.8149911258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18714.427131152283</v>
      </c>
      <c r="L154" s="444">
        <f t="shared" ca="1" si="3"/>
        <v>4510176.9386077002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4510176.9386077002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18702.173479554673</v>
      </c>
      <c r="L155" s="444">
        <f t="shared" ca="1" si="3"/>
        <v>4507223.808572676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4507223.808572676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18689.868771075406</v>
      </c>
      <c r="L156" s="444">
        <f t="shared" ca="1" si="3"/>
        <v>4504258.3738291729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4504258.3738291729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18677.512792977475</v>
      </c>
      <c r="L157" s="444">
        <f t="shared" ca="1" si="3"/>
        <v>4501280.583107572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4501280.583107572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18665.105331637475</v>
      </c>
      <c r="L158" s="444">
        <f t="shared" ca="1" si="3"/>
        <v>4498290.3849246316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4498290.3849246316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18652.646172541889</v>
      </c>
      <c r="L159" s="444">
        <f t="shared" ca="1" si="3"/>
        <v>4495287.7275825953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4495287.7275825953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18640.135100283405</v>
      </c>
      <c r="L160" s="444">
        <f t="shared" ca="1" si="3"/>
        <v>4492272.5591683006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4492272.5591683006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18627.571898557177</v>
      </c>
      <c r="L161" s="444">
        <f t="shared" ca="1" si="3"/>
        <v>4489244.8275522795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4489244.8275522795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18614.956350157088</v>
      </c>
      <c r="L162" s="444">
        <f t="shared" ca="1" si="3"/>
        <v>4486204.4803878581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4486204.4803878581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18602.288236971999</v>
      </c>
      <c r="L163" s="444">
        <f t="shared" ca="1" si="3"/>
        <v>4483151.4651102517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4483151.4651102517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18589.567339981972</v>
      </c>
      <c r="L164" s="444">
        <f t="shared" ca="1" si="3"/>
        <v>4480085.7289356552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4480085.7289356552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18576.793439254485</v>
      </c>
      <c r="L165" s="444">
        <f t="shared" ca="1" si="3"/>
        <v>4477007.218860331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4477007.218860331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18563.966313940637</v>
      </c>
      <c r="L166" s="444">
        <f t="shared" ca="1" si="3"/>
        <v>4473915.8816596931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4473915.8816596931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18551.085742271312</v>
      </c>
      <c r="L167" s="444">
        <f t="shared" ca="1" si="3"/>
        <v>4470811.6638873862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4470811.6638873862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18538.151501553366</v>
      </c>
      <c r="L168" s="444">
        <f t="shared" ca="1" si="3"/>
        <v>4467694.511874361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4467694.511874361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18525.163368165762</v>
      </c>
      <c r="L169" s="444">
        <f t="shared" ca="1" si="3"/>
        <v>4464564.3717279481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4464564.3717279481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18512.121117555707</v>
      </c>
      <c r="L170" s="444">
        <f t="shared" ca="1" si="3"/>
        <v>4461421.1893309252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4461421.1893309252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18499.024524234777</v>
      </c>
      <c r="L171" s="444">
        <f t="shared" ca="1" si="3"/>
        <v>4458264.910340582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4458264.910340582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18485.873361775015</v>
      </c>
      <c r="L172" s="444">
        <f t="shared" ca="1" si="3"/>
        <v>4455095.4801877784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4455095.4801877784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18472.667402805</v>
      </c>
      <c r="L173" s="444">
        <f t="shared" ca="1" si="3"/>
        <v>4451912.8440760048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4451912.8440760048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18459.406419005943</v>
      </c>
      <c r="L174" s="444">
        <f t="shared" ca="1" si="3"/>
        <v>4448716.9469804326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4448716.9469804326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18446.090181107727</v>
      </c>
      <c r="L175" s="444">
        <f t="shared" ca="1" si="3"/>
        <v>4445507.7336469619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4445507.7336469619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18432.71845888493</v>
      </c>
      <c r="L176" s="444">
        <f t="shared" ca="1" si="3"/>
        <v>4442285.1485912688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4442285.1485912688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18419.291021152876</v>
      </c>
      <c r="L177" s="444">
        <f t="shared" ca="1" si="3"/>
        <v>4439049.1360978438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4439049.1360978438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18405.807635763606</v>
      </c>
      <c r="L178" s="444">
        <f t="shared" ca="1" si="3"/>
        <v>4435799.640219029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4435799.640219029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18392.268069601876</v>
      </c>
      <c r="L179" s="444">
        <f t="shared" ca="1" si="3"/>
        <v>4432536.6047740523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4432536.6047740523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18378.672088581141</v>
      </c>
      <c r="L180" s="444">
        <f t="shared" ca="1" si="3"/>
        <v>4429259.973348055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4429259.973348055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18365.019457639486</v>
      </c>
      <c r="L181" s="444">
        <f t="shared" ca="1" si="3"/>
        <v>4425969.6892911159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4425969.6892911159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18351.309940735573</v>
      </c>
      <c r="L182" s="444">
        <f t="shared" ca="1" si="3"/>
        <v>4422665.6957172733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4422665.6957172733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18337.543300844562</v>
      </c>
      <c r="L183" s="444">
        <f t="shared" ca="1" si="3"/>
        <v>4419347.9355035396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4419347.9355035396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18323.719299954006</v>
      </c>
      <c r="L184" s="444">
        <f t="shared" ca="1" si="3"/>
        <v>4416016.3512889156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4416016.3512889156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18309.837699059739</v>
      </c>
      <c r="L185" s="444">
        <f t="shared" ca="1" si="3"/>
        <v>4412670.8854733966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4412670.8854733966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18295.898258161742</v>
      </c>
      <c r="L186" s="444">
        <f t="shared" ca="1" si="3"/>
        <v>4409311.48021698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4409311.48021698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18281.900736260006</v>
      </c>
      <c r="L187" s="444">
        <f t="shared" ca="1" si="3"/>
        <v>4405938.0774386618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4405938.0774386618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18267.844891350349</v>
      </c>
      <c r="L188" s="444">
        <f t="shared" ca="1" si="3"/>
        <v>4402550.6188154342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4402550.6188154342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18253.730480420232</v>
      </c>
      <c r="L189" s="444">
        <f t="shared" ca="1" si="3"/>
        <v>4399149.0457812762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4399149.0457812762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18239.557259444573</v>
      </c>
      <c r="L190" s="444">
        <f t="shared" ca="1" si="3"/>
        <v>4395733.299526142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4395733.299526142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18225.324983381513</v>
      </c>
      <c r="L191" s="444">
        <f t="shared" ca="1" si="3"/>
        <v>4392303.3209949452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4392303.3209949452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18211.033406168193</v>
      </c>
      <c r="L192" s="444">
        <f t="shared" ca="1" si="3"/>
        <v>4388859.0508865351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4388859.0508865351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18196.682280716486</v>
      </c>
      <c r="L193" s="444">
        <f t="shared" ca="1" si="3"/>
        <v>4385400.4296526732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4385400.4296526732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18182.271358908729</v>
      </c>
      <c r="L194" s="444">
        <f t="shared" ca="1" si="3"/>
        <v>4381927.3974970039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4381927.3974970039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18167.800391593439</v>
      </c>
      <c r="L195" s="444">
        <f t="shared" ca="1" si="3"/>
        <v>4378439.8943740185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4378439.8943740185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18153.269128581</v>
      </c>
      <c r="L196" s="444">
        <f t="shared" ca="1" si="3"/>
        <v>4374937.8599880207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4374937.8599880207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18138.677318639344</v>
      </c>
      <c r="L197" s="444">
        <f t="shared" ca="1" si="3"/>
        <v>4371421.2337920815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4371421.2337920815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18124.024709489597</v>
      </c>
      <c r="L198" s="444">
        <f t="shared" ca="1" si="3"/>
        <v>4367889.9549869923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4367889.9549869923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18109.311047801726</v>
      </c>
      <c r="L199" s="444">
        <f t="shared" ca="1" si="3"/>
        <v>4364343.9625202157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4364343.9625202157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18094.536079190155</v>
      </c>
      <c r="L200" s="444">
        <f t="shared" ca="1" si="3"/>
        <v>4360783.195084827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4360783.195084827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18079.69954820937</v>
      </c>
      <c r="L201" s="444">
        <f t="shared" ca="1" si="3"/>
        <v>4357207.5911184577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4357207.5911184577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18064.801198349498</v>
      </c>
      <c r="L202" s="444">
        <f t="shared" ca="1" si="3"/>
        <v>4353617.0888022287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4353617.0888022287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18049.840772031876</v>
      </c>
      <c r="L203" s="444">
        <f t="shared" ca="1" si="3"/>
        <v>4350011.6260596821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4350011.6260596821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18034.818010604598</v>
      </c>
      <c r="L204" s="444">
        <f t="shared" ca="1" si="3"/>
        <v>4346391.1405557087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4346391.1405557087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18019.732654338044</v>
      </c>
      <c r="L205" s="444">
        <f t="shared" ca="1" si="3"/>
        <v>4342755.5696954681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4342755.5696954681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18004.584442420375</v>
      </c>
      <c r="L206" s="444">
        <f t="shared" ca="1" si="3"/>
        <v>4339104.8506233096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4339104.8506233096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17989.373112953046</v>
      </c>
      <c r="L207" s="444">
        <f t="shared" ca="1" si="3"/>
        <v>4335438.9202216845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4335438.9202216845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17974.098402946274</v>
      </c>
      <c r="L208" s="444">
        <f t="shared" ca="1" si="3"/>
        <v>4331757.7151100524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4331757.7151100524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17958.760048314474</v>
      </c>
      <c r="L209" s="444">
        <f t="shared" ca="1" si="3"/>
        <v>4328061.1716437889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4328061.1716437889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17943.35778387171</v>
      </c>
      <c r="L210" s="444">
        <f t="shared" ca="1" si="3"/>
        <v>4324349.2259130822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4324349.2259130822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17927.891343327101</v>
      </c>
      <c r="L211" s="444">
        <f t="shared" ca="1" si="3"/>
        <v>4320621.8137418311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4320621.8137418311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17912.360459280218</v>
      </c>
      <c r="L212" s="444">
        <f t="shared" ca="1" si="3"/>
        <v>4316878.8706865329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4316878.8706865329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17896.764863216478</v>
      </c>
      <c r="L213" s="444">
        <f t="shared" ca="1" si="3"/>
        <v>4313120.3320351709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4313120.3320351709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17881.104285502468</v>
      </c>
      <c r="L214" s="444">
        <f t="shared" ca="1" si="3"/>
        <v>4309346.1328060953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4309346.1328060953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17865.37845538132</v>
      </c>
      <c r="L215" s="444">
        <f t="shared" ca="1" si="3"/>
        <v>4305556.2077468978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4305556.2077468978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17849.587100967998</v>
      </c>
      <c r="L216" s="444">
        <f t="shared" ca="1" si="3"/>
        <v>4301750.4913332872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4301750.4913332872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17833.729949244618</v>
      </c>
      <c r="L217" s="444">
        <f t="shared" ca="1" si="3"/>
        <v>4297928.9177679531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4297928.9177679531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17817.806726055729</v>
      </c>
      <c r="L218" s="444">
        <f t="shared" ca="1" si="3"/>
        <v>4294091.4209794309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4294091.4209794309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17801.817156103552</v>
      </c>
      <c r="L219" s="444">
        <f t="shared" ca="1" si="3"/>
        <v>4290237.934620956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4290237.934620956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17785.760962943241</v>
      </c>
      <c r="L220" s="444">
        <f t="shared" ca="1" si="3"/>
        <v>4286368.3920693211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4286368.3920693211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17769.637868978094</v>
      </c>
      <c r="L221" s="444">
        <f t="shared" ca="1" si="3"/>
        <v>4282482.7264237208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4282482.7264237208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17753.44759545476</v>
      </c>
      <c r="L222" s="444">
        <f t="shared" ca="1" si="3"/>
        <v>4278580.8705045972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4278580.8705045972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17737.18986245841</v>
      </c>
      <c r="L223" s="444">
        <f t="shared" ca="1" si="3"/>
        <v>4274662.7568524769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4274662.7568524769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17720.86438890791</v>
      </c>
      <c r="L224" s="444">
        <f t="shared" ca="1" si="3"/>
        <v>4270728.3177268067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4270728.3177268067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17704.470892550951</v>
      </c>
      <c r="L225" s="444">
        <f t="shared" ca="1" si="3"/>
        <v>4266777.4851047797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4266777.4851047797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17688.009089959171</v>
      </c>
      <c r="L226" s="444">
        <f t="shared" ca="1" si="3"/>
        <v>4262810.1906801602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4262810.1906801602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17671.478696523256</v>
      </c>
      <c r="L227" s="444">
        <f t="shared" ca="1" si="3"/>
        <v>4258826.365862105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4258826.365862105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17654.879426448028</v>
      </c>
      <c r="L228" s="444">
        <f t="shared" ca="1" si="3"/>
        <v>4254825.9417739743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4254825.9417739743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17638.210992747481</v>
      </c>
      <c r="L229" s="444">
        <f t="shared" ca="1" si="3"/>
        <v>4250808.8492521439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4250808.8492521439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17621.473107239857</v>
      </c>
      <c r="L230" s="444">
        <f t="shared" ca="1" si="3"/>
        <v>4246775.0188448057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4246775.0188448057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17604.665480542615</v>
      </c>
      <c r="L231" s="444">
        <f t="shared" ca="1" si="3"/>
        <v>4242724.3808107702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4242724.3808107702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17587.787822067465</v>
      </c>
      <c r="L232" s="444">
        <f t="shared" ca="1" si="3"/>
        <v>4238656.8651182596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4238656.8651182596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17570.839840015338</v>
      </c>
      <c r="L233" s="444">
        <f t="shared" ca="1" si="3"/>
        <v>4234572.4014436966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4234572.4014436966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17553.821241371326</v>
      </c>
      <c r="L234" s="444">
        <f t="shared" ca="1" si="3"/>
        <v>4230470.9191704895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4230470.9191704895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17536.731731899628</v>
      </c>
      <c r="L235" s="444">
        <f t="shared" ca="1" si="3"/>
        <v>4226352.3473878112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4226352.3473878112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17519.57101613847</v>
      </c>
      <c r="L236" s="444">
        <f t="shared" ca="1" si="3"/>
        <v>4222216.6148893712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4222216.6148893712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17502.338797394968</v>
      </c>
      <c r="L237" s="444">
        <f t="shared" ca="1" si="3"/>
        <v>4218063.6501721879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4218063.6501721879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17485.034777740038</v>
      </c>
      <c r="L238" s="444">
        <f t="shared" ca="1" si="3"/>
        <v>4213893.3814353496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4213893.3814353496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17467.658658003213</v>
      </c>
      <c r="L239" s="444">
        <f t="shared" ca="1" si="3"/>
        <v>4209705.7365787737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4209705.7365787737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17450.210137767477</v>
      </c>
      <c r="L240" s="444">
        <f t="shared" ca="1" si="3"/>
        <v>4205500.6432019621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4205500.6432019621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17432.688915364095</v>
      </c>
      <c r="L241" s="444">
        <f t="shared" ca="1" si="3"/>
        <v>4201278.0286027472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4201278.0286027472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17415.094687867371</v>
      </c>
      <c r="L242" s="444">
        <f t="shared" ca="1" si="3"/>
        <v>4197037.8197760358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4197037.8197760358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17397.427151089403</v>
      </c>
      <c r="L243" s="444">
        <f t="shared" ca="1" si="3"/>
        <v>4192779.9434125465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4192779.9434125465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17379.685999574864</v>
      </c>
      <c r="L244" s="444">
        <f t="shared" ca="1" si="3"/>
        <v>4188504.3258975428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4188504.3258975428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17361.870926595682</v>
      </c>
      <c r="L245" s="444">
        <f t="shared" ca="1" si="3"/>
        <v>4184210.8933095597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4184210.8933095597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17343.981624145752</v>
      </c>
      <c r="L246" s="444">
        <f t="shared" ca="1" si="3"/>
        <v>4179899.5714191264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4179899.5714191264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17326.017782935611</v>
      </c>
      <c r="L247" s="444">
        <f t="shared" ca="1" si="3"/>
        <v>4175570.2856874829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4175570.2856874829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17307.979092387101</v>
      </c>
      <c r="L248" s="444">
        <f t="shared" ca="1" si="3"/>
        <v>4171222.9612652911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4171222.9612652911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17289.865240627969</v>
      </c>
      <c r="L249" s="444">
        <f t="shared" ca="1" si="3"/>
        <v>4166857.5229913401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4166857.5229913401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17271.675914486506</v>
      </c>
      <c r="L250" s="444">
        <f t="shared" ca="1" si="3"/>
        <v>4162473.8953912477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4162473.8953912477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17253.410799486119</v>
      </c>
      <c r="L251" s="444">
        <f t="shared" ca="1" si="3"/>
        <v>4158072.002676155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4158072.002676155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17235.069579839903</v>
      </c>
      <c r="L252" s="444">
        <f t="shared" ca="1" si="3"/>
        <v>4153651.7687414158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4153651.7687414158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17216.651938445153</v>
      </c>
      <c r="L253" s="444">
        <f t="shared" ca="1" si="3"/>
        <v>4149213.1171652819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4149213.1171652819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17198.15755687793</v>
      </c>
      <c r="L254" s="444">
        <f t="shared" ca="1" si="3"/>
        <v>4144755.971207581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4144755.971207581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17179.586115387512</v>
      </c>
      <c r="L255" s="444">
        <f t="shared" ca="1" si="3"/>
        <v>4140280.2538083899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4140280.2538083899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17160.937292890878</v>
      </c>
      <c r="L256" s="444">
        <f t="shared" ca="1" si="3"/>
        <v>4135785.8875867021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4135785.8875867021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17142.210766967182</v>
      </c>
      <c r="L257" s="444">
        <f t="shared" ca="1" si="3"/>
        <v>4131272.7948390907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4131272.7948390907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17123.406213852133</v>
      </c>
      <c r="L258" s="444">
        <f t="shared" ca="1" si="3"/>
        <v>4126740.8975383639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4126740.8975383639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17104.523308432439</v>
      </c>
      <c r="L259" s="444">
        <f t="shared" ca="1" si="3"/>
        <v>4122190.1173322177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4122190.1173322177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17085.56172424016</v>
      </c>
      <c r="L260" s="444">
        <f t="shared" ca="1" si="3"/>
        <v>4117620.3755418789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4117620.3755418789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17066.521133447084</v>
      </c>
      <c r="L261" s="444">
        <f t="shared" ca="1" si="3"/>
        <v>4113031.5931607471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4113031.5931607471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17047.401206859035</v>
      </c>
      <c r="L262" s="444">
        <f t="shared" ca="1" si="3"/>
        <v>4108423.6908530272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4108423.6908530272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17028.201613910202</v>
      </c>
      <c r="L263" s="444">
        <f t="shared" ref="L263:L517" ca="1" si="28">I263-J263+K263</f>
        <v>4103796.5889523583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4103796.5889523583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17008.922022657414</v>
      </c>
      <c r="L264" s="444">
        <f t="shared" ca="1" si="28"/>
        <v>4099150.207460437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4099150.207460437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16989.562099774412</v>
      </c>
      <c r="L265" s="444">
        <f t="shared" ca="1" si="28"/>
        <v>4094484.4660456325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4094484.4660456325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16970.121510546058</v>
      </c>
      <c r="L266" s="444">
        <f t="shared" ca="1" si="28"/>
        <v>4089799.2840415998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4089799.2840415998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16950.599918862586</v>
      </c>
      <c r="L267" s="444">
        <f t="shared" ca="1" si="28"/>
        <v>4085094.5804458838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4085094.5804458838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16930.996987213774</v>
      </c>
      <c r="L268" s="444">
        <f t="shared" ca="1" si="28"/>
        <v>4080370.2739185188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4080370.2739185188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16911.312376683083</v>
      </c>
      <c r="L269" s="444">
        <f t="shared" ca="1" si="28"/>
        <v>4075626.2827806231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4075626.2827806231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16891.545746941851</v>
      </c>
      <c r="L270" s="444">
        <f t="shared" ca="1" si="28"/>
        <v>4070862.5250129863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4070862.5250129863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16871.696756243364</v>
      </c>
      <c r="L271" s="444">
        <f t="shared" ca="1" si="28"/>
        <v>4066078.9182546507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4066078.9182546507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16851.765061416965</v>
      </c>
      <c r="L272" s="444">
        <f t="shared" ca="1" si="28"/>
        <v>4061275.3798014889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4061275.3798014889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16831.750317862126</v>
      </c>
      <c r="L273" s="444">
        <f t="shared" ca="1" si="28"/>
        <v>4056451.8266047724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4056451.8266047724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16811.652179542474</v>
      </c>
      <c r="L274" s="444">
        <f t="shared" ca="1" si="28"/>
        <v>4051608.175269736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4051608.175269736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16791.470298979821</v>
      </c>
      <c r="L275" s="444">
        <f t="shared" ca="1" si="28"/>
        <v>4046744.342054137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4046744.342054137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16771.204327248161</v>
      </c>
      <c r="L276" s="444">
        <f t="shared" ca="1" si="28"/>
        <v>4041860.2428668062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4041860.2428668062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16750.853913967614</v>
      </c>
      <c r="L277" s="444">
        <f t="shared" ca="1" si="28"/>
        <v>4036955.7932661949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4036955.7932661949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16730.418707298399</v>
      </c>
      <c r="L278" s="444">
        <f t="shared" ca="1" si="28"/>
        <v>4032030.9084589146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4032030.9084589146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16709.898353934732</v>
      </c>
      <c r="L279" s="444">
        <f t="shared" ca="1" si="28"/>
        <v>4027085.5032982705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4027085.5032982705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16689.292499098712</v>
      </c>
      <c r="L280" s="444">
        <f t="shared" ca="1" si="28"/>
        <v>4022119.4922827906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4022119.4922827906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16668.600786534214</v>
      </c>
      <c r="L281" s="444">
        <f t="shared" ca="1" si="28"/>
        <v>4017132.7895547459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4017132.7895547459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16647.822858500695</v>
      </c>
      <c r="L282" s="444">
        <f t="shared" ca="1" si="28"/>
        <v>4012125.3088986678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4012125.3088986678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16626.958355767034</v>
      </c>
      <c r="L283" s="444">
        <f t="shared" ca="1" si="28"/>
        <v>4007096.9637398561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4007096.9637398561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16606.006917605322</v>
      </c>
      <c r="L284" s="444">
        <f t="shared" ca="1" si="28"/>
        <v>4002047.6671428825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4002047.6671428825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16584.968181784599</v>
      </c>
      <c r="L285" s="444">
        <f t="shared" ca="1" si="28"/>
        <v>3996977.3318100884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3996977.3318100884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16563.841784564622</v>
      </c>
      <c r="L286" s="444">
        <f t="shared" ca="1" si="28"/>
        <v>3991885.8700800743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3991885.8700800743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16542.627360689563</v>
      </c>
      <c r="L287" s="444">
        <f t="shared" ca="1" si="28"/>
        <v>3986773.1939261849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3986773.1939261849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16521.324543381692</v>
      </c>
      <c r="L288" s="444">
        <f t="shared" ca="1" si="28"/>
        <v>3981639.2149549876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3981639.2149549876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16499.932964335036</v>
      </c>
      <c r="L289" s="444">
        <f t="shared" ca="1" si="28"/>
        <v>3976483.844404744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3976483.844404744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16478.45225370902</v>
      </c>
      <c r="L290" s="444">
        <f t="shared" ca="1" si="28"/>
        <v>3971306.9931438742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3971306.9931438742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16456.882040122066</v>
      </c>
      <c r="L291" s="444">
        <f t="shared" ca="1" si="28"/>
        <v>3966108.5716694174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3966108.5716694174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16435.221950645162</v>
      </c>
      <c r="L292" s="444">
        <f t="shared" ca="1" si="28"/>
        <v>3960888.4901054837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3960888.4901054837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16413.471610795437</v>
      </c>
      <c r="L293" s="444">
        <f t="shared" ca="1" si="28"/>
        <v>3955646.6582017001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3955646.6582017001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16391.630644529672</v>
      </c>
      <c r="L294" s="444">
        <f t="shared" ca="1" si="28"/>
        <v>3950382.9853316508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3950382.9853316508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16369.698674237799</v>
      </c>
      <c r="L295" s="444">
        <f t="shared" ca="1" si="28"/>
        <v>3945097.3804913098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3945097.3804913098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16347.675320736378</v>
      </c>
      <c r="L296" s="444">
        <f t="shared" ca="1" si="28"/>
        <v>3939789.7522974676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3939789.7522974676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16325.560203262035</v>
      </c>
      <c r="L297" s="444">
        <f t="shared" ca="1" si="28"/>
        <v>3934460.0089861508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3934460.0089861508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16303.352939464885</v>
      </c>
      <c r="L298" s="444">
        <f t="shared" ca="1" si="28"/>
        <v>3929108.0584110371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3929108.0584110371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16281.053145401909</v>
      </c>
      <c r="L299" s="444">
        <f t="shared" ca="1" si="28"/>
        <v>3923733.8080418603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3923733.8080418603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16258.660435530339</v>
      </c>
      <c r="L300" s="444">
        <f t="shared" ca="1" si="28"/>
        <v>3918337.1649628119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3918337.1649628119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16236.174422700971</v>
      </c>
      <c r="L301" s="444">
        <f t="shared" ca="1" si="28"/>
        <v>3912918.0358709339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3912918.0358709339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16213.594718151478</v>
      </c>
      <c r="L302" s="444">
        <f t="shared" ca="1" si="28"/>
        <v>3907476.3270745063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3907476.3270745063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16190.920931499697</v>
      </c>
      <c r="L303" s="444">
        <f t="shared" ca="1" si="28"/>
        <v>3902011.9444914274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3902011.9444914274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16168.152670736868</v>
      </c>
      <c r="L304" s="444">
        <f t="shared" ca="1" si="28"/>
        <v>3896524.7936475854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3896524.7936475854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16145.28954222086</v>
      </c>
      <c r="L305" s="444">
        <f t="shared" ca="1" si="28"/>
        <v>3891014.7796752276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3891014.7796752276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16122.33115066937</v>
      </c>
      <c r="L306" s="444">
        <f t="shared" ca="1" si="28"/>
        <v>3885481.8073113179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3885481.8073113179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16099.27709915308</v>
      </c>
      <c r="L307" s="444">
        <f t="shared" ca="1" si="28"/>
        <v>3879925.7808958921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3879925.7808958921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16076.126989088807</v>
      </c>
      <c r="L308" s="444">
        <f t="shared" ca="1" si="28"/>
        <v>3874346.6043704022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3874346.6043704022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16052.880420232595</v>
      </c>
      <c r="L309" s="444">
        <f t="shared" ca="1" si="28"/>
        <v>3868744.181276056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3868744.181276056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16029.536990672821</v>
      </c>
      <c r="L310" s="444">
        <f t="shared" ca="1" si="28"/>
        <v>3863118.41475215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3863118.41475215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16006.096296823212</v>
      </c>
      <c r="L311" s="444">
        <f t="shared" ca="1" si="28"/>
        <v>3857469.2075343942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3857469.2075343942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15982.557933415897</v>
      </c>
      <c r="L312" s="444">
        <f t="shared" ca="1" si="28"/>
        <v>3851796.4619532311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3851796.4619532311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15958.921493494385</v>
      </c>
      <c r="L313" s="444">
        <f t="shared" ca="1" si="28"/>
        <v>3846100.0799321467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3846100.0799321467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15935.186568406532</v>
      </c>
      <c r="L314" s="444">
        <f t="shared" ca="1" si="28"/>
        <v>3840379.9629859743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3840379.9629859743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15911.35274779748</v>
      </c>
      <c r="L315" s="444">
        <f t="shared" ca="1" si="28"/>
        <v>3834636.0122191929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3834636.0122191929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15887.419619602559</v>
      </c>
      <c r="L316" s="444">
        <f t="shared" ca="1" si="28"/>
        <v>3828868.1283242167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3828868.1283242167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15863.386770040157</v>
      </c>
      <c r="L317" s="444">
        <f t="shared" ca="1" si="28"/>
        <v>3823076.2115796781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3823076.2115796781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15839.253783604579</v>
      </c>
      <c r="L318" s="444">
        <f t="shared" ca="1" si="28"/>
        <v>3817260.1618487039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3817260.1618487039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15815.020243058854</v>
      </c>
      <c r="L319" s="444">
        <f t="shared" ca="1" si="28"/>
        <v>3811419.8785771839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3811419.8785771839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15790.68572942752</v>
      </c>
      <c r="L320" s="444">
        <f t="shared" ca="1" si="28"/>
        <v>3805555.2607920328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3805555.2607920328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15766.249821989393</v>
      </c>
      <c r="L321" s="444">
        <f t="shared" ca="1" si="28"/>
        <v>3799666.2070994433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3799666.2070994433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15741.712098270271</v>
      </c>
      <c r="L322" s="444">
        <f t="shared" ca="1" si="28"/>
        <v>3793752.6156831346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3793752.6156831346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15717.07213403565</v>
      </c>
      <c r="L323" s="444">
        <f t="shared" ca="1" si="28"/>
        <v>3787814.3843025914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3787814.3843025914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15692.329503283387</v>
      </c>
      <c r="L324" s="444">
        <f t="shared" ca="1" si="28"/>
        <v>3781851.410291296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3781851.410291296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15667.483778236321</v>
      </c>
      <c r="L325" s="444">
        <f t="shared" ca="1" si="28"/>
        <v>3775863.5905549536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3775863.5905549536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15642.534529334896</v>
      </c>
      <c r="L326" s="444">
        <f t="shared" ca="1" si="28"/>
        <v>3769850.8215697096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3769850.8215697096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15617.481325229712</v>
      </c>
      <c r="L327" s="444">
        <f t="shared" ca="1" si="28"/>
        <v>3763812.9993803604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3763812.9993803604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15592.32373277409</v>
      </c>
      <c r="L328" s="444">
        <f t="shared" ca="1" si="28"/>
        <v>3757750.0195985558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3757750.0195985558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15567.061317016571</v>
      </c>
      <c r="L329" s="444">
        <f t="shared" ca="1" si="28"/>
        <v>3751661.7774009933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3751661.7774009933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15541.693641193393</v>
      </c>
      <c r="L330" s="444">
        <f t="shared" ca="1" si="28"/>
        <v>3745548.1675276076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3745548.1675276076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15516.220266720953</v>
      </c>
      <c r="L331" s="444">
        <f t="shared" ca="1" si="28"/>
        <v>3739409.0842797495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3739409.0842797495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15490.640753188211</v>
      </c>
      <c r="L332" s="444">
        <f t="shared" ca="1" si="28"/>
        <v>3733244.4215183589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3733244.4215183589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15464.954658349083</v>
      </c>
      <c r="L333" s="444">
        <f t="shared" ca="1" si="28"/>
        <v>3727054.0726621291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3727054.0726621291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15439.161538114795</v>
      </c>
      <c r="L334" s="444">
        <f t="shared" ca="1" si="28"/>
        <v>3720837.930685665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3720837.930685665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15413.26094654619</v>
      </c>
      <c r="L335" s="444">
        <f t="shared" ca="1" si="28"/>
        <v>3714595.8881176324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3714595.8881176324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15387.252435846056</v>
      </c>
      <c r="L336" s="444">
        <f t="shared" ca="1" si="28"/>
        <v>3708327.8370388998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3708327.8370388998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15361.135556351337</v>
      </c>
      <c r="L337" s="444">
        <f t="shared" ca="1" si="28"/>
        <v>3702033.6690806723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3702033.6690806723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15334.90985652539</v>
      </c>
      <c r="L338" s="444">
        <f t="shared" ca="1" si="28"/>
        <v>3695713.2754226187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3695713.2754226187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15308.574882950168</v>
      </c>
      <c r="L339" s="444">
        <f t="shared" ca="1" si="28"/>
        <v>3689366.54679099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3689366.54679099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15282.130180318378</v>
      </c>
      <c r="L340" s="444">
        <f t="shared" ca="1" si="28"/>
        <v>3682993.3734567296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3682993.3734567296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15255.575291425628</v>
      </c>
      <c r="L341" s="444">
        <f t="shared" ca="1" si="28"/>
        <v>3676593.6452335762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3676593.6452335762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15228.909757162488</v>
      </c>
      <c r="L342" s="444">
        <f t="shared" ca="1" si="28"/>
        <v>3670167.2514761598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3670167.2514761598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15202.133116506588</v>
      </c>
      <c r="L343" s="444">
        <f t="shared" ca="1" si="28"/>
        <v>3663714.0810780874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3663714.0810780874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15175.244906514619</v>
      </c>
      <c r="L344" s="444">
        <f t="shared" ca="1" si="28"/>
        <v>3657234.022470023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3657234.022470023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15148.24466231435</v>
      </c>
      <c r="L345" s="444">
        <f t="shared" ca="1" si="28"/>
        <v>3650726.9636177584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3650726.9636177584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15121.131917096582</v>
      </c>
      <c r="L346" s="444">
        <f t="shared" ca="1" si="28"/>
        <v>3644192.7920202762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3644192.7920202762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15093.906202107071</v>
      </c>
      <c r="L347" s="444">
        <f t="shared" ca="1" si="28"/>
        <v>3637631.3947078045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3637631.3947078045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15066.56704663844</v>
      </c>
      <c r="L348" s="444">
        <f t="shared" ca="1" si="28"/>
        <v>3631042.6582398643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3631042.6582398643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15039.113978022022</v>
      </c>
      <c r="L349" s="444">
        <f t="shared" ca="1" si="28"/>
        <v>3624426.4687033077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3624426.4687033077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15011.546521619703</v>
      </c>
      <c r="L350" s="444">
        <f t="shared" ca="1" si="28"/>
        <v>3617782.7117103487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3617782.7117103487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14983.864200815709</v>
      </c>
      <c r="L351" s="444">
        <f t="shared" ca="1" si="28"/>
        <v>3611111.2723965854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3611111.2723965854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14956.066537008361</v>
      </c>
      <c r="L352" s="444">
        <f t="shared" ca="1" si="28"/>
        <v>3604412.0354190147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3604412.0354190147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14928.153049601819</v>
      </c>
      <c r="L353" s="444">
        <f t="shared" ca="1" si="28"/>
        <v>3597684.8849540376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3597684.8849540376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14900.123255997745</v>
      </c>
      <c r="L354" s="444">
        <f t="shared" ca="1" si="28"/>
        <v>3590929.7046954567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3590929.7046954567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14871.97667158699</v>
      </c>
      <c r="L355" s="444">
        <f t="shared" ca="1" si="28"/>
        <v>3584146.377852465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3584146.377852465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14843.712809741191</v>
      </c>
      <c r="L356" s="444">
        <f t="shared" ca="1" si="28"/>
        <v>3577334.7871476272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3577334.7871476272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14815.331181804366</v>
      </c>
      <c r="L357" s="444">
        <f t="shared" ca="1" si="28"/>
        <v>3570494.8148148526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3570494.8148148526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14786.831297084473</v>
      </c>
      <c r="L358" s="444">
        <f t="shared" ca="1" si="28"/>
        <v>3563626.3425973584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3563626.3425973584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14758.212662844915</v>
      </c>
      <c r="L359" s="444">
        <f t="shared" ca="1" si="28"/>
        <v>3556729.2517456245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3556729.2517456245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14729.474784296022</v>
      </c>
      <c r="L360" s="444">
        <f t="shared" ca="1" si="28"/>
        <v>3549803.4230153416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3549803.4230153416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14700.617164586511</v>
      </c>
      <c r="L361" s="444">
        <f t="shared" ca="1" si="28"/>
        <v>3542848.7366653495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3542848.7366653495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14671.639304794879</v>
      </c>
      <c r="L362" s="444">
        <f t="shared" ca="1" si="28"/>
        <v>3535865.0724555654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3535865.0724555654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14642.540703920777</v>
      </c>
      <c r="L363" s="444">
        <f t="shared" ca="1" si="28"/>
        <v>3528852.3096449072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3528852.3096449072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14613.320858876366</v>
      </c>
      <c r="L364" s="444">
        <f t="shared" ca="1" si="28"/>
        <v>3521810.3269892046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3521810.3269892046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14583.979264477604</v>
      </c>
      <c r="L365" s="444">
        <f t="shared" ca="1" si="28"/>
        <v>3514739.0027391035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3514739.0027391035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14554.51541343552</v>
      </c>
      <c r="L366" s="444">
        <f t="shared" ca="1" si="28"/>
        <v>3507638.2146379603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3507638.2146379603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14524.928796347422</v>
      </c>
      <c r="L367" s="444">
        <f t="shared" ca="1" si="28"/>
        <v>3500507.8399197287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3500507.8399197287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14495.218901688122</v>
      </c>
      <c r="L368" s="444">
        <f t="shared" ca="1" si="28"/>
        <v>3493347.7553068381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3493347.7553068381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14465.38521580108</v>
      </c>
      <c r="L369" s="444">
        <f t="shared" ca="1" si="28"/>
        <v>3486157.8370080604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3486157.8370080604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14435.427222889508</v>
      </c>
      <c r="L370" s="444">
        <f t="shared" ca="1" si="28"/>
        <v>3478937.960716371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3478937.960716371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14405.344405007467</v>
      </c>
      <c r="L371" s="444">
        <f t="shared" ca="1" si="28"/>
        <v>3471688.0016067997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3471688.0016067997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14375.136242050921</v>
      </c>
      <c r="L372" s="444">
        <f t="shared" ca="1" si="28"/>
        <v>3464407.834334272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3464407.834334272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14344.802211748722</v>
      </c>
      <c r="L373" s="444">
        <f t="shared" ca="1" si="28"/>
        <v>3457097.333031442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3457097.333031442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14314.341789653596</v>
      </c>
      <c r="L374" s="444">
        <f t="shared" ca="1" si="28"/>
        <v>3449756.3713065167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3449756.3713065167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14283.754449133074</v>
      </c>
      <c r="L375" s="444">
        <f t="shared" ca="1" si="28"/>
        <v>3442384.8222410711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3442384.8222410711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14253.039661360383</v>
      </c>
      <c r="L376" s="444">
        <f t="shared" ca="1" si="28"/>
        <v>3434982.5583878527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3434982.5583878527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14222.196895305307</v>
      </c>
      <c r="L377" s="444">
        <f t="shared" ca="1" si="28"/>
        <v>3427549.4517685794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3427549.4517685794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14191.225617725004</v>
      </c>
      <c r="L378" s="444">
        <f t="shared" ca="1" si="28"/>
        <v>3420085.3738717255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3420085.3738717255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14160.125293154779</v>
      </c>
      <c r="L379" s="444">
        <f t="shared" ca="1" si="28"/>
        <v>3412590.1956503014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3412590.1956503014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14128.895383898844</v>
      </c>
      <c r="L380" s="444">
        <f t="shared" ca="1" si="28"/>
        <v>3405063.7875196212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3405063.7875196212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14097.535350021009</v>
      </c>
      <c r="L381" s="444">
        <f t="shared" ca="1" si="28"/>
        <v>3397506.0193550633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3397506.0193550633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14066.04464933535</v>
      </c>
      <c r="L382" s="444">
        <f t="shared" ca="1" si="28"/>
        <v>3389916.76048982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3389916.76048982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14034.422737396839</v>
      </c>
      <c r="L383" s="444">
        <f t="shared" ca="1" si="28"/>
        <v>3382295.879712638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3382295.879712638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14002.669067491914</v>
      </c>
      <c r="L384" s="444">
        <f t="shared" ca="1" si="28"/>
        <v>3374643.2452655509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3374643.2452655509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13970.783090629047</v>
      </c>
      <c r="L385" s="444">
        <f t="shared" ca="1" si="28"/>
        <v>3366958.7248416012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3366958.7248416012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13938.76425552926</v>
      </c>
      <c r="L386" s="444">
        <f t="shared" ca="1" si="28"/>
        <v>3359242.1855825516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3359242.1855825516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13906.612008616554</v>
      </c>
      <c r="L387" s="444">
        <f t="shared" ca="1" si="28"/>
        <v>3351493.4940765891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3351493.4940765891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13874.325794008379</v>
      </c>
      <c r="L388" s="444">
        <f t="shared" ca="1" si="28"/>
        <v>3343712.5163560188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3343712.5163560188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13841.905053506001</v>
      </c>
      <c r="L389" s="444">
        <f t="shared" ca="1" si="28"/>
        <v>3335899.1178949461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3335899.1178949461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13809.349226584864</v>
      </c>
      <c r="L390" s="444">
        <f t="shared" ca="1" si="28"/>
        <v>3328053.1636069519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3328053.1636069519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13776.657750384888</v>
      </c>
      <c r="L391" s="444">
        <f t="shared" ca="1" si="28"/>
        <v>3320174.517842758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3320174.517842758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13743.830059700746</v>
      </c>
      <c r="L392" s="444">
        <f t="shared" ca="1" si="28"/>
        <v>3312263.0443878798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3312263.0443878798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13710.865586972088</v>
      </c>
      <c r="L393" s="444">
        <f t="shared" ca="1" si="28"/>
        <v>3304318.6064602728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3304318.6064602728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13677.763762273724</v>
      </c>
      <c r="L394" s="444">
        <f t="shared" ca="1" si="28"/>
        <v>3296341.0667079678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3296341.0667079678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13644.524013305787</v>
      </c>
      <c r="L395" s="444">
        <f t="shared" ca="1" si="28"/>
        <v>3288330.2872066949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3288330.2872066949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13611.145765383817</v>
      </c>
      <c r="L396" s="444">
        <f t="shared" ca="1" si="28"/>
        <v>3280286.1294574998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3280286.1294574998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13577.628441428837</v>
      </c>
      <c r="L397" s="444">
        <f t="shared" ca="1" si="28"/>
        <v>3272208.4543843498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3272208.4543843498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13543.971461957379</v>
      </c>
      <c r="L398" s="444">
        <f t="shared" ca="1" si="28"/>
        <v>3264097.1223317282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3264097.1223317282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13510.174245071456</v>
      </c>
      <c r="L399" s="444">
        <f t="shared" ca="1" si="28"/>
        <v>3255951.993062221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3255951.993062221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13476.236206448508</v>
      </c>
      <c r="L400" s="444">
        <f t="shared" ca="1" si="28"/>
        <v>3247772.9257540908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3247772.9257540908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13442.156759331299</v>
      </c>
      <c r="L401" s="444">
        <f t="shared" ca="1" si="28"/>
        <v>3239559.7789988434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3239559.7789988434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13407.935314517768</v>
      </c>
      <c r="L402" s="444">
        <f t="shared" ca="1" si="28"/>
        <v>3231312.4107987825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3231312.4107987825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13373.571280350849</v>
      </c>
      <c r="L403" s="444">
        <f t="shared" ca="1" si="28"/>
        <v>3223030.6785645545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3223030.6785645545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13339.064062708232</v>
      </c>
      <c r="L404" s="444">
        <f t="shared" ca="1" si="28"/>
        <v>3214714.4391126838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3214714.4391126838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13304.413064992104</v>
      </c>
      <c r="L405" s="444">
        <f t="shared" ca="1" si="28"/>
        <v>3206363.548663097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3206363.548663097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13269.617688118826</v>
      </c>
      <c r="L406" s="444">
        <f t="shared" ca="1" si="28"/>
        <v>3197977.8628366371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3197977.8628366371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13234.677330508575</v>
      </c>
      <c r="L407" s="444">
        <f t="shared" ca="1" si="28"/>
        <v>3189557.2366525666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3189557.2366525666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13199.591388074949</v>
      </c>
      <c r="L408" s="444">
        <f t="shared" ca="1" si="28"/>
        <v>3181101.5245260629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3181101.5245260629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13164.359254214516</v>
      </c>
      <c r="L409" s="444">
        <f t="shared" ca="1" si="28"/>
        <v>3172610.5802656985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3172610.5802656985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13128.980319796332</v>
      </c>
      <c r="L410" s="444">
        <f t="shared" ca="1" si="28"/>
        <v>3164084.2570709158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3164084.2570709158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13093.453973151403</v>
      </c>
      <c r="L411" s="444">
        <f t="shared" ca="1" si="28"/>
        <v>3155522.4075294882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3155522.4075294882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13057.779600062122</v>
      </c>
      <c r="L412" s="444">
        <f t="shared" ca="1" si="28"/>
        <v>3146924.8836149713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3146924.8836149713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13021.956583751635</v>
      </c>
      <c r="L413" s="444">
        <f t="shared" ca="1" si="28"/>
        <v>3138291.5366841443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3138291.5366841443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12985.984304873189</v>
      </c>
      <c r="L414" s="444">
        <f t="shared" ca="1" si="28"/>
        <v>3129622.2174744387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3129622.2174744387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12949.862141499416</v>
      </c>
      <c r="L415" s="444">
        <f t="shared" ca="1" si="28"/>
        <v>3120916.7761013592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3120916.7761013592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12913.589469111585</v>
      </c>
      <c r="L416" s="444">
        <f t="shared" ca="1" si="28"/>
        <v>3112175.0620558918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3112175.0620558918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12877.165660588804</v>
      </c>
      <c r="L417" s="444">
        <f t="shared" ca="1" si="28"/>
        <v>3103396.924201902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3103396.924201902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12840.59008619718</v>
      </c>
      <c r="L418" s="444">
        <f t="shared" ca="1" si="28"/>
        <v>3094582.2107735202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3094582.2107735202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12803.862113578922</v>
      </c>
      <c r="L419" s="444">
        <f t="shared" ca="1" si="28"/>
        <v>3085730.76937252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3085730.76937252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12766.981107741422</v>
      </c>
      <c r="L420" s="444">
        <f t="shared" ca="1" si="28"/>
        <v>3076842.4469656828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3076842.4469656828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12729.946431046266</v>
      </c>
      <c r="L421" s="444">
        <f t="shared" ca="1" si="28"/>
        <v>3067917.0898821503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3067917.0898821503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12692.757443198214</v>
      </c>
      <c r="L422" s="444">
        <f t="shared" ca="1" si="28"/>
        <v>3058954.5438107694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3058954.5438107694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12655.413501234127</v>
      </c>
      <c r="L423" s="444">
        <f t="shared" ca="1" si="28"/>
        <v>3049954.6537974249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3049954.6537974249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12617.913959511858</v>
      </c>
      <c r="L424" s="444">
        <f t="shared" ca="1" si="28"/>
        <v>3040917.264242358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3040917.264242358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12580.25816969908</v>
      </c>
      <c r="L425" s="444">
        <f t="shared" ca="1" si="28"/>
        <v>3031842.2188974782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3031842.2188974782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12542.44548076208</v>
      </c>
      <c r="L426" s="444">
        <f t="shared" ca="1" si="28"/>
        <v>3022729.3608636614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3022729.3608636614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12504.47523895451</v>
      </c>
      <c r="L427" s="444">
        <f t="shared" ca="1" si="28"/>
        <v>3013578.5325880372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3013578.5325880372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12466.346787806076</v>
      </c>
      <c r="L428" s="444">
        <f t="shared" ca="1" si="28"/>
        <v>3004389.5758612645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3004389.5758612645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12428.059468111191</v>
      </c>
      <c r="L429" s="444">
        <f t="shared" ca="1" si="28"/>
        <v>2995162.3318147967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2995162.3318147967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12389.612617917574</v>
      </c>
      <c r="L430" s="444">
        <f t="shared" ca="1" si="28"/>
        <v>2985896.6409181352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2985896.6409181352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12351.005572514818</v>
      </c>
      <c r="L431" s="444">
        <f t="shared" ca="1" si="28"/>
        <v>2976592.3429760709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2976592.3429760709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12312.237664422884</v>
      </c>
      <c r="L432" s="444">
        <f t="shared" ca="1" si="28"/>
        <v>2967249.277125915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2967249.277125915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12273.308223380567</v>
      </c>
      <c r="L433" s="444">
        <f t="shared" ca="1" si="28"/>
        <v>2957867.2818347169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2957867.2818347169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12234.216576333909</v>
      </c>
      <c r="L434" s="444">
        <f t="shared" ca="1" si="28"/>
        <v>2948446.1948964722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2948446.1948964722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12194.962047424555</v>
      </c>
      <c r="L435" s="444">
        <f t="shared" ca="1" si="28"/>
        <v>2938985.8534293179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2938985.8534293179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12155.54395797808</v>
      </c>
      <c r="L436" s="444">
        <f t="shared" ca="1" si="28"/>
        <v>2929486.0938727171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2929486.0938727171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12115.961626492242</v>
      </c>
      <c r="L437" s="444">
        <f t="shared" ca="1" si="28"/>
        <v>2919946.7519846307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2919946.7519846307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12076.214368625217</v>
      </c>
      <c r="L438" s="444">
        <f t="shared" ca="1" si="28"/>
        <v>2910367.6628386769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2910367.6628386769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12036.301497183742</v>
      </c>
      <c r="L439" s="444">
        <f t="shared" ca="1" si="28"/>
        <v>2900748.6608212818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2900748.6608212818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11996.222322111262</v>
      </c>
      <c r="L440" s="444">
        <f t="shared" ca="1" si="28"/>
        <v>2891089.5796288145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2891089.5796288145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11955.976150475981</v>
      </c>
      <c r="L441" s="444">
        <f t="shared" ca="1" si="28"/>
        <v>2881390.2522647115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2881390.2522647115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11915.562286458886</v>
      </c>
      <c r="L442" s="444">
        <f t="shared" ca="1" si="28"/>
        <v>2871650.5110365916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2871650.5110365916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11874.98003134172</v>
      </c>
      <c r="L443" s="444">
        <f t="shared" ca="1" si="28"/>
        <v>2861870.1875533545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2861870.1875533545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11834.228683494899</v>
      </c>
      <c r="L444" s="444">
        <f t="shared" ca="1" si="28"/>
        <v>2852049.1127222707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2852049.1127222707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11793.307538365383</v>
      </c>
      <c r="L445" s="444">
        <f t="shared" ca="1" si="28"/>
        <v>2842187.1167460573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2842187.1167460573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11752.215888464494</v>
      </c>
      <c r="L446" s="444">
        <f t="shared" ca="1" si="28"/>
        <v>2832284.0291199428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2832284.0291199428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11710.953023355683</v>
      </c>
      <c r="L447" s="444">
        <f t="shared" ca="1" si="28"/>
        <v>2822339.6786287194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2822339.6786287194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11669.518229642252</v>
      </c>
      <c r="L448" s="444">
        <f t="shared" ca="1" si="28"/>
        <v>2812353.893343783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2812353.893343783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11627.910790955017</v>
      </c>
      <c r="L449" s="444">
        <f t="shared" ca="1" si="28"/>
        <v>2802326.5006201593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2802326.5006201593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11586.129987939919</v>
      </c>
      <c r="L450" s="444">
        <f t="shared" ca="1" si="28"/>
        <v>2792257.3270935202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2792257.3270935202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11544.175098245589</v>
      </c>
      <c r="L451" s="444">
        <f t="shared" ca="1" si="28"/>
        <v>2782146.1986771869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2782146.1986771869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11502.045396510866</v>
      </c>
      <c r="L452" s="444">
        <f t="shared" ca="1" si="28"/>
        <v>2771992.940559119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2771992.940559119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11459.74015435225</v>
      </c>
      <c r="L453" s="444">
        <f t="shared" ca="1" si="28"/>
        <v>2761797.3771988922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2761797.3771988922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11417.258640351305</v>
      </c>
      <c r="L454" s="444">
        <f t="shared" ca="1" si="28"/>
        <v>2751559.3323246646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2751559.3323246646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11374.600120042023</v>
      </c>
      <c r="L455" s="444">
        <f t="shared" ca="1" si="28"/>
        <v>2741278.6289301277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2741278.6289301277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11331.76385589812</v>
      </c>
      <c r="L456" s="444">
        <f t="shared" ca="1" si="28"/>
        <v>2730955.0892714472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2730955.0892714472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11288.749107320284</v>
      </c>
      <c r="L457" s="444">
        <f t="shared" ca="1" si="28"/>
        <v>2720588.5348641886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2720588.5348641886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11245.555130623374</v>
      </c>
      <c r="L458" s="444">
        <f t="shared" ca="1" si="28"/>
        <v>2710178.7864802331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2710178.7864802331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11202.181179023559</v>
      </c>
      <c r="L459" s="444">
        <f t="shared" ca="1" si="28"/>
        <v>2699725.6641446776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2699725.6641446776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11158.626502625411</v>
      </c>
      <c r="L460" s="444">
        <f t="shared" ca="1" si="28"/>
        <v>2689228.9871327244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2689228.9871327244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11114.890348408939</v>
      </c>
      <c r="L461" s="444">
        <f t="shared" ca="1" si="28"/>
        <v>2678688.5739665544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2678688.5739665544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11070.971960216564</v>
      </c>
      <c r="L462" s="444">
        <f t="shared" ca="1" si="28"/>
        <v>2668104.2424121923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2668104.2424121923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11026.870578740056</v>
      </c>
      <c r="L463" s="444">
        <f t="shared" ca="1" si="28"/>
        <v>2657475.8094763537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2657475.8094763537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10982.585441507395</v>
      </c>
      <c r="L464" s="444">
        <f t="shared" ca="1" si="28"/>
        <v>2646803.0914032822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2646803.0914032822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10938.115782869598</v>
      </c>
      <c r="L465" s="444">
        <f t="shared" ca="1" si="28"/>
        <v>2636085.9036715729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2636085.9036715729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10893.460833987476</v>
      </c>
      <c r="L466" s="444">
        <f t="shared" ca="1" si="28"/>
        <v>2625324.0609909818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2625324.0609909818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10848.619822818346</v>
      </c>
      <c r="L467" s="444">
        <f t="shared" ca="1" si="28"/>
        <v>2614517.3772992212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2614517.3772992212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10803.591974102677</v>
      </c>
      <c r="L468" s="444">
        <f t="shared" ca="1" si="28"/>
        <v>2603665.6657587453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2603665.6657587453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10758.376509350694</v>
      </c>
      <c r="L469" s="444">
        <f t="shared" ca="1" si="28"/>
        <v>2592768.7387535172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2592768.7387535172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10712.97264682891</v>
      </c>
      <c r="L470" s="444">
        <f t="shared" ca="1" si="28"/>
        <v>2581826.4078857671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2581826.4078857671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10667.379601546618</v>
      </c>
      <c r="L471" s="444">
        <f t="shared" ca="1" si="28"/>
        <v>2570838.4839727348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2570838.4839727348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10621.596585242316</v>
      </c>
      <c r="L472" s="444">
        <f t="shared" ca="1" si="28"/>
        <v>2559804.7770433985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2559804.7770433985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10575.622806370082</v>
      </c>
      <c r="L473" s="444">
        <f t="shared" ca="1" si="28"/>
        <v>2548725.0963351899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2548725.0963351899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10529.457470085879</v>
      </c>
      <c r="L474" s="444">
        <f t="shared" ca="1" si="28"/>
        <v>2537599.250290697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2537599.250290697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10483.099778233825</v>
      </c>
      <c r="L475" s="444">
        <f t="shared" ca="1" si="28"/>
        <v>2526427.0465543522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2526427.0465543522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10436.548929332388</v>
      </c>
      <c r="L476" s="444">
        <f t="shared" ca="1" si="28"/>
        <v>2515208.2919691056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2515208.2919691056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10389.804118560529</v>
      </c>
      <c r="L477" s="444">
        <f t="shared" ca="1" si="28"/>
        <v>2503942.7925730874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2503942.7925730874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10342.864537743786</v>
      </c>
      <c r="L478" s="444">
        <f t="shared" ca="1" si="28"/>
        <v>2492630.3535962524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2492630.3535962524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10295.729375340306</v>
      </c>
      <c r="L479" s="444">
        <f t="shared" ca="1" si="28"/>
        <v>2481270.7794570141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2481270.7794570141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10248.397816426814</v>
      </c>
      <c r="L480" s="444">
        <f t="shared" ca="1" si="28"/>
        <v>2469863.8737588618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2469863.8737588618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10200.869042684511</v>
      </c>
      <c r="L481" s="444">
        <f t="shared" ca="1" si="28"/>
        <v>2458409.4392869673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2458409.4392869673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10153.142232384951</v>
      </c>
      <c r="L482" s="444">
        <f t="shared" ca="1" si="28"/>
        <v>2446907.2780047734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2446907.2780047734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10105.216560375811</v>
      </c>
      <c r="L483" s="444">
        <f t="shared" ca="1" si="28"/>
        <v>2435357.1910505705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2435357.1910505705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10057.091198066631</v>
      </c>
      <c r="L484" s="444">
        <f t="shared" ca="1" si="28"/>
        <v>2423758.9787340583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2423758.9787340583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10008.765313414498</v>
      </c>
      <c r="L485" s="444">
        <f t="shared" ca="1" si="28"/>
        <v>2412112.4405328939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2412112.4405328939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9960.2380709096451</v>
      </c>
      <c r="L486" s="444">
        <f t="shared" ca="1" si="28"/>
        <v>2400417.3750892249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2400417.3750892249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9911.5086315610242</v>
      </c>
      <c r="L487" s="444">
        <f t="shared" ca="1" si="28"/>
        <v>2388673.580206207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2388673.580206207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9862.5761528817839</v>
      </c>
      <c r="L488" s="444">
        <f t="shared" ca="1" si="28"/>
        <v>2376880.8528445098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2376880.8528445098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9813.4397888747117</v>
      </c>
      <c r="L489" s="444">
        <f t="shared" ca="1" si="28"/>
        <v>2365038.9891188056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2365038.9891188056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9764.0986900176122</v>
      </c>
      <c r="L490" s="444">
        <f t="shared" ca="1" si="28"/>
        <v>2353147.7842942444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2353147.7842942444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9714.5520032486056</v>
      </c>
      <c r="L491" s="444">
        <f t="shared" ca="1" si="28"/>
        <v>2341207.0327829141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2341207.0327829141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9664.798871951396</v>
      </c>
      <c r="L492" s="444">
        <f t="shared" ca="1" si="28"/>
        <v>2329216.5281402864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2329216.5281402864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9614.8384359404481</v>
      </c>
      <c r="L493" s="444">
        <f t="shared" ca="1" si="28"/>
        <v>2317176.063061648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2317176.063061648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9564.669831446121</v>
      </c>
      <c r="L494" s="444">
        <f t="shared" ca="1" si="28"/>
        <v>2305085.4293785151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2305085.4293785151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9514.2921910997338</v>
      </c>
      <c r="L495" s="444">
        <f t="shared" ca="1" si="28"/>
        <v>2292944.4180550361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2292944.4180550361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9463.7046439185724</v>
      </c>
      <c r="L496" s="444">
        <f t="shared" ca="1" si="28"/>
        <v>2280752.8191843759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2280752.8191843759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9412.9063152908202</v>
      </c>
      <c r="L497" s="444">
        <f t="shared" ca="1" si="28"/>
        <v>2268510.4219850879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2268510.4219850879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9361.8963269604537</v>
      </c>
      <c r="L498" s="444">
        <f t="shared" ca="1" si="28"/>
        <v>2256217.0147974696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2256217.0147974696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9310.6737970120448</v>
      </c>
      <c r="L499" s="444">
        <f t="shared" ca="1" si="28"/>
        <v>2243872.3850799026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2243872.3850799026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9259.2378398555156</v>
      </c>
      <c r="L500" s="444">
        <f t="shared" ca="1" si="28"/>
        <v>2231476.3194051795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2231476.3194051795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9207.5875662108356</v>
      </c>
      <c r="L501" s="444">
        <f t="shared" ca="1" si="28"/>
        <v>2219028.6034568115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2219028.6034568115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9155.7220830926362</v>
      </c>
      <c r="L502" s="444">
        <f t="shared" ca="1" si="28"/>
        <v>2206529.0220253253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2206529.0220253253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9103.6404937947773</v>
      </c>
      <c r="L503" s="444">
        <f t="shared" ca="1" si="28"/>
        <v>2193977.3590045413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2193977.3590045413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9051.3418978748432</v>
      </c>
      <c r="L504" s="444">
        <f t="shared" ca="1" si="28"/>
        <v>2181373.3973878375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2181373.3973878375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8998.8253911385782</v>
      </c>
      <c r="L505" s="444">
        <f t="shared" ca="1" si="28"/>
        <v>2168716.9192643971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2168716.9192643971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8946.0900656242429</v>
      </c>
      <c r="L506" s="444">
        <f t="shared" ca="1" si="28"/>
        <v>2156007.7058154424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2156007.7058154424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8893.1350095869311</v>
      </c>
      <c r="L507" s="444">
        <f t="shared" ca="1" si="28"/>
        <v>2143245.5373104503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2143245.5373104503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8839.9593074827972</v>
      </c>
      <c r="L508" s="444">
        <f t="shared" ca="1" si="28"/>
        <v>2130430.1931033544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2130430.1931033544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8786.5620399532309</v>
      </c>
      <c r="L509" s="444">
        <f t="shared" ca="1" si="28"/>
        <v>2117561.4516287288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2117561.4516287288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8732.9422838089577</v>
      </c>
      <c r="L510" s="444">
        <f t="shared" ca="1" si="28"/>
        <v>2104639.0903979591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2104639.0903979591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8679.0991120140843</v>
      </c>
      <c r="L511" s="444">
        <f t="shared" ca="1" si="28"/>
        <v>2091662.8859953943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2091662.8859953943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8625.0315936700645</v>
      </c>
      <c r="L512" s="444">
        <f t="shared" ca="1" si="28"/>
        <v>2078632.6140744856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2078632.6140744856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8570.7387939996115</v>
      </c>
      <c r="L513" s="444">
        <f t="shared" ca="1" si="28"/>
        <v>2065548.0493539064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2065548.0493539064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8516.2197743305296</v>
      </c>
      <c r="L514" s="444">
        <f t="shared" ca="1" si="28"/>
        <v>2052408.9656136581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2052408.9656136581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8461.4735920794956</v>
      </c>
      <c r="L515" s="444">
        <f t="shared" ca="1" si="28"/>
        <v>2039215.1356911587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2039215.1356911587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8406.4993007357498</v>
      </c>
      <c r="L516" s="444">
        <f t="shared" ca="1" si="28"/>
        <v>2025966.3314773156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2025966.3314773156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8351.2959498447362</v>
      </c>
      <c r="L517" s="444">
        <f t="shared" ca="1" si="28"/>
        <v>2012662.3239125814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2012662.3239125814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8295.8625849916771</v>
      </c>
      <c r="L518" s="444">
        <f t="shared" ref="L518:L772" ca="1" si="54">I518-J518+K518</f>
        <v>1999302.8829829942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1999302.8829829942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8240.1982477850634</v>
      </c>
      <c r="L519" s="444">
        <f t="shared" ca="1" si="54"/>
        <v>1985887.7777162003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1985887.7777162003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8184.3019758400897</v>
      </c>
      <c r="L520" s="444">
        <f t="shared" ca="1" si="54"/>
        <v>1972416.7761774615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1972416.7761774615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8128.1728027620111</v>
      </c>
      <c r="L521" s="444">
        <f t="shared" ca="1" si="54"/>
        <v>1958889.6454656445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1958889.6454656445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8071.8097581294405</v>
      </c>
      <c r="L522" s="444">
        <f t="shared" ca="1" si="54"/>
        <v>1945306.1517091952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1945306.1517091952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8015.2118674775684</v>
      </c>
      <c r="L523" s="444">
        <f t="shared" ca="1" si="54"/>
        <v>1931666.0600620939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1931666.0600620939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7958.3781522813124</v>
      </c>
      <c r="L524" s="444">
        <f t="shared" ca="1" si="54"/>
        <v>1917969.1346997963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1917969.1346997963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7901.3076299384047</v>
      </c>
      <c r="L525" s="444">
        <f t="shared" ca="1" si="54"/>
        <v>1904215.138815156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1904215.138815156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7843.9993137524043</v>
      </c>
      <c r="L526" s="444">
        <f t="shared" ca="1" si="54"/>
        <v>1890403.8346143295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1890403.8346143295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7786.4522129156276</v>
      </c>
      <c r="L527" s="444">
        <f t="shared" ca="1" si="54"/>
        <v>1876534.9833126662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1876534.9833126662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7728.6653324920308</v>
      </c>
      <c r="L528" s="444">
        <f t="shared" ca="1" si="54"/>
        <v>1862608.3451305793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1862608.3451305793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7670.6376734000014</v>
      </c>
      <c r="L529" s="444">
        <f t="shared" ca="1" si="54"/>
        <v>1848623.6792894006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1848623.6792894006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7612.3682323950907</v>
      </c>
      <c r="L530" s="444">
        <f t="shared" ca="1" si="54"/>
        <v>1834580.7440072168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1834580.7440072168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7553.8560020526575</v>
      </c>
      <c r="L531" s="444">
        <f t="shared" ca="1" si="54"/>
        <v>1820479.2964946905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1820479.2964946905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7495.0999707504652</v>
      </c>
      <c r="L532" s="444">
        <f t="shared" ca="1" si="54"/>
        <v>1806319.0929508621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1806319.0929508621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7436.0991226511815</v>
      </c>
      <c r="L533" s="444">
        <f t="shared" ca="1" si="54"/>
        <v>1792099.8885589344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1792099.8885589344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7376.8524376848136</v>
      </c>
      <c r="L534" s="444">
        <f t="shared" ca="1" si="54"/>
        <v>1777821.4374820404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1777821.4374820404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7317.3588915310893</v>
      </c>
      <c r="L535" s="444">
        <f t="shared" ca="1" si="54"/>
        <v>1763483.4928589927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1763483.4928589927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7257.6174556017231</v>
      </c>
      <c r="L536" s="444">
        <f t="shared" ca="1" si="54"/>
        <v>1749085.8068000155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1749085.8068000155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7197.6270970226524</v>
      </c>
      <c r="L537" s="444">
        <f t="shared" ca="1" si="54"/>
        <v>1734628.1303824594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1734628.1303824594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7137.3867786161691</v>
      </c>
      <c r="L538" s="444">
        <f t="shared" ca="1" si="54"/>
        <v>1720110.2136464966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1720110.2136464966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7076.8954588829911</v>
      </c>
      <c r="L539" s="444">
        <f t="shared" ca="1" si="54"/>
        <v>1705531.8055908007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1705531.8055908007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7016.1520919842578</v>
      </c>
      <c r="L540" s="444">
        <f t="shared" ca="1" si="54"/>
        <v>1690892.654168206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1690892.654168206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6955.1556277234477</v>
      </c>
      <c r="L541" s="444">
        <f t="shared" ca="1" si="54"/>
        <v>1676192.5062813507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1676192.5062813507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6893.9050115282171</v>
      </c>
      <c r="L542" s="444">
        <f t="shared" ca="1" si="54"/>
        <v>1661431.1077783001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1661431.1077783001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6832.3991844321718</v>
      </c>
      <c r="L543" s="444">
        <f t="shared" ca="1" si="54"/>
        <v>1646608.2034481533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1646608.2034481533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6770.6370830565602</v>
      </c>
      <c r="L544" s="444">
        <f t="shared" ca="1" si="54"/>
        <v>1631723.5370166311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1631723.5370166311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6708.6176395918847</v>
      </c>
      <c r="L545" s="444">
        <f t="shared" ca="1" si="54"/>
        <v>1616776.8511416442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1616776.8511416442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6646.3397817794385</v>
      </c>
      <c r="L546" s="444">
        <f t="shared" ca="1" si="54"/>
        <v>1601767.8874088447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1601767.8874088447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6583.802432892774</v>
      </c>
      <c r="L547" s="444">
        <f t="shared" ca="1" si="54"/>
        <v>1586696.3863271587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1586696.3863271587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6521.0045117190821</v>
      </c>
      <c r="L548" s="444">
        <f t="shared" ca="1" si="54"/>
        <v>1571562.0873242989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1571562.0873242989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6457.9449325405003</v>
      </c>
      <c r="L549" s="444">
        <f t="shared" ca="1" si="54"/>
        <v>1556364.7287422605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1556364.7287422605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6394.6226051153399</v>
      </c>
      <c r="L550" s="444">
        <f t="shared" ca="1" si="54"/>
        <v>1541104.047832797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1541104.047832797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6331.0364346592423</v>
      </c>
      <c r="L551" s="444">
        <f t="shared" ca="1" si="54"/>
        <v>1525779.7807528775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1525779.7807528775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6267.185321826244</v>
      </c>
      <c r="L552" s="444">
        <f t="shared" ca="1" si="54"/>
        <v>1510391.6625601249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1510391.6625601249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6203.0681626897749</v>
      </c>
      <c r="L553" s="444">
        <f t="shared" ca="1" si="54"/>
        <v>1494939.4272082357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1494939.4272082357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6138.68384872357</v>
      </c>
      <c r="L554" s="444">
        <f t="shared" ca="1" si="54"/>
        <v>1479422.8075423804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1479422.8075423804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6074.0312667825065</v>
      </c>
      <c r="L555" s="444">
        <f t="shared" ca="1" si="54"/>
        <v>1463841.535294584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1463841.535294584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6009.1092990833549</v>
      </c>
      <c r="L556" s="444">
        <f t="shared" ca="1" si="54"/>
        <v>1448195.3410790884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1448195.3410790884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5943.9168231854565</v>
      </c>
      <c r="L557" s="444">
        <f t="shared" ca="1" si="54"/>
        <v>1432483.9543876951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1432483.9543876951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5878.4527119713175</v>
      </c>
      <c r="L558" s="444">
        <f t="shared" ca="1" si="54"/>
        <v>1416707.1035850875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1416707.1035850875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5812.7158336271195</v>
      </c>
      <c r="L559" s="444">
        <f t="shared" ca="1" si="54"/>
        <v>1400864.5159041358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1400864.5159041358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5746.7050516231538</v>
      </c>
      <c r="L560" s="444">
        <f t="shared" ca="1" si="54"/>
        <v>1384955.91744118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1384955.91744118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5680.4192246941711</v>
      </c>
      <c r="L561" s="444">
        <f t="shared" ca="1" si="54"/>
        <v>1368981.0331512953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1368981.0331512953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5613.8572068196518</v>
      </c>
      <c r="L562" s="444">
        <f t="shared" ca="1" si="54"/>
        <v>1352939.586843536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1352939.586843536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5547.0178472039879</v>
      </c>
      <c r="L563" s="444">
        <f t="shared" ca="1" si="54"/>
        <v>1336831.301176161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1336831.301176161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5479.899990256592</v>
      </c>
      <c r="L564" s="444">
        <f t="shared" ca="1" si="54"/>
        <v>1320655.8976518388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1320655.8976518388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5412.5024755719169</v>
      </c>
      <c r="L565" s="444">
        <f t="shared" ca="1" si="54"/>
        <v>1304413.0966128318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1304413.0966128318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5344.824137909387</v>
      </c>
      <c r="L566" s="444">
        <f t="shared" ca="1" si="54"/>
        <v>1288102.6172361623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1288102.6172361623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5276.8638071732639</v>
      </c>
      <c r="L567" s="444">
        <f t="shared" ca="1" si="54"/>
        <v>1271724.1775287567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1271724.1775287567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5208.6203083924074</v>
      </c>
      <c r="L568" s="444">
        <f t="shared" ca="1" si="54"/>
        <v>1255277.4943225703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1255277.4943225703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5140.0924616999646</v>
      </c>
      <c r="L569" s="444">
        <f t="shared" ca="1" si="54"/>
        <v>1238762.2832696913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1238762.2832696913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5071.2790823129681</v>
      </c>
      <c r="L570" s="444">
        <f t="shared" ca="1" si="54"/>
        <v>1222178.2588374254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1222178.2588374254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5002.1789805118606</v>
      </c>
      <c r="L571" s="444">
        <f t="shared" ca="1" si="54"/>
        <v>1205525.1343033584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1205525.1343033584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4932.7909616199149</v>
      </c>
      <c r="L572" s="444">
        <f t="shared" ca="1" si="54"/>
        <v>1188802.6217503995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1188802.6217503995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4863.1138259825857</v>
      </c>
      <c r="L573" s="444">
        <f t="shared" ca="1" si="54"/>
        <v>1172010.4320618033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1172010.4320618033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4793.1463689467682</v>
      </c>
      <c r="L574" s="444">
        <f t="shared" ca="1" si="54"/>
        <v>1155148.2749161713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1155148.2749161713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4722.8873808399685</v>
      </c>
      <c r="L575" s="444">
        <f t="shared" ca="1" si="54"/>
        <v>1138215.8587824325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1138215.8587824325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4652.3356469493901</v>
      </c>
      <c r="L576" s="444">
        <f t="shared" ca="1" si="54"/>
        <v>1121212.8909148031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1121212.8909148031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4581.4899475009342</v>
      </c>
      <c r="L577" s="444">
        <f t="shared" ca="1" si="54"/>
        <v>1104139.0773477252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1104139.0773477252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4510.34905763811</v>
      </c>
      <c r="L578" s="444">
        <f t="shared" ca="1" si="54"/>
        <v>1086994.1228907844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1086994.1228907844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4438.9117474008563</v>
      </c>
      <c r="L579" s="444">
        <f t="shared" ca="1" si="54"/>
        <v>1069777.7311236064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1069777.7311236064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4367.1767817042819</v>
      </c>
      <c r="L580" s="444">
        <f t="shared" ca="1" si="54"/>
        <v>1052489.6043907318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1052489.6043907318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4295.1429203173038</v>
      </c>
      <c r="L581" s="444">
        <f t="shared" ca="1" si="54"/>
        <v>1035129.4437964703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1035129.4437964703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4222.8089178412147</v>
      </c>
      <c r="L582" s="444">
        <f t="shared" ca="1" si="54"/>
        <v>1017696.9491997326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1017696.9491997326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4150.1735236881404</v>
      </c>
      <c r="L583" s="444">
        <f t="shared" ca="1" si="54"/>
        <v>1000191.8192088419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1000191.8192088419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4077.2354820594296</v>
      </c>
      <c r="L584" s="444">
        <f t="shared" ca="1" si="54"/>
        <v>982613.75117632258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982613.75117632258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4003.9935319239321</v>
      </c>
      <c r="L585" s="444">
        <f t="shared" ca="1" si="54"/>
        <v>964962.44119366771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964962.44119366771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3930.4464069962037</v>
      </c>
      <c r="L586" s="444">
        <f t="shared" ca="1" si="54"/>
        <v>947237.58408608509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947237.58408608509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3856.5928357146099</v>
      </c>
      <c r="L587" s="444">
        <f t="shared" ca="1" si="54"/>
        <v>929438.87340722093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929438.87340722093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3782.4315412193419</v>
      </c>
      <c r="L588" s="444">
        <f t="shared" ca="1" si="54"/>
        <v>911566.00143386144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911566.00143386144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3707.9612413303439</v>
      </c>
      <c r="L589" s="444">
        <f t="shared" ca="1" si="54"/>
        <v>893618.65916061297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893618.65916061297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3633.1806485251427</v>
      </c>
      <c r="L590" s="444">
        <f t="shared" ca="1" si="54"/>
        <v>875596.53629455937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875596.53629455937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3558.0884699165858</v>
      </c>
      <c r="L591" s="444">
        <f t="shared" ca="1" si="54"/>
        <v>857499.32124989724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857499.32124989724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3482.6834072304937</v>
      </c>
      <c r="L592" s="444">
        <f t="shared" ca="1" si="54"/>
        <v>839326.70114254905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839326.70114254905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3406.9641567832091</v>
      </c>
      <c r="L593" s="444">
        <f t="shared" ca="1" si="54"/>
        <v>821078.36178475339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821078.36178475339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3330.9294094590605</v>
      </c>
      <c r="L594" s="444">
        <f t="shared" ca="1" si="54"/>
        <v>802753.98767963366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802753.98767963366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3254.5778506877286</v>
      </c>
      <c r="L595" s="444">
        <f t="shared" ca="1" si="54"/>
        <v>784353.26201574272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784353.26201574272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3177.9081604215162</v>
      </c>
      <c r="L596" s="444">
        <f t="shared" ca="1" si="54"/>
        <v>765875.8666615854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765875.8666615854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3100.9190131125274</v>
      </c>
      <c r="L597" s="444">
        <f t="shared" ca="1" si="54"/>
        <v>747321.48216011911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747321.48216011911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3023.6090776897508</v>
      </c>
      <c r="L598" s="444">
        <f t="shared" ca="1" si="54"/>
        <v>728689.78772322997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728689.78772322997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2945.9770175360463</v>
      </c>
      <c r="L599" s="444">
        <f t="shared" ca="1" si="54"/>
        <v>709980.46122618718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709980.46122618718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2868.0214904650347</v>
      </c>
      <c r="L600" s="444">
        <f t="shared" ca="1" si="54"/>
        <v>691193.17920207337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691193.17920207337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2789.7411486978945</v>
      </c>
      <c r="L601" s="444">
        <f t="shared" ca="1" si="54"/>
        <v>672327.61683619255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672327.61683619255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2711.1346388400571</v>
      </c>
      <c r="L602" s="444">
        <f t="shared" ca="1" si="54"/>
        <v>653383.44796045381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653383.44796045381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2632.2006018578122</v>
      </c>
      <c r="L603" s="444">
        <f t="shared" ca="1" si="54"/>
        <v>634360.34504773282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634360.34504773282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2552.9376730548083</v>
      </c>
      <c r="L604" s="444">
        <f t="shared" ca="1" si="54"/>
        <v>615257.97920620872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615257.97920620872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2473.3444820484583</v>
      </c>
      <c r="L605" s="444">
        <f t="shared" ca="1" si="54"/>
        <v>596076.02017367841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596076.02017367841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2393.4196527462482</v>
      </c>
      <c r="L606" s="444">
        <f t="shared" ca="1" si="54"/>
        <v>576814.13631184585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576814.13631184585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2313.1618033219456</v>
      </c>
      <c r="L607" s="444">
        <f t="shared" ca="1" si="54"/>
        <v>557471.99460058892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557471.99460058892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2232.5695461917085</v>
      </c>
      <c r="L608" s="444">
        <f t="shared" ca="1" si="54"/>
        <v>538049.2606322018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538049.2606322018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2151.6414879900958</v>
      </c>
      <c r="L609" s="444">
        <f t="shared" ca="1" si="54"/>
        <v>518545.59860561311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518545.59860561311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2070.376229545976</v>
      </c>
      <c r="L610" s="444">
        <f t="shared" ca="1" si="54"/>
        <v>498960.6713205803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498960.6713205803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1988.7723658583395</v>
      </c>
      <c r="L611" s="444">
        <f t="shared" ca="1" si="54"/>
        <v>479294.14017185982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479294.14017185982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1906.8284860720044</v>
      </c>
      <c r="L612" s="444">
        <f t="shared" ca="1" si="54"/>
        <v>459545.66514335305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459545.66514335305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1824.543173453226</v>
      </c>
      <c r="L613" s="444">
        <f t="shared" ca="1" si="54"/>
        <v>439714.90480222751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439714.90480222751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1741.9150053652029</v>
      </c>
      <c r="L614" s="444">
        <f t="shared" ca="1" si="54"/>
        <v>419801.51629301393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419801.51629301393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1658.9425532434798</v>
      </c>
      <c r="L615" s="444">
        <f t="shared" ca="1" si="54"/>
        <v>399805.15533167863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399805.15533167863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1575.6243825712493</v>
      </c>
      <c r="L616" s="444">
        <f t="shared" ca="1" si="54"/>
        <v>379725.4761996711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379725.4761996711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1491.9590528545514</v>
      </c>
      <c r="L617" s="444">
        <f t="shared" ca="1" si="54"/>
        <v>359562.13173794688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359562.13173794688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1407.945117597367</v>
      </c>
      <c r="L618" s="444">
        <f t="shared" ca="1" si="54"/>
        <v>339314.77334096545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339314.77334096545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1323.581124276611</v>
      </c>
      <c r="L619" s="444">
        <f t="shared" ca="1" si="54"/>
        <v>318983.05095066328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318983.05095066328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1238.8656143170188</v>
      </c>
      <c r="L620" s="444">
        <f t="shared" ca="1" si="54"/>
        <v>298566.6130504015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298566.6130504015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1153.797123065928</v>
      </c>
      <c r="L621" s="444">
        <f t="shared" ca="1" si="54"/>
        <v>278065.10665888863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278065.10665888863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1068.3741797679575</v>
      </c>
      <c r="L622" s="444">
        <f t="shared" ca="1" si="54"/>
        <v>257478.17732407781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257478.17732407781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982.59530753957915</v>
      </c>
      <c r="L623" s="444">
        <f t="shared" ca="1" si="54"/>
        <v>236805.46911703859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236805.46911703859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896.45902334358254</v>
      </c>
      <c r="L624" s="444">
        <f t="shared" ca="1" si="54"/>
        <v>216046.62462580338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216046.62462580338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809.96383796343582</v>
      </c>
      <c r="L625" s="444">
        <f t="shared" ca="1" si="54"/>
        <v>195201.28494918803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195201.28494918803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723.10825597753853</v>
      </c>
      <c r="L626" s="444">
        <f t="shared" ca="1" si="54"/>
        <v>174269.08969058678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174269.08969058678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635.8907757333667</v>
      </c>
      <c r="L627" s="444">
        <f t="shared" ca="1" si="54"/>
        <v>153249.67695174136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153249.67695174136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548.3098893215107</v>
      </c>
      <c r="L628" s="444">
        <f t="shared" ca="1" si="54"/>
        <v>132142.68332648408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132142.68332648408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460.36408254960537</v>
      </c>
      <c r="L629" s="444">
        <f t="shared" ca="1" si="54"/>
        <v>110947.74389445491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110947.74389445491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372.05183491615048</v>
      </c>
      <c r="L630" s="444">
        <f t="shared" ca="1" si="54"/>
        <v>89664.492214792277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89664.492214792277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283.37161958422286</v>
      </c>
      <c r="L631" s="444">
        <f t="shared" ca="1" si="54"/>
        <v>68292.560319797718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68292.560319797718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194.32190335507889</v>
      </c>
      <c r="L632" s="444">
        <f t="shared" ca="1" si="54"/>
        <v>46831.578708574008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46831.578708574008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104.90114664164675</v>
      </c>
      <c r="L633" s="444">
        <f t="shared" ca="1" si="54"/>
        <v>25281.176340636866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25281.176340636866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15.107803441908663</v>
      </c>
      <c r="L634" s="444">
        <f t="shared" ca="1" si="54"/>
        <v>3640.980629499988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3640.980629499988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-75.059678687828338</v>
      </c>
      <c r="L635" s="444">
        <f t="shared" ca="1" si="54"/>
        <v>-18089.382563766627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-18089.382563766627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-165.60285865977258</v>
      </c>
      <c r="L636" s="444">
        <f t="shared" ca="1" si="54"/>
        <v>-39910.288937005193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-39910.288937005193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-256.52330188159993</v>
      </c>
      <c r="L637" s="444">
        <f t="shared" ca="1" si="54"/>
        <v>-61822.115753465579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-61822.115753465579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-347.82258028351816</v>
      </c>
      <c r="L638" s="444">
        <f t="shared" ca="1" si="54"/>
        <v>-83825.241848327889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-83825.241848327889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-439.50227234544445</v>
      </c>
      <c r="L639" s="444">
        <f t="shared" ca="1" si="54"/>
        <v>-105920.04763525212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-105920.04763525212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-531.56396312429536</v>
      </c>
      <c r="L640" s="444">
        <f t="shared" ca="1" si="54"/>
        <v>-128106.9151129552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-128106.9151129552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-624.0092442813916</v>
      </c>
      <c r="L641" s="444">
        <f t="shared" ca="1" si="54"/>
        <v>-150386.22787181538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-150386.22787181538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-716.83971410997572</v>
      </c>
      <c r="L642" s="444">
        <f t="shared" ca="1" si="54"/>
        <v>-172758.37110050416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-172758.37110050416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-810.05697756284553</v>
      </c>
      <c r="L643" s="444">
        <f t="shared" ca="1" si="54"/>
        <v>-195223.73159264578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-195223.73159264578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-903.66264628010219</v>
      </c>
      <c r="L644" s="444">
        <f t="shared" ca="1" si="54"/>
        <v>-217782.69775350468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-217782.69775350468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-997.65833861701458</v>
      </c>
      <c r="L645" s="444">
        <f t="shared" ca="1" si="54"/>
        <v>-240435.65960670047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-240435.65960670047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-1092.0456796719968</v>
      </c>
      <c r="L646" s="444">
        <f t="shared" ca="1" si="54"/>
        <v>-263183.00880095124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-263183.00880095124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-1186.8263013147084</v>
      </c>
      <c r="L647" s="444">
        <f t="shared" ca="1" si="54"/>
        <v>-286025.13861684472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-286025.13861684472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-1282.0018422142646</v>
      </c>
      <c r="L648" s="444">
        <f t="shared" ca="1" si="54"/>
        <v>-308962.44397363777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-308962.44397363777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-1377.5739478675689</v>
      </c>
      <c r="L649" s="444">
        <f t="shared" ca="1" si="54"/>
        <v>-331995.32143608411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-331995.32143608411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-1473.544270627762</v>
      </c>
      <c r="L650" s="444">
        <f t="shared" ca="1" si="54"/>
        <v>-355124.16922129068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-355124.16922129068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-1569.9144697327895</v>
      </c>
      <c r="L651" s="444">
        <f t="shared" ca="1" si="54"/>
        <v>-378349.38720560225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-378349.38720560225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-1666.6862113340876</v>
      </c>
      <c r="L652" s="444">
        <f t="shared" ca="1" si="54"/>
        <v>-401671.37693151511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-401671.37693151511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-1763.8611685253911</v>
      </c>
      <c r="L653" s="444">
        <f t="shared" ca="1" si="54"/>
        <v>-425090.54161461932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-425090.54161461932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-1861.4410213716587</v>
      </c>
      <c r="L654" s="444">
        <f t="shared" ca="1" si="54"/>
        <v>-448607.28615056974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-448607.28615056974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-1959.4274569381187</v>
      </c>
      <c r="L655" s="444">
        <f t="shared" ca="1" si="54"/>
        <v>-472222.01712208666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-472222.01712208666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-2057.8221693194391</v>
      </c>
      <c r="L656" s="444">
        <f t="shared" ca="1" si="54"/>
        <v>-495935.14280598488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-495935.14280598488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-2156.6268596690152</v>
      </c>
      <c r="L657" s="444">
        <f t="shared" ca="1" si="54"/>
        <v>-519747.07318023266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-519747.07318023266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-2255.8432362283811</v>
      </c>
      <c r="L658" s="444">
        <f t="shared" ca="1" si="54"/>
        <v>-543658.21993103984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-543658.21993103984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-2355.473014356744</v>
      </c>
      <c r="L659" s="444">
        <f t="shared" ca="1" si="54"/>
        <v>-567668.99645997537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-567668.99645997537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-2455.5179165606423</v>
      </c>
      <c r="L660" s="444">
        <f t="shared" ca="1" si="54"/>
        <v>-591779.81789111486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-591779.81789111486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-2555.9796725237238</v>
      </c>
      <c r="L661" s="444">
        <f t="shared" ca="1" si="54"/>
        <v>-615991.10107821738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-615991.10107821738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-2656.8600191366509</v>
      </c>
      <c r="L662" s="444">
        <f t="shared" ca="1" si="54"/>
        <v>-640303.26461193291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-640303.26461193291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-2758.1607005271321</v>
      </c>
      <c r="L663" s="444">
        <f t="shared" ca="1" si="54"/>
        <v>-664716.7288270389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-664716.7288270389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-2859.8834680900736</v>
      </c>
      <c r="L664" s="444">
        <f t="shared" ca="1" si="54"/>
        <v>-689231.91580970772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-689231.91580970772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-2962.0300805178608</v>
      </c>
      <c r="L665" s="444">
        <f t="shared" ca="1" si="54"/>
        <v>-713849.24940480443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-713849.24940480443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-3064.602303830763</v>
      </c>
      <c r="L666" s="444">
        <f t="shared" ca="1" si="54"/>
        <v>-738569.15522321395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-738569.15522321395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-3167.6019114074693</v>
      </c>
      <c r="L667" s="444">
        <f t="shared" ca="1" si="54"/>
        <v>-763392.06064920011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-763392.06064920011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-3271.0306840157455</v>
      </c>
      <c r="L668" s="444">
        <f t="shared" ca="1" si="54"/>
        <v>-788318.39484779467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-788318.39484779467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-3374.8904098432231</v>
      </c>
      <c r="L669" s="444">
        <f t="shared" ca="1" si="54"/>
        <v>-813348.5887722167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-813348.5887722167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-3479.1828845283144</v>
      </c>
      <c r="L670" s="444">
        <f t="shared" ca="1" si="54"/>
        <v>-838483.07517132373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-838483.07517132373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-3583.9099111912606</v>
      </c>
      <c r="L671" s="444">
        <f t="shared" ca="1" si="54"/>
        <v>-863722.28859709378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-863722.28859709378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-3689.0733004653016</v>
      </c>
      <c r="L672" s="444">
        <f t="shared" ca="1" si="54"/>
        <v>-889066.66541213787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-889066.66541213787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-3794.6748705279856</v>
      </c>
      <c r="L673" s="444">
        <f t="shared" ca="1" si="54"/>
        <v>-914516.64379724453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-914516.64379724453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-3900.7164471325968</v>
      </c>
      <c r="L674" s="444">
        <f t="shared" ca="1" si="54"/>
        <v>-940072.6637589559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-940072.6637589559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-4007.1998636397279</v>
      </c>
      <c r="L675" s="444">
        <f t="shared" ca="1" si="54"/>
        <v>-965735.16713717452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-965735.16713717452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-4114.1269610489726</v>
      </c>
      <c r="L676" s="444">
        <f t="shared" ca="1" si="54"/>
        <v>-991504.59761280217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-991504.59761280217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-4221.4995880307542</v>
      </c>
      <c r="L677" s="444">
        <f t="shared" ca="1" si="54"/>
        <v>-1017381.4007154118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-1017381.4007154118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-4329.3196009582934</v>
      </c>
      <c r="L678" s="444">
        <f t="shared" ca="1" si="54"/>
        <v>-1043366.0238309487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-1043366.0238309487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-4437.5888639396981</v>
      </c>
      <c r="L679" s="444">
        <f t="shared" ca="1" si="54"/>
        <v>-1069458.9162094672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-1069458.9162094672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-4546.3092488501916</v>
      </c>
      <c r="L680" s="444">
        <f t="shared" ca="1" si="54"/>
        <v>-1095660.5289728963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-1095660.5289728963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-4655.4826353644794</v>
      </c>
      <c r="L681" s="444">
        <f t="shared" ca="1" si="54"/>
        <v>-1121971.3151228395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-1121971.3151228395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-4765.1109109892432</v>
      </c>
      <c r="L682" s="444">
        <f t="shared" ca="1" si="54"/>
        <v>-1148391.7295484077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-1148391.7295484077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-4875.1959710957772</v>
      </c>
      <c r="L683" s="444">
        <f t="shared" ca="1" si="54"/>
        <v>-1174922.2290340823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-1174922.2290340823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-4985.7397189527546</v>
      </c>
      <c r="L684" s="444">
        <f t="shared" ca="1" si="54"/>
        <v>-1201563.2722676138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-1201563.2722676138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-5096.744065759136</v>
      </c>
      <c r="L685" s="444">
        <f t="shared" ca="1" si="54"/>
        <v>-1228315.3198479519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-1228315.3198479519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-5208.2109306772109</v>
      </c>
      <c r="L686" s="444">
        <f t="shared" ca="1" si="54"/>
        <v>-1255178.8342932079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-1255178.8342932079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-5320.1422408657781</v>
      </c>
      <c r="L687" s="444">
        <f t="shared" ca="1" si="54"/>
        <v>-1282154.2800486526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-1282154.2800486526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-5432.5399315134637</v>
      </c>
      <c r="L688" s="444">
        <f t="shared" ca="1" si="54"/>
        <v>-1309242.1234947448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-1309242.1234947448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-5545.4059458721813</v>
      </c>
      <c r="L689" s="444">
        <f t="shared" ca="1" si="54"/>
        <v>-1336442.8329551958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-1336442.8329551958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-5658.7422352907279</v>
      </c>
      <c r="L690" s="444">
        <f t="shared" ca="1" si="54"/>
        <v>-1363756.8787050655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-1363756.8787050655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-5772.5507592485183</v>
      </c>
      <c r="L691" s="444">
        <f t="shared" ca="1" si="54"/>
        <v>-1391184.7329788927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-1391184.7329788927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-5886.8334853894648</v>
      </c>
      <c r="L692" s="444">
        <f t="shared" ca="1" si="54"/>
        <v>-1418726.869978861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-1418726.869978861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-6001.592389555999</v>
      </c>
      <c r="L693" s="444">
        <f t="shared" ca="1" si="54"/>
        <v>-1446383.7658829959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-1446383.7658829959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-6116.8294558232283</v>
      </c>
      <c r="L694" s="444">
        <f t="shared" ca="1" si="54"/>
        <v>-1474155.8988533979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-1474155.8988533979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-6232.5466765332367</v>
      </c>
      <c r="L695" s="444">
        <f t="shared" ca="1" si="54"/>
        <v>-1502043.7490445101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-1502043.7490445101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-6348.7460523295367</v>
      </c>
      <c r="L696" s="444">
        <f t="shared" ca="1" si="54"/>
        <v>-1530047.7986114183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-1530047.7986114183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-6465.4295921916546</v>
      </c>
      <c r="L697" s="444">
        <f t="shared" ca="1" si="54"/>
        <v>-1558168.5317181889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-1558168.5317181889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-6582.5993134698656</v>
      </c>
      <c r="L698" s="444">
        <f t="shared" ca="1" si="54"/>
        <v>-1586406.4345462376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-1586406.4345462376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-6700.2572419200687</v>
      </c>
      <c r="L699" s="444">
        <f t="shared" ca="1" si="54"/>
        <v>-1614761.9953027365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-1614761.9953027365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-6818.4054117388141</v>
      </c>
      <c r="L700" s="444">
        <f t="shared" ca="1" si="54"/>
        <v>-1643235.7042290543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-1643235.7042290543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-6937.0458655984712</v>
      </c>
      <c r="L701" s="444">
        <f t="shared" ca="1" si="54"/>
        <v>-1671828.0536092315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-1671828.0536092315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-7056.1806546825428</v>
      </c>
      <c r="L702" s="444">
        <f t="shared" ca="1" si="54"/>
        <v>-1700539.5377784928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-1700539.5377784928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-7175.8118387211316</v>
      </c>
      <c r="L703" s="444">
        <f t="shared" ca="1" si="54"/>
        <v>-1729370.6531317928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-1729370.6531317928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-7295.9414860265488</v>
      </c>
      <c r="L704" s="444">
        <f t="shared" ca="1" si="54"/>
        <v>-1758321.8981323983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-1758321.8981323983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-7416.5716735290707</v>
      </c>
      <c r="L705" s="444">
        <f t="shared" ca="1" si="54"/>
        <v>-1787393.7733205061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-1787393.7733205061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-7537.7044868128542</v>
      </c>
      <c r="L706" s="444">
        <f t="shared" ca="1" si="54"/>
        <v>-1816586.7813218979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-1816586.7813218979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-7659.3420201519848</v>
      </c>
      <c r="L707" s="444">
        <f t="shared" ca="1" si="54"/>
        <v>-1845901.4268566286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-1845901.4268566286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-7781.486376546698</v>
      </c>
      <c r="L708" s="444">
        <f t="shared" ca="1" si="54"/>
        <v>-1875338.2167477543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-1875338.2167477543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-7904.1396677597213</v>
      </c>
      <c r="L709" s="444">
        <f t="shared" ca="1" si="54"/>
        <v>-1904897.6599300927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-1904897.6599300927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-8027.3040143527969</v>
      </c>
      <c r="L710" s="444">
        <f t="shared" ca="1" si="54"/>
        <v>-1934580.2674590244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-1934580.2674590244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-8150.9815457233462</v>
      </c>
      <c r="L711" s="444">
        <f t="shared" ca="1" si="54"/>
        <v>-1964386.5525193266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-1964386.5525193266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-8275.1744001412717</v>
      </c>
      <c r="L712" s="444">
        <f t="shared" ca="1" si="54"/>
        <v>-1994317.0304340466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-1994317.0304340466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-8399.8847247859394</v>
      </c>
      <c r="L713" s="444">
        <f t="shared" ca="1" si="54"/>
        <v>-2024372.2186734115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-2024372.2186734115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-8525.1146757832939</v>
      </c>
      <c r="L714" s="444">
        <f t="shared" ca="1" si="54"/>
        <v>-2054552.6368637737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-2054552.6368637737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-8650.8664182431366</v>
      </c>
      <c r="L715" s="444">
        <f t="shared" ca="1" si="54"/>
        <v>-2084858.8067965957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-2084858.8067965957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-8777.1421262965596</v>
      </c>
      <c r="L716" s="444">
        <f t="shared" ca="1" si="54"/>
        <v>-2115291.2524374709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-2115291.2524374709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-8903.9439831335403</v>
      </c>
      <c r="L717" s="444">
        <f t="shared" ca="1" si="54"/>
        <v>-2145850.4999351832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-2145850.4999351832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-9031.2741810406751</v>
      </c>
      <c r="L718" s="444">
        <f t="shared" ca="1" si="54"/>
        <v>-2176537.0776308025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-2176537.0776308025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-9159.1349214390884</v>
      </c>
      <c r="L719" s="444">
        <f t="shared" ca="1" si="54"/>
        <v>-2207351.5160668204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-2207351.5160668204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-9287.5284149224972</v>
      </c>
      <c r="L720" s="444">
        <f t="shared" ca="1" si="54"/>
        <v>-2238294.3479963215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-2238294.3479963215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-9416.4568812954185</v>
      </c>
      <c r="L721" s="444">
        <f t="shared" ca="1" si="54"/>
        <v>-2269366.1083921958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-2269366.1083921958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-9545.9225496115614</v>
      </c>
      <c r="L722" s="444">
        <f t="shared" ca="1" si="54"/>
        <v>-2300567.334456386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-2300567.334456386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-9675.927658212353</v>
      </c>
      <c r="L723" s="444">
        <f t="shared" ca="1" si="54"/>
        <v>-2331898.5656291773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-2331898.5656291773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-9806.4744547656501</v>
      </c>
      <c r="L724" s="444">
        <f t="shared" ca="1" si="54"/>
        <v>-2363360.3435985218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-2363360.3435985218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-9937.5651963045857</v>
      </c>
      <c r="L725" s="444">
        <f t="shared" ca="1" si="54"/>
        <v>-2394953.2123094052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-2394953.2123094052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-10069.202149266601</v>
      </c>
      <c r="L726" s="444">
        <f t="shared" ca="1" si="54"/>
        <v>-2426677.7179732504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-2426677.7179732504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-10201.387589532622</v>
      </c>
      <c r="L727" s="444">
        <f t="shared" ca="1" si="54"/>
        <v>-2458534.4090773617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-2458534.4090773617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-10334.123802466418</v>
      </c>
      <c r="L728" s="444">
        <f t="shared" ca="1" si="54"/>
        <v>-2490523.8363944069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-2490523.8363944069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-10467.413082954106</v>
      </c>
      <c r="L729" s="444">
        <f t="shared" ca="1" si="54"/>
        <v>-2522646.5529919397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-2522646.5529919397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-10601.257735443827</v>
      </c>
      <c r="L730" s="444">
        <f t="shared" ca="1" si="54"/>
        <v>-2554903.1142419623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-2554903.1142419623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-10735.660073985588</v>
      </c>
      <c r="L731" s="444">
        <f t="shared" ca="1" si="54"/>
        <v>-2587294.077830527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-2587294.077830527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-10870.622422271274</v>
      </c>
      <c r="L732" s="444">
        <f t="shared" ca="1" si="54"/>
        <v>-2619820.0037673772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-2619820.0037673772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-11006.147113674817</v>
      </c>
      <c r="L733" s="444">
        <f t="shared" ca="1" si="54"/>
        <v>-2652481.4543956309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-2652481.4543956309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-11142.23649129254</v>
      </c>
      <c r="L734" s="444">
        <f t="shared" ca="1" si="54"/>
        <v>-2685278.9944015024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-2685278.9944015024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-11278.892907983673</v>
      </c>
      <c r="L735" s="444">
        <f t="shared" ca="1" si="54"/>
        <v>-2718213.1908240649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-2718213.1908240649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-11416.118726411016</v>
      </c>
      <c r="L736" s="444">
        <f t="shared" ca="1" si="54"/>
        <v>-2751284.6130650546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-2751284.6130650546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-11553.916319081805</v>
      </c>
      <c r="L737" s="444">
        <f t="shared" ca="1" si="54"/>
        <v>-2784493.8328987155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-2784493.8328987155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-11692.288068388727</v>
      </c>
      <c r="L738" s="444">
        <f t="shared" ca="1" si="54"/>
        <v>-2817841.4244816829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-2817841.4244816829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-11831.23636665109</v>
      </c>
      <c r="L739" s="444">
        <f t="shared" ca="1" si="54"/>
        <v>-2851327.9643629128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-2851327.9643629128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-11970.763616156215</v>
      </c>
      <c r="L740" s="444">
        <f t="shared" ca="1" si="54"/>
        <v>-2884954.031493648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-2884954.031493648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-12110.872229200944</v>
      </c>
      <c r="L741" s="444">
        <f t="shared" ca="1" si="54"/>
        <v>-2918720.2072374276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-2918720.2072374276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-12251.564628133359</v>
      </c>
      <c r="L742" s="444">
        <f t="shared" ca="1" si="54"/>
        <v>-2952627.07538014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-2952627.07538014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-12392.843245394663</v>
      </c>
      <c r="L743" s="444">
        <f t="shared" ca="1" si="54"/>
        <v>-2986675.2221401134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-2986675.2221401134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-12534.710523561218</v>
      </c>
      <c r="L744" s="444">
        <f t="shared" ca="1" si="54"/>
        <v>-3020865.2361782533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-3020865.2361782533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-12677.168915386801</v>
      </c>
      <c r="L745" s="444">
        <f t="shared" ca="1" si="54"/>
        <v>-3055197.7086082189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-3055197.7086082189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-12820.220883844991</v>
      </c>
      <c r="L746" s="444">
        <f t="shared" ca="1" si="54"/>
        <v>-3089673.2330066427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-3089673.2330066427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-12963.868902171756</v>
      </c>
      <c r="L747" s="444">
        <f t="shared" ca="1" si="54"/>
        <v>-3124292.4054233935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-3124292.4054233935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-13108.115453908218</v>
      </c>
      <c r="L748" s="444">
        <f t="shared" ca="1" si="54"/>
        <v>-3159055.8243918805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-3159055.8243918805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-13252.96303294358</v>
      </c>
      <c r="L749" s="444">
        <f t="shared" ca="1" si="54"/>
        <v>-3193964.090939403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-3193964.090939403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-13398.414143558257</v>
      </c>
      <c r="L750" s="444">
        <f t="shared" ca="1" si="54"/>
        <v>-3229017.80859754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-3229017.80859754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-13544.471300467161</v>
      </c>
      <c r="L751" s="444">
        <f t="shared" ca="1" si="54"/>
        <v>-3264217.5834125862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-3264217.5834125862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-13691.137028863186</v>
      </c>
      <c r="L752" s="444">
        <f t="shared" ca="1" si="54"/>
        <v>-3299564.0239560283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-3299564.0239560283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-13838.413864460863</v>
      </c>
      <c r="L753" s="444">
        <f t="shared" ca="1" si="54"/>
        <v>-3335057.7413350679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-3335057.7413350679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-13986.304353540194</v>
      </c>
      <c r="L754" s="444">
        <f t="shared" ca="1" si="54"/>
        <v>-3370699.349203187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-3370699.349203187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-14134.811052990693</v>
      </c>
      <c r="L755" s="444">
        <f t="shared" ca="1" si="54"/>
        <v>-3406489.4637707565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-3406489.4637707565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-14283.936530355564</v>
      </c>
      <c r="L756" s="444">
        <f t="shared" ca="1" si="54"/>
        <v>-3442428.7038156907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-3442428.7038156907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-14433.683363876124</v>
      </c>
      <c r="L757" s="444">
        <f t="shared" ca="1" si="54"/>
        <v>-3478517.6906941459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-3478517.6906941459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-14584.05414253635</v>
      </c>
      <c r="L758" s="444">
        <f t="shared" ca="1" si="54"/>
        <v>-3514757.0483512608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-3514757.0483512608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-14735.051466107665</v>
      </c>
      <c r="L759" s="444">
        <f t="shared" ca="1" si="54"/>
        <v>-3551147.4033319475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-3551147.4033319475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-14886.67794519386</v>
      </c>
      <c r="L760" s="444">
        <f t="shared" ca="1" si="54"/>
        <v>-3587689.3847917202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-3587689.3847917202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-15038.936201276245</v>
      </c>
      <c r="L761" s="444">
        <f t="shared" ca="1" si="54"/>
        <v>-3624383.6245075753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-3624383.6245075753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-15191.828866758975</v>
      </c>
      <c r="L762" s="444">
        <f t="shared" ca="1" si="54"/>
        <v>-3661230.756888913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-3661230.756888913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-15345.358585014546</v>
      </c>
      <c r="L763" s="444">
        <f t="shared" ca="1" si="54"/>
        <v>-3698231.4189885063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-3698231.4189885063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-15499.528010429522</v>
      </c>
      <c r="L764" s="444">
        <f t="shared" ca="1" si="54"/>
        <v>-3735386.2505135145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-3735386.2505135145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-15654.339808450388</v>
      </c>
      <c r="L765" s="444">
        <f t="shared" ca="1" si="54"/>
        <v>-3772695.8938365439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-3772695.8938365439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-15809.796655629678</v>
      </c>
      <c r="L766" s="444">
        <f t="shared" ca="1" si="54"/>
        <v>-3810160.9940067525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-3810160.9940067525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-15965.901239672212</v>
      </c>
      <c r="L767" s="444">
        <f t="shared" ca="1" si="54"/>
        <v>-3847782.1987610036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-3847782.1987610036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-16122.656259481593</v>
      </c>
      <c r="L768" s="444">
        <f t="shared" ca="1" si="54"/>
        <v>-3885560.1585350642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-3885560.1585350642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-16280.064425206845</v>
      </c>
      <c r="L769" s="444">
        <f t="shared" ca="1" si="54"/>
        <v>-3923495.5264748498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-3923495.5264748498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-16438.128458289284</v>
      </c>
      <c r="L770" s="444">
        <f t="shared" ca="1" si="54"/>
        <v>-3961588.9584477181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-3961588.9584477181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-16596.851091509569</v>
      </c>
      <c r="L771" s="444">
        <f t="shared" ca="1" si="54"/>
        <v>-3999841.1130538066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-3999841.1130538066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-16756.235069034938</v>
      </c>
      <c r="L772" s="444">
        <f t="shared" ca="1" si="54"/>
        <v>-4038252.6516374205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-4038252.6516374205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-16916.283146466663</v>
      </c>
      <c r="L773" s="444">
        <f t="shared" ref="L773:L1027" ca="1" si="80">I773-J773+K773</f>
        <v>-4076824.238298466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-4076824.238298466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-17076.998090887686</v>
      </c>
      <c r="L774" s="444">
        <f t="shared" ca="1" si="80"/>
        <v>-4115556.5399039327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-4115556.5399039327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-17238.382680910465</v>
      </c>
      <c r="L775" s="444">
        <f t="shared" ca="1" si="80"/>
        <v>-4154450.2260994222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-4154450.2260994222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-17400.439706725007</v>
      </c>
      <c r="L776" s="444">
        <f t="shared" ca="1" si="80"/>
        <v>-4193505.9693207261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-4193505.9693207261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-17563.171970147105</v>
      </c>
      <c r="L777" s="444">
        <f t="shared" ca="1" si="80"/>
        <v>-4232724.4448054517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-4232724.4448054517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-17726.582284666791</v>
      </c>
      <c r="L778" s="444">
        <f t="shared" ca="1" si="80"/>
        <v>-4272106.3306046966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-4272106.3306046966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-17890.67347549698</v>
      </c>
      <c r="L779" s="444">
        <f t="shared" ca="1" si="80"/>
        <v>-4311652.3075947724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-4311652.3075947724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-18055.448379622296</v>
      </c>
      <c r="L780" s="444">
        <f t="shared" ca="1" si="80"/>
        <v>-4351363.0594889726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-4351363.0594889726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-18220.909845848128</v>
      </c>
      <c r="L781" s="444">
        <f t="shared" ca="1" si="80"/>
        <v>-4391239.2728493996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-4391239.2728493996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-18387.060734849907</v>
      </c>
      <c r="L782" s="444">
        <f t="shared" ca="1" si="80"/>
        <v>-4431281.6370988283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-4431281.6370988283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-18553.903919222528</v>
      </c>
      <c r="L783" s="444">
        <f t="shared" ca="1" si="80"/>
        <v>-4471490.8445326295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-4471490.8445326295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-18721.442283530032</v>
      </c>
      <c r="L784" s="444">
        <f t="shared" ca="1" si="80"/>
        <v>-4511867.5903307376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-4511867.5903307376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-18889.678724355483</v>
      </c>
      <c r="L785" s="444">
        <f t="shared" ca="1" si="80"/>
        <v>-4552412.5725696711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-4552412.5725696711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-19058.616150351038</v>
      </c>
      <c r="L786" s="444">
        <f t="shared" ca="1" si="80"/>
        <v>-4593126.4922346007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-4593126.4922346007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-19228.257482288245</v>
      </c>
      <c r="L787" s="444">
        <f t="shared" ca="1" si="80"/>
        <v>-4634010.0532314675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-4634010.0532314675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-19398.605653108523</v>
      </c>
      <c r="L788" s="444">
        <f t="shared" ca="1" si="80"/>
        <v>-4675063.962399154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-4675063.962399154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-19569.663607973886</v>
      </c>
      <c r="L789" s="444">
        <f t="shared" ca="1" si="80"/>
        <v>-4716288.929521706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-4716288.929521706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-19741.434304317852</v>
      </c>
      <c r="L790" s="444">
        <f t="shared" ca="1" si="80"/>
        <v>-4757685.6673406018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-4757685.6673406018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-19913.920711896582</v>
      </c>
      <c r="L791" s="444">
        <f t="shared" ca="1" si="80"/>
        <v>-4799254.8915670766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-4799254.8915670766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-20087.12581284023</v>
      </c>
      <c r="L792" s="444">
        <f t="shared" ca="1" si="80"/>
        <v>-4840997.3208944956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-4840997.3208944956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-20261.052601704476</v>
      </c>
      <c r="L793" s="444">
        <f t="shared" ca="1" si="80"/>
        <v>-4882913.6770107783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-4882913.6770107783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-20435.70408552232</v>
      </c>
      <c r="L794" s="444">
        <f t="shared" ca="1" si="80"/>
        <v>-4925004.684610879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-4925004.684610879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-20611.083283856071</v>
      </c>
      <c r="L795" s="444">
        <f t="shared" ca="1" si="80"/>
        <v>-4967271.0714093139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-4967271.0714093139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-20787.193228849552</v>
      </c>
      <c r="L796" s="444">
        <f t="shared" ca="1" si="80"/>
        <v>-5009713.5681527415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-5009713.5681527415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-20964.036965280498</v>
      </c>
      <c r="L797" s="444">
        <f t="shared" ca="1" si="80"/>
        <v>-5052332.9086326007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-5052332.9086326007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-21141.617550613246</v>
      </c>
      <c r="L798" s="444">
        <f t="shared" ca="1" si="80"/>
        <v>-5095129.8296977924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-5095129.8296977924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-21319.938055051545</v>
      </c>
      <c r="L799" s="444">
        <f t="shared" ca="1" si="80"/>
        <v>-5138105.0712674223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-5138105.0712674223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-21499.001561591671</v>
      </c>
      <c r="L800" s="444">
        <f t="shared" ca="1" si="80"/>
        <v>-5181259.3763435921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-5181259.3763435921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-21678.811166075709</v>
      </c>
      <c r="L801" s="444">
        <f t="shared" ca="1" si="80"/>
        <v>-5224593.4910242464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-5224593.4910242464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-21859.369977245104</v>
      </c>
      <c r="L802" s="444">
        <f t="shared" ca="1" si="80"/>
        <v>-5268108.1645160699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-5268108.1645160699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-22040.681116794367</v>
      </c>
      <c r="L803" s="444">
        <f t="shared" ca="1" si="80"/>
        <v>-5311804.1491474425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-5311804.1491474425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-22222.747719425086</v>
      </c>
      <c r="L804" s="444">
        <f t="shared" ca="1" si="80"/>
        <v>-5355682.2003814457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-5355682.2003814457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-22405.572932900101</v>
      </c>
      <c r="L805" s="444">
        <f t="shared" ca="1" si="80"/>
        <v>-5399743.076828924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-5399743.076828924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-22589.159918097925</v>
      </c>
      <c r="L806" s="444">
        <f t="shared" ca="1" si="80"/>
        <v>-5443987.5402616002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-5443987.5402616002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-22773.51184906741</v>
      </c>
      <c r="L807" s="444">
        <f t="shared" ca="1" si="80"/>
        <v>-5488416.3556252457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-5488416.3556252457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-22958.631913082601</v>
      </c>
      <c r="L808" s="444">
        <f t="shared" ca="1" si="80"/>
        <v>-5533030.2910529068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-5533030.2910529068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-23144.523310697856</v>
      </c>
      <c r="L809" s="444">
        <f t="shared" ca="1" si="80"/>
        <v>-5577830.1178781828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-5577830.1178781828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-23331.189255803172</v>
      </c>
      <c r="L810" s="444">
        <f t="shared" ca="1" si="80"/>
        <v>-5622816.6106485641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-5622816.6106485641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-23518.63297567976</v>
      </c>
      <c r="L811" s="444">
        <f t="shared" ca="1" si="80"/>
        <v>-5667990.5471388223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-5667990.5471388223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-23706.857711055836</v>
      </c>
      <c r="L812" s="444">
        <f t="shared" ca="1" si="80"/>
        <v>-5713352.7083644569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-5713352.7083644569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-23895.866716162647</v>
      </c>
      <c r="L813" s="444">
        <f t="shared" ca="1" si="80"/>
        <v>-5758903.8785951976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-5758903.8785951976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-24085.663258790733</v>
      </c>
      <c r="L814" s="444">
        <f t="shared" ca="1" si="80"/>
        <v>-5804644.8453685669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-5804644.8453685669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-24276.25062034644</v>
      </c>
      <c r="L815" s="444">
        <f t="shared" ca="1" si="80"/>
        <v>-5850576.3995034918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-5850576.3995034918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-24467.632095908626</v>
      </c>
      <c r="L816" s="444">
        <f t="shared" ca="1" si="80"/>
        <v>-5896699.3351139789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-5896699.3351139789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-24659.810994285654</v>
      </c>
      <c r="L817" s="444">
        <f t="shared" ca="1" si="80"/>
        <v>-5943014.4496228434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-5943014.4496228434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-24852.790638072591</v>
      </c>
      <c r="L818" s="444">
        <f t="shared" ca="1" si="80"/>
        <v>-5989522.5437754942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-5989522.5437754942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-25046.574363708634</v>
      </c>
      <c r="L819" s="444">
        <f t="shared" ca="1" si="80"/>
        <v>-6036224.4216537811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-6036224.4216537811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-25241.165521534829</v>
      </c>
      <c r="L820" s="444">
        <f t="shared" ca="1" si="80"/>
        <v>-6083120.8906898946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-6083120.8906898946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-25436.567475851971</v>
      </c>
      <c r="L821" s="444">
        <f t="shared" ca="1" si="80"/>
        <v>-6130212.7616803246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-6130212.7616803246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-25632.783604978762</v>
      </c>
      <c r="L822" s="444">
        <f t="shared" ca="1" si="80"/>
        <v>-6177500.8487998815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-6177500.8487998815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-25829.81730131025</v>
      </c>
      <c r="L823" s="444">
        <f t="shared" ca="1" si="80"/>
        <v>-6224985.9696157705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-6224985.9696157705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-26027.671971376454</v>
      </c>
      <c r="L824" s="444">
        <f t="shared" ca="1" si="80"/>
        <v>-6272668.9451017249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-6272668.9451017249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-26226.351035901265</v>
      </c>
      <c r="L825" s="444">
        <f t="shared" ca="1" si="80"/>
        <v>-6320550.5996522047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-6320550.5996522047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-26425.857929861595</v>
      </c>
      <c r="L826" s="444">
        <f t="shared" ca="1" si="80"/>
        <v>-6368631.7610966442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-6368631.7610966442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-26626.196102546761</v>
      </c>
      <c r="L827" s="444">
        <f t="shared" ca="1" si="80"/>
        <v>-6416913.2607137691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-6416913.2607137691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-26827.369017618115</v>
      </c>
      <c r="L828" s="444">
        <f t="shared" ca="1" si="80"/>
        <v>-6465395.9332459653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-6465395.9332459653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-27029.380153168931</v>
      </c>
      <c r="L829" s="444">
        <f t="shared" ca="1" si="80"/>
        <v>-6514080.6169137126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-6514080.6169137126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-27232.233001784549</v>
      </c>
      <c r="L830" s="444">
        <f t="shared" ca="1" si="80"/>
        <v>-6562968.1534300754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-6562968.1534300754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-27435.931070602725</v>
      </c>
      <c r="L831" s="444">
        <f t="shared" ca="1" si="80"/>
        <v>-6612059.3880152563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-6612059.3880152563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-27640.477881374311</v>
      </c>
      <c r="L832" s="444">
        <f t="shared" ca="1" si="80"/>
        <v>-6661355.1694112094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-6661355.1694112094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-27845.876970524114</v>
      </c>
      <c r="L833" s="444">
        <f t="shared" ca="1" si="80"/>
        <v>-6710856.3498963118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-6710856.3498963118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-28052.131889212036</v>
      </c>
      <c r="L834" s="444">
        <f t="shared" ca="1" si="80"/>
        <v>-6760563.7853001021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-6760563.7853001021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-28259.246203394505</v>
      </c>
      <c r="L835" s="444">
        <f t="shared" ca="1" si="80"/>
        <v>-6810478.3350180751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-6810478.3350180751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-28467.223493886057</v>
      </c>
      <c r="L836" s="444">
        <f t="shared" ca="1" si="80"/>
        <v>-6860600.8620265396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-6860600.8620265396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-28676.067356421325</v>
      </c>
      <c r="L837" s="444">
        <f t="shared" ca="1" si="80"/>
        <v>-6910932.2328975396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-6910932.2328975396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-28885.781401717159</v>
      </c>
      <c r="L838" s="444">
        <f t="shared" ca="1" si="80"/>
        <v>-6961473.3178138351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-6961473.3178138351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-29096.369255535057</v>
      </c>
      <c r="L839" s="444">
        <f t="shared" ca="1" si="80"/>
        <v>-7012224.9905839488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-7012224.9905839488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-29307.834558743863</v>
      </c>
      <c r="L840" s="444">
        <f t="shared" ca="1" si="80"/>
        <v>-7063188.1286572712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-7063188.1286572712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-29520.180967382705</v>
      </c>
      <c r="L841" s="444">
        <f t="shared" ca="1" si="80"/>
        <v>-7114363.6131392326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-7114363.6131392326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-29733.412152724213</v>
      </c>
      <c r="L842" s="444">
        <f t="shared" ca="1" si="80"/>
        <v>-7165752.3288065353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-7165752.3288065353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-29947.531801337969</v>
      </c>
      <c r="L843" s="444">
        <f t="shared" ca="1" si="80"/>
        <v>-7217355.164122452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-7217355.164122452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-30162.543615154293</v>
      </c>
      <c r="L844" s="444">
        <f t="shared" ca="1" si="80"/>
        <v>-7269173.0112521844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-7269173.0112521844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-30378.451311528173</v>
      </c>
      <c r="L845" s="444">
        <f t="shared" ca="1" si="80"/>
        <v>-7321206.7660782905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-7321206.7660782905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-30595.25862330362</v>
      </c>
      <c r="L846" s="444">
        <f t="shared" ca="1" si="80"/>
        <v>-7373457.3282161728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-7373457.3282161728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-30812.969298878124</v>
      </c>
      <c r="L847" s="444">
        <f t="shared" ca="1" si="80"/>
        <v>-7425925.6010296289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-7425925.6010296289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-31031.587102267531</v>
      </c>
      <c r="L848" s="444">
        <f t="shared" ca="1" si="80"/>
        <v>-7478612.4916464752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-7478612.4916464752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-31251.115813171054</v>
      </c>
      <c r="L849" s="444">
        <f t="shared" ca="1" si="80"/>
        <v>-7531518.910974225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-7531518.910974225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-31471.559227036683</v>
      </c>
      <c r="L850" s="444">
        <f t="shared" ca="1" si="80"/>
        <v>-7584645.7737158397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-7584645.7737158397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-31692.92115512674</v>
      </c>
      <c r="L851" s="444">
        <f t="shared" ca="1" si="80"/>
        <v>-7637993.9983855449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-7637993.9983855449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-31915.205424583848</v>
      </c>
      <c r="L852" s="444">
        <f t="shared" ca="1" si="80"/>
        <v>-7691564.5073247068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-7691564.5073247068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-32138.41587849702</v>
      </c>
      <c r="L853" s="444">
        <f t="shared" ca="1" si="80"/>
        <v>-7745358.2267177822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-7745358.2267177822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-32362.556375968168</v>
      </c>
      <c r="L854" s="444">
        <f t="shared" ca="1" si="80"/>
        <v>-7799376.0866083289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-7799376.0866083289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-32587.630792178777</v>
      </c>
      <c r="L855" s="444">
        <f t="shared" ca="1" si="80"/>
        <v>-7853619.0209150864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-7853619.0209150864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-32813.643018456933</v>
      </c>
      <c r="L856" s="444">
        <f t="shared" ca="1" si="80"/>
        <v>-7908087.9674481219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-7908087.9674481219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-33040.596962344585</v>
      </c>
      <c r="L857" s="444">
        <f t="shared" ca="1" si="80"/>
        <v>-7962783.8679250451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-7962783.8679250451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-33268.496547665098</v>
      </c>
      <c r="L858" s="444">
        <f t="shared" ca="1" si="80"/>
        <v>-8017707.6679872889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-8017707.6679872889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-33497.345714591116</v>
      </c>
      <c r="L859" s="444">
        <f t="shared" ca="1" si="80"/>
        <v>-8072860.3172164587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-8072860.3172164587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-33727.148419712656</v>
      </c>
      <c r="L860" s="444">
        <f t="shared" ca="1" si="80"/>
        <v>-8128242.7691507498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-8128242.7691507498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-33957.908636105531</v>
      </c>
      <c r="L861" s="444">
        <f t="shared" ca="1" si="80"/>
        <v>-8183855.9813014334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-8183855.9813014334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-34189.630353400047</v>
      </c>
      <c r="L862" s="444">
        <f t="shared" ca="1" si="80"/>
        <v>-8239700.9151694123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-8239700.9151694123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-34422.317577849964</v>
      </c>
      <c r="L863" s="444">
        <f t="shared" ca="1" si="80"/>
        <v>-8295778.5362618407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-8295778.5362618407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-34655.974332401747</v>
      </c>
      <c r="L864" s="444">
        <f t="shared" ca="1" si="80"/>
        <v>-8352089.8141088206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-8352089.8141088206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-34890.604656764161</v>
      </c>
      <c r="L865" s="444">
        <f t="shared" ca="1" si="80"/>
        <v>-8408635.7222801633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-8408635.7222801633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-35126.212607478097</v>
      </c>
      <c r="L866" s="444">
        <f t="shared" ca="1" si="80"/>
        <v>-8465417.2384022214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-8465417.2384022214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-35362.802257986667</v>
      </c>
      <c r="L867" s="444">
        <f t="shared" ca="1" si="80"/>
        <v>-8522435.3441747874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-8522435.3441747874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-35600.377698705692</v>
      </c>
      <c r="L868" s="444">
        <f t="shared" ca="1" si="80"/>
        <v>-8579691.0253880732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-8579691.0253880732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-35838.943037094388</v>
      </c>
      <c r="L869" s="444">
        <f t="shared" ca="1" si="80"/>
        <v>-8637185.271939747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-8637185.271939747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-36078.502397726363</v>
      </c>
      <c r="L870" s="444">
        <f t="shared" ca="1" si="80"/>
        <v>-8694919.0778520536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-8694919.0778520536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-36319.059922360968</v>
      </c>
      <c r="L871" s="444">
        <f t="shared" ca="1" si="80"/>
        <v>-8752893.4412889946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-8752893.4412889946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-36560.619770014891</v>
      </c>
      <c r="L872" s="444">
        <f t="shared" ca="1" si="80"/>
        <v>-8811109.3645735886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-8811109.3645735886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-36803.186117034034</v>
      </c>
      <c r="L873" s="444">
        <f t="shared" ca="1" si="80"/>
        <v>-8869567.8542052023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-8869567.8542052023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-37046.763157165755</v>
      </c>
      <c r="L874" s="444">
        <f t="shared" ca="1" si="80"/>
        <v>-8928269.9208769482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-8928269.9208769482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-37291.355101631365</v>
      </c>
      <c r="L875" s="444">
        <f t="shared" ca="1" si="80"/>
        <v>-8987216.5794931594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-8987216.5794931594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-37536.966179198913</v>
      </c>
      <c r="L876" s="444">
        <f t="shared" ca="1" si="80"/>
        <v>-9046408.8491869383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-9046408.8491869383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-37783.60063625632</v>
      </c>
      <c r="L877" s="444">
        <f t="shared" ca="1" si="80"/>
        <v>-9105847.7533377744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-9105847.7533377744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-38031.262736884804</v>
      </c>
      <c r="L878" s="444">
        <f t="shared" ca="1" si="80"/>
        <v>-9165534.3195892386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-9165534.3195892386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-38279.956762932576</v>
      </c>
      <c r="L879" s="444">
        <f t="shared" ca="1" si="80"/>
        <v>-9225469.5798667502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-9225469.5798667502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-38529.687014088871</v>
      </c>
      <c r="L880" s="444">
        <f t="shared" ca="1" si="80"/>
        <v>-9285654.5703954175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-9285654.5703954175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-38780.457807958323</v>
      </c>
      <c r="L881" s="444">
        <f t="shared" ca="1" si="80"/>
        <v>-9346090.3317179549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-9346090.3317179549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-39032.273480135562</v>
      </c>
      <c r="L882" s="444">
        <f t="shared" ca="1" si="80"/>
        <v>-9406777.9087126702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-9406777.9087126702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-39285.138384280202</v>
      </c>
      <c r="L883" s="444">
        <f t="shared" ca="1" si="80"/>
        <v>-9467718.3506115302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-9467718.3506115302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-39539.056892192122</v>
      </c>
      <c r="L884" s="444">
        <f t="shared" ca="1" si="80"/>
        <v>-9528912.7110183015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-9528912.7110183015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-39794.033393887003</v>
      </c>
      <c r="L885" s="444">
        <f t="shared" ca="1" si="80"/>
        <v>-9590362.0479267687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-9590362.0479267687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-40050.072297672283</v>
      </c>
      <c r="L886" s="444">
        <f t="shared" ca="1" si="80"/>
        <v>-9652067.4237390198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-9652067.4237390198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-40307.178030223331</v>
      </c>
      <c r="L887" s="444">
        <f t="shared" ca="1" si="80"/>
        <v>-9714029.9052838217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-9714029.9052838217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-40565.355036660003</v>
      </c>
      <c r="L888" s="444">
        <f t="shared" ca="1" si="80"/>
        <v>-9776250.5638350602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-9776250.5638350602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-40824.607780623497</v>
      </c>
      <c r="L889" s="444">
        <f t="shared" ca="1" si="80"/>
        <v>-9838730.4751302637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-9838730.4751302637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-41084.940744353509</v>
      </c>
      <c r="L890" s="444">
        <f t="shared" ca="1" si="80"/>
        <v>-9901470.7193891965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-9901470.7193891965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-41346.358428765729</v>
      </c>
      <c r="L891" s="444">
        <f t="shared" ca="1" si="80"/>
        <v>-9964472.3813325409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-9964472.3813325409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-41608.865353529669</v>
      </c>
      <c r="L892" s="444">
        <f t="shared" ca="1" si="80"/>
        <v>-10027736.55020065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-10027736.55020065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-41872.46605714679</v>
      </c>
      <c r="L893" s="444">
        <f t="shared" ca="1" si="80"/>
        <v>-10091264.319772376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-10091264.319772376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-42137.165097028977</v>
      </c>
      <c r="L894" s="444">
        <f t="shared" ca="1" si="80"/>
        <v>-10155056.788383985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-10155056.788383985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-42402.967049577353</v>
      </c>
      <c r="L895" s="444">
        <f t="shared" ca="1" si="80"/>
        <v>-10219115.058948142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-10219115.058948142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-42669.87651026134</v>
      </c>
      <c r="L896" s="444">
        <f t="shared" ca="1" si="80"/>
        <v>-10283440.238972982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-10283440.238972982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-42937.898093698175</v>
      </c>
      <c r="L897" s="444">
        <f t="shared" ca="1" si="80"/>
        <v>-10348033.44058126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-10348033.44058126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-43207.036433732661</v>
      </c>
      <c r="L898" s="444">
        <f t="shared" ca="1" si="80"/>
        <v>-10412895.780529572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-10412895.780529572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-43477.296183517297</v>
      </c>
      <c r="L899" s="444">
        <f t="shared" ca="1" si="80"/>
        <v>-10478028.380227668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-10478028.380227668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-43748.682015592698</v>
      </c>
      <c r="L900" s="444">
        <f t="shared" ca="1" si="80"/>
        <v>-10543432.36575784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-10543432.36575784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-44021.198621968411</v>
      </c>
      <c r="L901" s="444">
        <f t="shared" ca="1" si="80"/>
        <v>-10609108.867894387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-10609108.867894387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-44294.850714204025</v>
      </c>
      <c r="L902" s="444">
        <f t="shared" ca="1" si="80"/>
        <v>-10675059.022123171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-10675059.022123171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-44569.643023490629</v>
      </c>
      <c r="L903" s="444">
        <f t="shared" ca="1" si="80"/>
        <v>-10741283.968661241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-10741283.968661241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-44845.580300732589</v>
      </c>
      <c r="L904" s="444">
        <f t="shared" ca="1" si="80"/>
        <v>-10807784.852476554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-10807784.852476554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-45122.667316629719</v>
      </c>
      <c r="L905" s="444">
        <f t="shared" ca="1" si="80"/>
        <v>-10874562.823307764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-10874562.823307764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-45400.908861759759</v>
      </c>
      <c r="L906" s="444">
        <f t="shared" ca="1" si="80"/>
        <v>-10941619.035684103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-10941619.035684103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-45680.30974666118</v>
      </c>
      <c r="L907" s="444">
        <f t="shared" ca="1" si="80"/>
        <v>-11008954.648945343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-11008954.648945343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-45960.874801916339</v>
      </c>
      <c r="L908" s="444">
        <f t="shared" ca="1" si="80"/>
        <v>-11076570.827261839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-11076570.827261839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-46242.608878235078</v>
      </c>
      <c r="L909" s="444">
        <f t="shared" ca="1" si="80"/>
        <v>-11144468.739654653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-11144468.739654653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-46525.516846538463</v>
      </c>
      <c r="L910" s="444">
        <f t="shared" ca="1" si="80"/>
        <v>-11212649.56001577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-11212649.56001577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-46809.603598043119</v>
      </c>
      <c r="L911" s="444">
        <f t="shared" ca="1" si="80"/>
        <v>-11281114.467128392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-11281114.467128392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-47094.874044345714</v>
      </c>
      <c r="L912" s="444">
        <f t="shared" ca="1" si="80"/>
        <v>-11349864.644687317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-11349864.644687317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-47381.3331175079</v>
      </c>
      <c r="L913" s="444">
        <f t="shared" ca="1" si="80"/>
        <v>-11418901.281319404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-11418901.281319404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-47668.985770141597</v>
      </c>
      <c r="L914" s="444">
        <f t="shared" ca="1" si="80"/>
        <v>-11488225.570604125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-11488225.570604125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-47957.836975494603</v>
      </c>
      <c r="L915" s="444">
        <f t="shared" ca="1" si="80"/>
        <v>-11557838.711094199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-11557838.711094199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-48247.891727536575</v>
      </c>
      <c r="L916" s="444">
        <f t="shared" ca="1" si="80"/>
        <v>-11627741.906336315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-11627741.906336315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-48539.155041045393</v>
      </c>
      <c r="L917" s="444">
        <f t="shared" ca="1" si="80"/>
        <v>-11697936.364891939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-11697936.364891939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-48831.631951693824</v>
      </c>
      <c r="L918" s="444">
        <f t="shared" ca="1" si="80"/>
        <v>-11768423.300358212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-11768423.300358212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-49125.327516136625</v>
      </c>
      <c r="L919" s="444">
        <f t="shared" ca="1" si="80"/>
        <v>-11839203.931388928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-11839203.931388928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-49420.246812097947</v>
      </c>
      <c r="L920" s="444">
        <f t="shared" ca="1" si="80"/>
        <v>-11910279.481715605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-11910279.481715605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-49716.394938459096</v>
      </c>
      <c r="L921" s="444">
        <f t="shared" ca="1" si="80"/>
        <v>-11981651.180168644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-11981651.180168644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-50013.777015346765</v>
      </c>
      <c r="L922" s="444">
        <f t="shared" ca="1" si="80"/>
        <v>-12053320.26069857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-12053320.26069857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-50312.398184221456</v>
      </c>
      <c r="L923" s="444">
        <f t="shared" ca="1" si="80"/>
        <v>-12125287.96239737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-12125287.96239737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-50612.263607966459</v>
      </c>
      <c r="L924" s="444">
        <f t="shared" ca="1" si="80"/>
        <v>-12197555.529519916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-12197555.529519916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-50913.378470977063</v>
      </c>
      <c r="L925" s="444">
        <f t="shared" ca="1" si="80"/>
        <v>-12270124.211505473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-12270124.211505473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-51215.747979250213</v>
      </c>
      <c r="L926" s="444">
        <f t="shared" ca="1" si="80"/>
        <v>-12342995.262999302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-12342995.262999302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-51519.377360474507</v>
      </c>
      <c r="L927" s="444">
        <f t="shared" ca="1" si="80"/>
        <v>-12416169.943874355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-12416169.943874355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-51824.271864120557</v>
      </c>
      <c r="L928" s="444">
        <f t="shared" ca="1" si="80"/>
        <v>-12489649.519253055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-12489649.519253055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-52130.436761531804</v>
      </c>
      <c r="L929" s="444">
        <f t="shared" ca="1" si="80"/>
        <v>-12563435.259529166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-12563435.259529166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-52437.877346015608</v>
      </c>
      <c r="L930" s="444">
        <f t="shared" ca="1" si="80"/>
        <v>-12637528.440389762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-12637528.440389762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-52746.59893293475</v>
      </c>
      <c r="L931" s="444">
        <f t="shared" ca="1" si="80"/>
        <v>-12711930.342837276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-12711930.342837276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-53056.606859799394</v>
      </c>
      <c r="L932" s="444">
        <f t="shared" ca="1" si="80"/>
        <v>-12786642.253211655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-12786642.253211655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-53367.906486359308</v>
      </c>
      <c r="L933" s="444">
        <f t="shared" ca="1" si="80"/>
        <v>-12861665.463212593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-12861665.463212593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-53680.503194696546</v>
      </c>
      <c r="L934" s="444">
        <f t="shared" ca="1" si="80"/>
        <v>-12937001.269921869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-12937001.269921869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-53994.402389318537</v>
      </c>
      <c r="L935" s="444">
        <f t="shared" ca="1" si="80"/>
        <v>-13012650.975825766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-13012650.975825766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-54309.60949725144</v>
      </c>
      <c r="L936" s="444">
        <f t="shared" ca="1" si="80"/>
        <v>-13088615.888837596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-13088615.888837596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-54626.129968134075</v>
      </c>
      <c r="L937" s="444">
        <f t="shared" ca="1" si="80"/>
        <v>-13164897.32232031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-13164897.32232031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-54943.969274312039</v>
      </c>
      <c r="L938" s="444">
        <f t="shared" ca="1" si="80"/>
        <v>-13241496.595109202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-13241496.595109202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-55263.132910932422</v>
      </c>
      <c r="L939" s="444">
        <f t="shared" ca="1" si="80"/>
        <v>-13318415.031534715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-13318415.031534715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-55583.626396038722</v>
      </c>
      <c r="L940" s="444">
        <f t="shared" ca="1" si="80"/>
        <v>-13395653.961445333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-13395653.961445333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-55905.455270666302</v>
      </c>
      <c r="L941" s="444">
        <f t="shared" ca="1" si="80"/>
        <v>-13473214.720230579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-13473214.720230579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-56228.625098938159</v>
      </c>
      <c r="L942" s="444">
        <f t="shared" ca="1" si="80"/>
        <v>-13551098.648844097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-13551098.648844097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-56553.14146816115</v>
      </c>
      <c r="L943" s="444">
        <f t="shared" ca="1" si="80"/>
        <v>-13629307.093826838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-13629307.093826838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-56879.00998892256</v>
      </c>
      <c r="L944" s="444">
        <f t="shared" ca="1" si="80"/>
        <v>-13707841.40733034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-13707841.40733034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-57206.236295187162</v>
      </c>
      <c r="L945" s="444">
        <f t="shared" ca="1" si="80"/>
        <v>-13786702.947140107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-13786702.947140107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-57534.826044394526</v>
      </c>
      <c r="L946" s="444">
        <f t="shared" ca="1" si="80"/>
        <v>-13865893.07669908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-13865893.07669908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-57864.784917556921</v>
      </c>
      <c r="L947" s="444">
        <f t="shared" ca="1" si="80"/>
        <v>-13945413.165131217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-13945413.165131217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-58196.118619357483</v>
      </c>
      <c r="L948" s="444">
        <f t="shared" ca="1" si="80"/>
        <v>-14025264.587265154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-14025264.587265154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-58528.83287824889</v>
      </c>
      <c r="L949" s="444">
        <f t="shared" ca="1" si="80"/>
        <v>-14105448.723657982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-14105448.723657982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-58862.933446552343</v>
      </c>
      <c r="L950" s="444">
        <f t="shared" ca="1" si="80"/>
        <v>-14185966.960619114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-14185966.960619114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-59198.426100557059</v>
      </c>
      <c r="L951" s="444">
        <f t="shared" ca="1" si="80"/>
        <v>-14266820.690234251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-14266820.690234251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-59535.316640620134</v>
      </c>
      <c r="L952" s="444">
        <f t="shared" ca="1" si="80"/>
        <v>-14348011.310389452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-14348011.310389452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-59873.610891266791</v>
      </c>
      <c r="L953" s="444">
        <f t="shared" ca="1" si="80"/>
        <v>-14429540.224795299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-14429540.224795299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-60213.314701291158</v>
      </c>
      <c r="L954" s="444">
        <f t="shared" ca="1" si="80"/>
        <v>-14511408.843011169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-14511408.843011169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-60554.433943857286</v>
      </c>
      <c r="L955" s="444">
        <f t="shared" ca="1" si="80"/>
        <v>-14593618.580469605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-14593618.580469605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-60896.974516600756</v>
      </c>
      <c r="L956" s="444">
        <f t="shared" ca="1" si="80"/>
        <v>-14676170.858500784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-14676170.858500784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-61240.942341730683</v>
      </c>
      <c r="L957" s="444">
        <f t="shared" ca="1" si="80"/>
        <v>-14759067.104357094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-14759067.104357094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-61586.343366131965</v>
      </c>
      <c r="L958" s="444">
        <f t="shared" ca="1" si="80"/>
        <v>-14842308.751237804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-14842308.751237804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-61933.183561468264</v>
      </c>
      <c r="L959" s="444">
        <f t="shared" ca="1" si="80"/>
        <v>-14925897.238313852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-14925897.238313852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-62281.468924285124</v>
      </c>
      <c r="L960" s="444">
        <f t="shared" ca="1" si="80"/>
        <v>-15009834.010752717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-15009834.010752717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-62631.205476113733</v>
      </c>
      <c r="L961" s="444">
        <f t="shared" ca="1" si="80"/>
        <v>-15094120.519743411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-15094120.519743411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-62982.39926357496</v>
      </c>
      <c r="L962" s="444">
        <f t="shared" ca="1" si="80"/>
        <v>-15178758.222521566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-15178758.222521566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-63335.05635848394</v>
      </c>
      <c r="L963" s="444">
        <f t="shared" ca="1" si="80"/>
        <v>-15263748.58239463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-15263748.58239463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-63689.182857955035</v>
      </c>
      <c r="L964" s="444">
        <f t="shared" ca="1" si="80"/>
        <v>-15349093.068767164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-15349093.068767164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-64044.784884507266</v>
      </c>
      <c r="L965" s="444">
        <f t="shared" ca="1" si="80"/>
        <v>-15434793.15716625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-15434793.15716625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-64401.868586170116</v>
      </c>
      <c r="L966" s="444">
        <f t="shared" ca="1" si="80"/>
        <v>-15520850.329266999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-15520850.329266999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-64760.44013658991</v>
      </c>
      <c r="L967" s="444">
        <f t="shared" ca="1" si="80"/>
        <v>-15607266.072918167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-15607266.072918167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-65120.505735136445</v>
      </c>
      <c r="L968" s="444">
        <f t="shared" ca="1" si="80"/>
        <v>-15694041.882167883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-15694041.882167883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-65482.071607010257</v>
      </c>
      <c r="L969" s="444">
        <f t="shared" ca="1" si="80"/>
        <v>-15781179.257289473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-15781179.257289473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-65845.144003350215</v>
      </c>
      <c r="L970" s="444">
        <f t="shared" ca="1" si="80"/>
        <v>-15868679.704807403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-15868679.704807403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-66209.729201341586</v>
      </c>
      <c r="L971" s="444">
        <f t="shared" ca="1" si="80"/>
        <v>-15956544.737523323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-15956544.737523323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-66575.83350432459</v>
      </c>
      <c r="L972" s="444">
        <f t="shared" ca="1" si="80"/>
        <v>-16044775.874542227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-16044775.874542227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-66943.463241903359</v>
      </c>
      <c r="L973" s="444">
        <f t="shared" ca="1" si="80"/>
        <v>-16133374.641298709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-16133374.641298709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-67312.624770055365</v>
      </c>
      <c r="L974" s="444">
        <f t="shared" ca="1" si="80"/>
        <v>-16222342.569583343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-16222342.569583343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-67683.324471241329</v>
      </c>
      <c r="L975" s="444">
        <f t="shared" ca="1" si="80"/>
        <v>-16311681.197569164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-16311681.197569164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-68055.568754515596</v>
      </c>
      <c r="L976" s="444">
        <f t="shared" ca="1" si="80"/>
        <v>-16401392.069838258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-16401392.069838258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-68429.364055636834</v>
      </c>
      <c r="L977" s="444">
        <f t="shared" ca="1" si="80"/>
        <v>-16491476.737408474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-16491476.737408474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-68804.716837179381</v>
      </c>
      <c r="L978" s="444">
        <f t="shared" ca="1" si="80"/>
        <v>-16581936.757760232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-16581936.757760232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-69181.633588645054</v>
      </c>
      <c r="L979" s="444">
        <f t="shared" ca="1" si="80"/>
        <v>-16672773.694863457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-16672773.694863457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-69560.120826575148</v>
      </c>
      <c r="L980" s="444">
        <f t="shared" ca="1" si="80"/>
        <v>-16763989.119204612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-16763989.119204612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-69940.185094663291</v>
      </c>
      <c r="L981" s="444">
        <f t="shared" ca="1" si="80"/>
        <v>-16855584.607813854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-16855584.607813854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-70321.832963868466</v>
      </c>
      <c r="L982" s="444">
        <f t="shared" ca="1" si="80"/>
        <v>-16947561.7442923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-16947561.7442923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-70705.071032528649</v>
      </c>
      <c r="L983" s="444">
        <f t="shared" ca="1" si="80"/>
        <v>-17039922.118839405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-17039922.118839405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-71089.905926474923</v>
      </c>
      <c r="L984" s="444">
        <f t="shared" ca="1" si="80"/>
        <v>-17132667.328280456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-17132667.328280456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-71476.344299145974</v>
      </c>
      <c r="L985" s="444">
        <f t="shared" ca="1" si="80"/>
        <v>-17225798.976094179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-17225798.976094179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-71864.392831703153</v>
      </c>
      <c r="L986" s="444">
        <f t="shared" ca="1" si="80"/>
        <v>-17319318.672440458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-17319318.672440458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-72254.058233145974</v>
      </c>
      <c r="L987" s="444">
        <f t="shared" ca="1" si="80"/>
        <v>-17413228.034188181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-17413228.034188181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-72645.347240428164</v>
      </c>
      <c r="L988" s="444">
        <f t="shared" ca="1" si="80"/>
        <v>-17507528.684943188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-17507528.684943188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-73038.266618574024</v>
      </c>
      <c r="L989" s="444">
        <f t="shared" ca="1" si="80"/>
        <v>-17602222.255076338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-17602222.255076338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-73432.82316079548</v>
      </c>
      <c r="L990" s="444">
        <f t="shared" ca="1" si="80"/>
        <v>-17697310.381751709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-17697310.381751709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-73829.023688609523</v>
      </c>
      <c r="L991" s="444">
        <f t="shared" ca="1" si="80"/>
        <v>-17792794.708954897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-17792794.708954897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-74226.875051956144</v>
      </c>
      <c r="L992" s="444">
        <f t="shared" ca="1" si="80"/>
        <v>-17888676.887521431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-17888676.887521431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-74626.384129316706</v>
      </c>
      <c r="L993" s="444">
        <f t="shared" ca="1" si="80"/>
        <v>-17984958.575165324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-17984958.575165324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-75027.557827832919</v>
      </c>
      <c r="L994" s="444">
        <f t="shared" ca="1" si="80"/>
        <v>-18081641.436507735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-18081641.436507735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-75430.403083426296</v>
      </c>
      <c r="L995" s="444">
        <f t="shared" ca="1" si="80"/>
        <v>-18178727.143105738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-18178727.143105738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-75834.926860917985</v>
      </c>
      <c r="L996" s="444">
        <f t="shared" ca="1" si="80"/>
        <v>-18276217.373481233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-18276217.373481233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-76241.136154149208</v>
      </c>
      <c r="L997" s="444">
        <f t="shared" ca="1" si="80"/>
        <v>-18374113.813149959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-18374113.813149959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-76649.037986102237</v>
      </c>
      <c r="L998" s="444">
        <f t="shared" ca="1" si="80"/>
        <v>-18472418.15465064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-18472418.15465064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-77058.639409021736</v>
      </c>
      <c r="L999" s="444">
        <f t="shared" ca="1" si="80"/>
        <v>-18571132.097574238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-18571132.097574238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-77469.947504536729</v>
      </c>
      <c r="L1000" s="444">
        <f t="shared" ca="1" si="80"/>
        <v>-18670257.34859335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-18670257.34859335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-77882.969383783027</v>
      </c>
      <c r="L1001" s="444">
        <f t="shared" ca="1" si="80"/>
        <v>-18769795.621491712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-18769795.621491712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-78297.712187526209</v>
      </c>
      <c r="L1002" s="444">
        <f t="shared" ca="1" si="80"/>
        <v>-18869748.637193814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-18869748.637193814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-78714.18308628496</v>
      </c>
      <c r="L1003" s="444">
        <f t="shared" ca="1" si="80"/>
        <v>-18970118.123794675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-18970118.123794675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-79132.389280455216</v>
      </c>
      <c r="L1004" s="444">
        <f t="shared" ca="1" si="80"/>
        <v>-19070905.816589709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-19070905.816589709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-79552.338000434524</v>
      </c>
      <c r="L1005" s="444">
        <f t="shared" ca="1" si="80"/>
        <v>-19172113.458104722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-19172113.458104722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-79974.036506747085</v>
      </c>
      <c r="L1006" s="444">
        <f t="shared" ca="1" si="80"/>
        <v>-19273742.798126046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-19273742.798126046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-80397.492090169268</v>
      </c>
      <c r="L1007" s="444">
        <f t="shared" ca="1" si="80"/>
        <v>-19375795.593730792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-19375795.593730792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-80822.712071855713</v>
      </c>
      <c r="L1008" s="444">
        <f t="shared" ca="1" si="80"/>
        <v>-19478273.609317224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-19478273.609317224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-81249.703803465847</v>
      </c>
      <c r="L1009" s="444">
        <f t="shared" ca="1" si="80"/>
        <v>-19581178.616635267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-19581178.616635267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-81678.474667291011</v>
      </c>
      <c r="L1010" s="444">
        <f t="shared" ca="1" si="80"/>
        <v>-19684512.394817136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-19684512.394817136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-82109.032076382136</v>
      </c>
      <c r="L1011" s="444">
        <f t="shared" ca="1" si="80"/>
        <v>-19788276.730408095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-19788276.730408095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-82541.383474677801</v>
      </c>
      <c r="L1012" s="444">
        <f t="shared" ca="1" si="80"/>
        <v>-19892473.41739735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-19892473.41739735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-82975.536337133031</v>
      </c>
      <c r="L1013" s="444">
        <f t="shared" ca="1" si="80"/>
        <v>-19997104.257249061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-19997104.257249061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-83411.498169848492</v>
      </c>
      <c r="L1014" s="444">
        <f t="shared" ca="1" si="80"/>
        <v>-20102171.058933485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-20102171.058933485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-83849.27651020026</v>
      </c>
      <c r="L1015" s="444">
        <f t="shared" ca="1" si="80"/>
        <v>-20207675.638958264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-20207675.638958264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-84288.878926970167</v>
      </c>
      <c r="L1016" s="444">
        <f t="shared" ca="1" si="80"/>
        <v>-20313619.821399812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-20313619.821399812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-84730.31302047662</v>
      </c>
      <c r="L1017" s="444">
        <f t="shared" ca="1" si="80"/>
        <v>-20420005.437934864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-20420005.437934864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-85173.586422706008</v>
      </c>
      <c r="L1018" s="444">
        <f t="shared" ca="1" si="80"/>
        <v>-20526834.327872146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-20526834.327872146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-85618.706797444684</v>
      </c>
      <c r="L1019" s="444">
        <f t="shared" ca="1" si="80"/>
        <v>-20634108.338184167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-20634108.338184167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-86065.681840411431</v>
      </c>
      <c r="L1020" s="444">
        <f t="shared" ca="1" si="80"/>
        <v>-20741829.323539156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-20741829.323539156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-86514.519279390559</v>
      </c>
      <c r="L1021" s="444">
        <f t="shared" ca="1" si="80"/>
        <v>-20849999.146333124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-20849999.146333124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-86965.226874365428</v>
      </c>
      <c r="L1022" s="444">
        <f t="shared" ca="1" si="80"/>
        <v>-20958619.676722068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-20958619.676722068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-87417.812417652691</v>
      </c>
      <c r="L1023" s="444">
        <f t="shared" ca="1" si="80"/>
        <v>-21067692.792654298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-21067692.792654298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-87872.283734036988</v>
      </c>
      <c r="L1024" s="444">
        <f t="shared" ca="1" si="80"/>
        <v>-21177220.379902914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-21177220.379902914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-88328.648680906219</v>
      </c>
      <c r="L1025" s="444">
        <f t="shared" ca="1" si="80"/>
        <v>-21287204.332098398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-21287204.332098398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-88786.915148387401</v>
      </c>
      <c r="L1026" s="444">
        <f t="shared" ca="1" si="80"/>
        <v>-21397646.550761364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-21397646.550761364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-89247.091059483093</v>
      </c>
      <c r="L1027" s="444">
        <f t="shared" ca="1" si="80"/>
        <v>-21508548.945335425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-21508548.945335425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-89709.184370208342</v>
      </c>
      <c r="L1028" s="444">
        <f t="shared" ref="L1028:L1282" ca="1" si="104">I1028-J1028+K1028</f>
        <v>-21619913.433220211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-21619913.433220211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-90173.20306972829</v>
      </c>
      <c r="L1029" s="444">
        <f t="shared" ca="1" si="104"/>
        <v>-21731741.939804517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-21731741.939804517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-90639.155180496222</v>
      </c>
      <c r="L1030" s="444">
        <f t="shared" ca="1" si="104"/>
        <v>-21844036.398499589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-21844036.398499589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-91107.048758392368</v>
      </c>
      <c r="L1031" s="444">
        <f t="shared" ca="1" si="104"/>
        <v>-21956798.750772558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-21956798.750772558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-91576.891892863059</v>
      </c>
      <c r="L1032" s="444">
        <f t="shared" ca="1" si="104"/>
        <v>-22070030.946179997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-22070030.946179997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-92048.69270706072</v>
      </c>
      <c r="L1033" s="444">
        <f t="shared" ca="1" si="104"/>
        <v>-22183734.942401636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-22183734.942401636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-92522.459357984219</v>
      </c>
      <c r="L1034" s="444">
        <f t="shared" ca="1" si="104"/>
        <v>-22297912.705274198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-22297912.705274198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-92998.200036619892</v>
      </c>
      <c r="L1035" s="444">
        <f t="shared" ca="1" si="104"/>
        <v>-22412566.208825395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-22412566.208825395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-93475.922968083221</v>
      </c>
      <c r="L1036" s="444">
        <f t="shared" ca="1" si="104"/>
        <v>-22527697.435308054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-22527697.435308054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-93955.636411760963</v>
      </c>
      <c r="L1037" s="444">
        <f t="shared" ca="1" si="104"/>
        <v>-22643308.375234392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-22643308.375234392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-94437.348661454031</v>
      </c>
      <c r="L1038" s="444">
        <f t="shared" ca="1" si="104"/>
        <v>-22759401.027410422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-22759401.027410422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-94921.068045520835</v>
      </c>
      <c r="L1039" s="444">
        <f t="shared" ca="1" si="104"/>
        <v>-22875977.398970518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-22875977.398970518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-95406.802927021228</v>
      </c>
      <c r="L1040" s="444">
        <f t="shared" ca="1" si="104"/>
        <v>-22993039.505412117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-22993039.505412117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-95894.561703861225</v>
      </c>
      <c r="L1041" s="444">
        <f t="shared" ca="1" si="104"/>
        <v>-23110589.370630555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-23110589.370630555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-96384.352808938056</v>
      </c>
      <c r="L1042" s="444">
        <f t="shared" ca="1" si="104"/>
        <v>-23228629.02695407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-23228629.02695407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-96876.184710286034</v>
      </c>
      <c r="L1043" s="444">
        <f t="shared" ca="1" si="104"/>
        <v>-23347160.515178934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-23347160.515178934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-97370.065911222962</v>
      </c>
      <c r="L1044" s="444">
        <f t="shared" ca="1" si="104"/>
        <v>-23466185.884604733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-23466185.884604733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-97866.004950497125</v>
      </c>
      <c r="L1045" s="444">
        <f t="shared" ca="1" si="104"/>
        <v>-23585707.193069808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-23585707.193069808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-98364.010402434942</v>
      </c>
      <c r="L1046" s="444">
        <f t="shared" ca="1" si="104"/>
        <v>-23705726.506986819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-23705726.506986819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-98864.090877089155</v>
      </c>
      <c r="L1047" s="444">
        <f t="shared" ca="1" si="104"/>
        <v>-23826245.901378486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-23826245.901378486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-99366.255020387762</v>
      </c>
      <c r="L1048" s="444">
        <f t="shared" ca="1" si="104"/>
        <v>-23947267.459913451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-23947267.459913451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-99870.511514283455</v>
      </c>
      <c r="L1049" s="444">
        <f t="shared" ca="1" si="104"/>
        <v>-24068793.274942312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-24068793.274942312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-100376.86907690371</v>
      </c>
      <c r="L1050" s="444">
        <f t="shared" ca="1" si="104"/>
        <v>-24190825.447533794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-24190825.447533794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-100885.33646270154</v>
      </c>
      <c r="L1051" s="444">
        <f t="shared" ca="1" si="104"/>
        <v>-24313366.087511074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-24313366.087511074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-101395.92246260688</v>
      </c>
      <c r="L1052" s="444">
        <f t="shared" ca="1" si="104"/>
        <v>-24436417.31348826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-24436417.31348826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-101908.63590417849</v>
      </c>
      <c r="L1053" s="444">
        <f t="shared" ca="1" si="104"/>
        <v>-24559981.252907015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-24559981.252907015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-102423.48565175664</v>
      </c>
      <c r="L1054" s="444">
        <f t="shared" ca="1" si="104"/>
        <v>-24684060.04207335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-24684060.04207335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-102940.48060661636</v>
      </c>
      <c r="L1055" s="444">
        <f t="shared" ca="1" si="104"/>
        <v>-24808655.826194543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-24808655.826194543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-103459.62970712133</v>
      </c>
      <c r="L1056" s="444">
        <f t="shared" ca="1" si="104"/>
        <v>-24933770.759416241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-24933770.759416241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-103980.94192887841</v>
      </c>
      <c r="L1057" s="444">
        <f t="shared" ca="1" si="104"/>
        <v>-25059407.004859697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-25059407.004859697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-104504.4262848928</v>
      </c>
      <c r="L1058" s="444">
        <f t="shared" ca="1" si="104"/>
        <v>-25185566.734659169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-25185566.734659169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-105030.09182572394</v>
      </c>
      <c r="L1059" s="444">
        <f t="shared" ca="1" si="104"/>
        <v>-25312252.12999947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-25312252.12999947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-105557.94763964186</v>
      </c>
      <c r="L1060" s="444">
        <f t="shared" ca="1" si="104"/>
        <v>-25439465.381153688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-25439465.381153688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-106088.00285278444</v>
      </c>
      <c r="L1061" s="444">
        <f t="shared" ca="1" si="104"/>
        <v>-25567208.687521048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-25567208.687521048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-106620.2666293151</v>
      </c>
      <c r="L1062" s="444">
        <f t="shared" ca="1" si="104"/>
        <v>-25695484.257664941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-25695484.257664941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-107154.74817158132</v>
      </c>
      <c r="L1063" s="444">
        <f t="shared" ca="1" si="104"/>
        <v>-25824294.309351102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-25824294.309351102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-107691.45672027367</v>
      </c>
      <c r="L1064" s="444">
        <f t="shared" ca="1" si="104"/>
        <v>-25953641.069585953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-25953641.069585953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-108230.40155458554</v>
      </c>
      <c r="L1065" s="444">
        <f t="shared" ca="1" si="104"/>
        <v>-26083526.774655115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-26083526.774655115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-108771.59199237371</v>
      </c>
      <c r="L1066" s="444">
        <f t="shared" ca="1" si="104"/>
        <v>-26213953.670162067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-26213953.670162067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-109315.03739031935</v>
      </c>
      <c r="L1067" s="444">
        <f t="shared" ca="1" si="104"/>
        <v>-26344924.011066962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-26344924.011066962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-109860.74714408975</v>
      </c>
      <c r="L1068" s="444">
        <f t="shared" ca="1" si="104"/>
        <v>-26476440.061725628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-26476440.061725628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-110408.73068850086</v>
      </c>
      <c r="L1069" s="444">
        <f t="shared" ca="1" si="104"/>
        <v>-26608504.095928706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-26608504.095928706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-110958.99749768035</v>
      </c>
      <c r="L1070" s="444">
        <f t="shared" ca="1" si="104"/>
        <v>-26741118.396940965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-26741118.396940965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-111511.55708523143</v>
      </c>
      <c r="L1071" s="444">
        <f t="shared" ca="1" si="104"/>
        <v>-26874285.257540774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-26874285.257540774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-112066.41900439729</v>
      </c>
      <c r="L1072" s="444">
        <f t="shared" ca="1" si="104"/>
        <v>-27008006.980059747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-27008006.980059747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-112623.59284822636</v>
      </c>
      <c r="L1073" s="444">
        <f t="shared" ca="1" si="104"/>
        <v>-27142285.876422551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-27142285.876422551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-113183.08824973804</v>
      </c>
      <c r="L1074" s="444">
        <f t="shared" ca="1" si="104"/>
        <v>-27277124.268186867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-27277124.268186867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-113744.91488208935</v>
      </c>
      <c r="L1075" s="444">
        <f t="shared" ca="1" si="104"/>
        <v>-27412524.486583535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-27412524.486583535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-114309.08245874214</v>
      </c>
      <c r="L1076" s="444">
        <f t="shared" ca="1" si="104"/>
        <v>-27548488.872556854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-27548488.872556854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-114875.60073363096</v>
      </c>
      <c r="L1077" s="444">
        <f t="shared" ca="1" si="104"/>
        <v>-27685019.776805062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-27685019.776805062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-115444.47950133181</v>
      </c>
      <c r="L1078" s="444">
        <f t="shared" ca="1" si="104"/>
        <v>-27822119.559820972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-27822119.559820972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-116015.72859723147</v>
      </c>
      <c r="L1079" s="444">
        <f t="shared" ca="1" si="104"/>
        <v>-27959790.591932781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-27959790.591932781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-116589.35789769732</v>
      </c>
      <c r="L1080" s="444">
        <f t="shared" ca="1" si="104"/>
        <v>-28098035.253345057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-28098035.253345057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-117165.37732024849</v>
      </c>
      <c r="L1081" s="444">
        <f t="shared" ca="1" si="104"/>
        <v>-28236855.934179883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-28236855.934179883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-117743.79682372692</v>
      </c>
      <c r="L1082" s="444">
        <f t="shared" ca="1" si="104"/>
        <v>-28376255.034518186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-28376255.034518186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-118324.62640846986</v>
      </c>
      <c r="L1083" s="444">
        <f t="shared" ca="1" si="104"/>
        <v>-28516234.964441232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-28516234.964441232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-118907.87611648254</v>
      </c>
      <c r="L1084" s="444">
        <f t="shared" ca="1" si="104"/>
        <v>-28656798.144072294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-28656798.144072294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-119493.55603161197</v>
      </c>
      <c r="L1085" s="444">
        <f t="shared" ca="1" si="104"/>
        <v>-28797947.003618483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-28797947.003618483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-120081.67627972108</v>
      </c>
      <c r="L1086" s="444">
        <f t="shared" ca="1" si="104"/>
        <v>-28939683.98341278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-28939683.98341278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-120672.24702886399</v>
      </c>
      <c r="L1087" s="444">
        <f t="shared" ca="1" si="104"/>
        <v>-29082011.533956222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-29082011.533956222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-121265.27848946166</v>
      </c>
      <c r="L1088" s="444">
        <f t="shared" ca="1" si="104"/>
        <v>-29224932.115960263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-29224932.115960263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-121860.7809144785</v>
      </c>
      <c r="L1089" s="444">
        <f t="shared" ca="1" si="104"/>
        <v>-29368448.200389318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-29368448.200389318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-122458.76459959957</v>
      </c>
      <c r="L1090" s="444">
        <f t="shared" ca="1" si="104"/>
        <v>-29512562.268503495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-29512562.268503495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-123059.23988340863</v>
      </c>
      <c r="L1091" s="444">
        <f t="shared" ca="1" si="104"/>
        <v>-29657276.81190148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-29657276.81190148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-123662.2171475669</v>
      </c>
      <c r="L1092" s="444">
        <f t="shared" ca="1" si="104"/>
        <v>-29802594.332563624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-29802594.332563624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-124267.7068169925</v>
      </c>
      <c r="L1093" s="444">
        <f t="shared" ca="1" si="104"/>
        <v>-29948517.342895195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-29948517.342895195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-124875.71936004072</v>
      </c>
      <c r="L1094" s="444">
        <f t="shared" ca="1" si="104"/>
        <v>-30095048.365769815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-30095048.365769815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-125486.26528868497</v>
      </c>
      <c r="L1095" s="444">
        <f t="shared" ca="1" si="104"/>
        <v>-30242189.934573077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-30242189.934573077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-126099.35515869854</v>
      </c>
      <c r="L1096" s="444">
        <f t="shared" ca="1" si="104"/>
        <v>-30389944.593246352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-30389944.593246352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-126714.99956983721</v>
      </c>
      <c r="L1097" s="444">
        <f t="shared" ca="1" si="104"/>
        <v>-30538314.896330766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-30538314.896330766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-127333.20916602225</v>
      </c>
      <c r="L1098" s="444">
        <f t="shared" ca="1" si="104"/>
        <v>-30687303.409011368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-30687303.409011368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-127953.99463552477</v>
      </c>
      <c r="L1099" s="444">
        <f t="shared" ca="1" si="104"/>
        <v>-30836912.707161471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-30836912.707161471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-128577.3667111502</v>
      </c>
      <c r="L1100" s="444">
        <f t="shared" ca="1" si="104"/>
        <v>-30987145.3773872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-30987145.3773872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-129203.33617042407</v>
      </c>
      <c r="L1101" s="444">
        <f t="shared" ca="1" si="104"/>
        <v>-31138004.017072201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-31138004.017072201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-129831.91383577824</v>
      </c>
      <c r="L1102" s="444">
        <f t="shared" ca="1" si="104"/>
        <v>-31289491.234422557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-31289491.234422557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-130463.11057473805</v>
      </c>
      <c r="L1103" s="444">
        <f t="shared" ca="1" si="104"/>
        <v>-31441609.648511872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-31441609.648511872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-131096.93730011021</v>
      </c>
      <c r="L1104" s="444">
        <f t="shared" ca="1" si="104"/>
        <v>-31594361.889326558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-31594361.889326558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-131733.4049701714</v>
      </c>
      <c r="L1105" s="444">
        <f t="shared" ca="1" si="104"/>
        <v>-31747750.597811308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-31747750.597811308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-132372.52458885786</v>
      </c>
      <c r="L1106" s="444">
        <f t="shared" ca="1" si="104"/>
        <v>-31901778.425914742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-31901778.425914742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-133014.3072059555</v>
      </c>
      <c r="L1107" s="444">
        <f t="shared" ca="1" si="104"/>
        <v>-32056448.036635276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-32056448.036635276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-133658.76391729104</v>
      </c>
      <c r="L1108" s="444">
        <f t="shared" ca="1" si="104"/>
        <v>-32211762.104067143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-32211762.104067143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-134305.90586492384</v>
      </c>
      <c r="L1109" s="444">
        <f t="shared" ca="1" si="104"/>
        <v>-32367723.313446645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-32367723.313446645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-134955.74423733843</v>
      </c>
      <c r="L1110" s="444">
        <f t="shared" ca="1" si="104"/>
        <v>-32524334.361198559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-32524334.361198559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-135608.29026963806</v>
      </c>
      <c r="L1111" s="444">
        <f t="shared" ca="1" si="104"/>
        <v>-32681597.954982776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-32681597.954982776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-136263.55524373899</v>
      </c>
      <c r="L1112" s="444">
        <f t="shared" ca="1" si="104"/>
        <v>-32839516.813741092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-32839516.813741092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-136921.55048856529</v>
      </c>
      <c r="L1113" s="444">
        <f t="shared" ca="1" si="104"/>
        <v>-32998093.667744234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-32998093.667744234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-137582.28738024505</v>
      </c>
      <c r="L1114" s="444">
        <f t="shared" ca="1" si="104"/>
        <v>-33157331.258639056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-33157331.258639056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-138245.7773423068</v>
      </c>
      <c r="L1115" s="444">
        <f t="shared" ca="1" si="104"/>
        <v>-33317232.339495942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-33317232.339495942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-138912.03184587715</v>
      </c>
      <c r="L1116" s="444">
        <f t="shared" ca="1" si="104"/>
        <v>-33477799.674856398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-33477799.674856398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-139581.06240987906</v>
      </c>
      <c r="L1117" s="444">
        <f t="shared" ca="1" si="104"/>
        <v>-33639036.040780857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-33639036.040780857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-140252.88060123098</v>
      </c>
      <c r="L1118" s="444">
        <f t="shared" ca="1" si="104"/>
        <v>-33800944.224896662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-33800944.224896662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-140927.49803504682</v>
      </c>
      <c r="L1119" s="444">
        <f t="shared" ca="1" si="104"/>
        <v>-33963527.026446283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-33963527.026446283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-141604.92637483691</v>
      </c>
      <c r="L1120" s="444">
        <f t="shared" ca="1" si="104"/>
        <v>-34126787.256335698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-34126787.256335698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-142285.17733270949</v>
      </c>
      <c r="L1121" s="444">
        <f t="shared" ca="1" si="104"/>
        <v>-34290727.737182982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-34290727.737182982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-142968.26266957316</v>
      </c>
      <c r="L1122" s="444">
        <f t="shared" ca="1" si="104"/>
        <v>-34455351.30336713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-34455351.30336713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-143654.19419534045</v>
      </c>
      <c r="L1123" s="444">
        <f t="shared" ca="1" si="104"/>
        <v>-34620660.801077046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-34620660.801077046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-144342.98376913177</v>
      </c>
      <c r="L1124" s="444">
        <f t="shared" ca="1" si="104"/>
        <v>-34786659.088360757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-34786659.088360757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-145034.64329948055</v>
      </c>
      <c r="L1125" s="444">
        <f t="shared" ca="1" si="104"/>
        <v>-34953349.035174817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-34953349.035174817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-145729.18474453915</v>
      </c>
      <c r="L1126" s="444">
        <f t="shared" ca="1" si="104"/>
        <v>-35120733.523433931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-35120733.523433931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-146426.62011228545</v>
      </c>
      <c r="L1127" s="444">
        <f t="shared" ca="1" si="104"/>
        <v>-35288815.447060794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-35288815.447060794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-147126.9614607307</v>
      </c>
      <c r="L1128" s="444">
        <f t="shared" ca="1" si="104"/>
        <v>-35457597.712036103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-35457597.712036103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-147830.22089812782</v>
      </c>
      <c r="L1129" s="444">
        <f t="shared" ca="1" si="104"/>
        <v>-35627083.23644881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-35627083.23644881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-148536.41058318078</v>
      </c>
      <c r="L1130" s="444">
        <f t="shared" ca="1" si="104"/>
        <v>-35797274.95054657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-35797274.95054657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-149245.54272525478</v>
      </c>
      <c r="L1131" s="444">
        <f t="shared" ca="1" si="104"/>
        <v>-35968175.796786405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-35968175.796786405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-149957.62958458741</v>
      </c>
      <c r="L1132" s="444">
        <f t="shared" ca="1" si="104"/>
        <v>-36139788.729885571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-36139788.729885571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-150672.68347250062</v>
      </c>
      <c r="L1133" s="444">
        <f t="shared" ca="1" si="104"/>
        <v>-36312116.716872647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-36312116.716872647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-151390.71675161342</v>
      </c>
      <c r="L1134" s="444">
        <f t="shared" ca="1" si="104"/>
        <v>-36485162.737138838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-36485162.737138838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-152111.74183605588</v>
      </c>
      <c r="L1135" s="444">
        <f t="shared" ca="1" si="104"/>
        <v>-36658929.782489471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-36658929.782489471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-152835.77119168354</v>
      </c>
      <c r="L1136" s="444">
        <f t="shared" ca="1" si="104"/>
        <v>-36833420.857195735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-36833420.857195735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-153562.81733629297</v>
      </c>
      <c r="L1137" s="444">
        <f t="shared" ca="1" si="104"/>
        <v>-37008638.978046604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-37008638.978046604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-154292.89283983826</v>
      </c>
      <c r="L1138" s="444">
        <f t="shared" ca="1" si="104"/>
        <v>-37184587.174401022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-37184587.174401022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-155026.01032464832</v>
      </c>
      <c r="L1139" s="444">
        <f t="shared" ca="1" si="104"/>
        <v>-37361268.488240249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-37361268.488240249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-155762.18246564511</v>
      </c>
      <c r="L1140" s="444">
        <f t="shared" ca="1" si="104"/>
        <v>-37538685.97422047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-37538685.97422047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-156501.4219905627</v>
      </c>
      <c r="L1141" s="444">
        <f t="shared" ca="1" si="104"/>
        <v>-37716842.699725613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-37716842.699725613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-157243.74168016747</v>
      </c>
      <c r="L1142" s="444">
        <f t="shared" ca="1" si="104"/>
        <v>-37895741.744920358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-37895741.744920358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-157989.15436847889</v>
      </c>
      <c r="L1143" s="444">
        <f t="shared" ca="1" si="104"/>
        <v>-38075386.202803418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-38075386.202803418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-158737.67294299166</v>
      </c>
      <c r="L1144" s="444">
        <f t="shared" ca="1" si="104"/>
        <v>-38255779.179260984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-38255779.179260984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-159489.31034489817</v>
      </c>
      <c r="L1145" s="444">
        <f t="shared" ca="1" si="104"/>
        <v>-38436923.793120459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-38436923.793120459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-160244.07956931266</v>
      </c>
      <c r="L1146" s="444">
        <f t="shared" ca="1" si="104"/>
        <v>-38618823.176204346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-38618823.176204346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-161001.99366549551</v>
      </c>
      <c r="L1147" s="444">
        <f t="shared" ca="1" si="104"/>
        <v>-38801480.473384418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-38801480.473384418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-161763.06573707913</v>
      </c>
      <c r="L1148" s="444">
        <f t="shared" ca="1" si="104"/>
        <v>-38984898.842636071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-38984898.842636071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-162527.30894229436</v>
      </c>
      <c r="L1149" s="444">
        <f t="shared" ca="1" si="104"/>
        <v>-39169081.455092944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-39169081.455092944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-163294.736494198</v>
      </c>
      <c r="L1150" s="444">
        <f t="shared" ca="1" si="104"/>
        <v>-39354031.49510172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-39354031.49510172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-164065.36166090122</v>
      </c>
      <c r="L1151" s="444">
        <f t="shared" ca="1" si="104"/>
        <v>-39539752.160277195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-39539752.160277195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-164839.19776579906</v>
      </c>
      <c r="L1152" s="444">
        <f t="shared" ca="1" si="104"/>
        <v>-39726246.66155757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-39726246.66155757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-165616.25818780062</v>
      </c>
      <c r="L1153" s="444">
        <f t="shared" ca="1" si="104"/>
        <v>-39913518.223259948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-39913518.223259948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-166396.55636156054</v>
      </c>
      <c r="L1154" s="444">
        <f t="shared" ca="1" si="104"/>
        <v>-40101570.083136089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-40101570.083136089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-167180.10577771111</v>
      </c>
      <c r="L1155" s="444">
        <f t="shared" ca="1" si="104"/>
        <v>-40290405.492428377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-40290405.492428377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-167966.91998309563</v>
      </c>
      <c r="L1156" s="444">
        <f t="shared" ca="1" si="104"/>
        <v>-40480027.715926051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-40480027.715926051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-168757.01258100261</v>
      </c>
      <c r="L1157" s="444">
        <f t="shared" ca="1" si="104"/>
        <v>-40670440.032021634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-40670440.032021634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-169550.39723140089</v>
      </c>
      <c r="L1158" s="444">
        <f t="shared" ca="1" si="104"/>
        <v>-40861645.732767612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-40861645.732767612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-170347.0876511758</v>
      </c>
      <c r="L1159" s="444">
        <f t="shared" ca="1" si="104"/>
        <v>-41053648.123933367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-41053648.123933367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-171147.09761436644</v>
      </c>
      <c r="L1160" s="444">
        <f t="shared" ca="1" si="104"/>
        <v>-41246450.525062308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-41246450.525062308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-171950.44095240367</v>
      </c>
      <c r="L1161" s="444">
        <f t="shared" ca="1" si="104"/>
        <v>-41440056.26952929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-41440056.26952929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-172757.13155434944</v>
      </c>
      <c r="L1162" s="444">
        <f t="shared" ca="1" si="104"/>
        <v>-41634468.704598218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-41634468.704598218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-173567.18336713663</v>
      </c>
      <c r="L1163" s="444">
        <f t="shared" ca="1" si="104"/>
        <v>-41829691.191479929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-41829691.191479929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-174380.61039581045</v>
      </c>
      <c r="L1164" s="444">
        <f t="shared" ca="1" si="104"/>
        <v>-42025727.105390318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-42025727.105390318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-175197.42670377038</v>
      </c>
      <c r="L1165" s="444">
        <f t="shared" ca="1" si="104"/>
        <v>-42222579.835608669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-42222579.835608669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-176017.64641301351</v>
      </c>
      <c r="L1166" s="444">
        <f t="shared" ca="1" si="104"/>
        <v>-42420252.785536259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-42420252.785536259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-176841.2837043785</v>
      </c>
      <c r="L1167" s="444">
        <f t="shared" ca="1" si="104"/>
        <v>-42618749.372755215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-42618749.372755215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-177668.35281779079</v>
      </c>
      <c r="L1168" s="444">
        <f t="shared" ca="1" si="104"/>
        <v>-42818073.029087581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-42818073.029087581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-178408.63762119826</v>
      </c>
      <c r="L1169" s="444">
        <f t="shared" ca="1" si="104"/>
        <v>-42996481.666708782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-42996481.666708782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-179152.00694461993</v>
      </c>
      <c r="L1170" s="444">
        <f t="shared" ca="1" si="104"/>
        <v>-43175633.673653401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-43175633.673653401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-179898.47364022251</v>
      </c>
      <c r="L1171" s="444">
        <f t="shared" ca="1" si="104"/>
        <v>-43355532.147293627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-43355532.147293627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-180648.05061372343</v>
      </c>
      <c r="L1172" s="444">
        <f t="shared" ca="1" si="104"/>
        <v>-43536180.197907351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-43536180.197907351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-181400.75082461396</v>
      </c>
      <c r="L1173" s="444">
        <f t="shared" ca="1" si="104"/>
        <v>-43717580.948731966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-43717580.948731966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-182156.5872863832</v>
      </c>
      <c r="L1174" s="444">
        <f t="shared" ca="1" si="104"/>
        <v>-43899737.536018349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-43899737.536018349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-182915.57306674312</v>
      </c>
      <c r="L1175" s="444">
        <f t="shared" ca="1" si="104"/>
        <v>-44082653.10908509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-44082653.10908509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-183677.72128785454</v>
      </c>
      <c r="L1176" s="444">
        <f t="shared" ca="1" si="104"/>
        <v>-44266330.830372944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-44266330.830372944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-184443.04512655395</v>
      </c>
      <c r="L1177" s="444">
        <f t="shared" ca="1" si="104"/>
        <v>-44450773.875499502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-44450773.875499502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-185211.55781458126</v>
      </c>
      <c r="L1178" s="444">
        <f t="shared" ca="1" si="104"/>
        <v>-44635985.433314085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-44635985.433314085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-185983.27263880867</v>
      </c>
      <c r="L1179" s="444">
        <f t="shared" ca="1" si="104"/>
        <v>-44821968.70595289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-44821968.70595289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-186758.20294147037</v>
      </c>
      <c r="L1180" s="444">
        <f t="shared" ca="1" si="104"/>
        <v>-45008726.90889436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-45008726.90889436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-187536.36212039317</v>
      </c>
      <c r="L1181" s="444">
        <f t="shared" ca="1" si="104"/>
        <v>-45196263.27101475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-45196263.27101475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-188317.76362922811</v>
      </c>
      <c r="L1182" s="444">
        <f t="shared" ca="1" si="104"/>
        <v>-45384581.034643978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-45384581.034643978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-189102.42097768324</v>
      </c>
      <c r="L1183" s="444">
        <f t="shared" ca="1" si="104"/>
        <v>-45573683.45562166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-45573683.45562166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-189890.34773175692</v>
      </c>
      <c r="L1184" s="444">
        <f t="shared" ca="1" si="104"/>
        <v>-45763573.803353414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-45763573.803353414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-190681.55751397257</v>
      </c>
      <c r="L1185" s="444">
        <f t="shared" ca="1" si="104"/>
        <v>-45954255.360867389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-45954255.360867389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-191476.06400361413</v>
      </c>
      <c r="L1186" s="444">
        <f t="shared" ca="1" si="104"/>
        <v>-46145731.424871005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-46145731.424871005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-192273.88093696252</v>
      </c>
      <c r="L1187" s="444">
        <f t="shared" ca="1" si="104"/>
        <v>-46338005.30580797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-46338005.30580797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-193075.02210753321</v>
      </c>
      <c r="L1188" s="444">
        <f t="shared" ca="1" si="104"/>
        <v>-46531080.327915505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-46531080.327915505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-193879.50136631459</v>
      </c>
      <c r="L1189" s="444">
        <f t="shared" ca="1" si="104"/>
        <v>-46724959.829281822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-46724959.829281822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-194687.33262200758</v>
      </c>
      <c r="L1190" s="444">
        <f t="shared" ca="1" si="104"/>
        <v>-46919647.161903828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-46919647.161903828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-195498.52984126596</v>
      </c>
      <c r="L1191" s="444">
        <f t="shared" ca="1" si="104"/>
        <v>-47115145.691745095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-47115145.691745095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-196313.10704893791</v>
      </c>
      <c r="L1192" s="444">
        <f t="shared" ca="1" si="104"/>
        <v>-47311458.798794031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-47311458.798794031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-197131.07832830847</v>
      </c>
      <c r="L1193" s="444">
        <f t="shared" ca="1" si="104"/>
        <v>-47508589.877122343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-47508589.877122343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-197952.45782134309</v>
      </c>
      <c r="L1194" s="444">
        <f t="shared" ca="1" si="104"/>
        <v>-47706542.334943682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-47706542.334943682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-198777.259728932</v>
      </c>
      <c r="L1195" s="444">
        <f t="shared" ca="1" si="104"/>
        <v>-47905319.594672613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-47905319.594672613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-199605.49831113589</v>
      </c>
      <c r="L1196" s="444">
        <f t="shared" ca="1" si="104"/>
        <v>-48104925.092983745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-48104925.092983745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-200437.18788743226</v>
      </c>
      <c r="L1197" s="444">
        <f t="shared" ca="1" si="104"/>
        <v>-48305362.280871175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-48305362.280871175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-201272.34283696322</v>
      </c>
      <c r="L1198" s="444">
        <f t="shared" ca="1" si="104"/>
        <v>-48506634.623708136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-48506634.623708136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-202110.97759878391</v>
      </c>
      <c r="L1199" s="444">
        <f t="shared" ca="1" si="104"/>
        <v>-48708745.601306923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-48708745.601306923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-202953.10667211219</v>
      </c>
      <c r="L1200" s="444">
        <f t="shared" ca="1" si="104"/>
        <v>-48911698.707979038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-48911698.707979038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-203798.74461657932</v>
      </c>
      <c r="L1201" s="444">
        <f t="shared" ca="1" si="104"/>
        <v>-49115497.452595621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-49115497.452595621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-204647.90605248176</v>
      </c>
      <c r="L1202" s="444">
        <f t="shared" ca="1" si="104"/>
        <v>-49320145.358648106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-49320145.358648106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-205500.60566103377</v>
      </c>
      <c r="L1203" s="444">
        <f t="shared" ca="1" si="104"/>
        <v>-49525645.964309141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-49525645.964309141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-206356.85818462141</v>
      </c>
      <c r="L1204" s="444">
        <f t="shared" ca="1" si="104"/>
        <v>-49732002.822493762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-49732002.822493762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-207216.67842705734</v>
      </c>
      <c r="L1205" s="444">
        <f t="shared" ca="1" si="104"/>
        <v>-49939219.500920817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-49939219.500920817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-208080.08125383675</v>
      </c>
      <c r="L1206" s="444">
        <f t="shared" ca="1" si="104"/>
        <v>-50147299.582174651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-50147299.582174651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-208947.08159239439</v>
      </c>
      <c r="L1207" s="444">
        <f t="shared" ca="1" si="104"/>
        <v>-50356246.663767047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-50356246.663767047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-209817.69443236268</v>
      </c>
      <c r="L1208" s="444">
        <f t="shared" ca="1" si="104"/>
        <v>-50566064.35819941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-50566064.35819941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-210691.93482583086</v>
      </c>
      <c r="L1209" s="444">
        <f t="shared" ca="1" si="104"/>
        <v>-50776756.29302524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-50776756.29302524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-211569.81788760517</v>
      </c>
      <c r="L1210" s="444">
        <f t="shared" ca="1" si="104"/>
        <v>-50988326.110912845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-50988326.110912845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-212451.35879547018</v>
      </c>
      <c r="L1211" s="444">
        <f t="shared" ca="1" si="104"/>
        <v>-51200777.469708316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-51200777.469708316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-213336.57279045132</v>
      </c>
      <c r="L1212" s="444">
        <f t="shared" ca="1" si="104"/>
        <v>-51414114.042498767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-51414114.042498767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-214225.47517707819</v>
      </c>
      <c r="L1213" s="444">
        <f t="shared" ca="1" si="104"/>
        <v>-51628339.517675847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-51628339.517675847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-215118.08132364936</v>
      </c>
      <c r="L1214" s="444">
        <f t="shared" ca="1" si="104"/>
        <v>-51843457.598999493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-51843457.598999493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-216014.40666249787</v>
      </c>
      <c r="L1215" s="444">
        <f t="shared" ca="1" si="104"/>
        <v>-52059472.005661994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-52059472.005661994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-216914.4666902583</v>
      </c>
      <c r="L1216" s="444">
        <f t="shared" ca="1" si="104"/>
        <v>-52276386.472352251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-52276386.472352251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-217818.27696813436</v>
      </c>
      <c r="L1217" s="444">
        <f t="shared" ca="1" si="104"/>
        <v>-52494204.749320388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-52494204.749320388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-218725.85312216828</v>
      </c>
      <c r="L1218" s="444">
        <f t="shared" ca="1" si="104"/>
        <v>-52712930.602442555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-52712930.602442555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-219637.21084351066</v>
      </c>
      <c r="L1219" s="444">
        <f t="shared" ca="1" si="104"/>
        <v>-52932567.813286066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-52932567.813286066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-220552.36588869197</v>
      </c>
      <c r="L1220" s="444">
        <f t="shared" ca="1" si="104"/>
        <v>-53153120.179174758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-53153120.179174758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-221471.33407989482</v>
      </c>
      <c r="L1221" s="444">
        <f t="shared" ca="1" si="104"/>
        <v>-53374591.51325465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-53374591.51325465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-222394.13130522767</v>
      </c>
      <c r="L1222" s="444">
        <f t="shared" ca="1" si="104"/>
        <v>-53596985.644559875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-53596985.644559875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-223320.77351899949</v>
      </c>
      <c r="L1223" s="444">
        <f t="shared" ca="1" si="104"/>
        <v>-53820306.418078877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-53820306.418078877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-224251.27674199527</v>
      </c>
      <c r="L1224" s="444">
        <f t="shared" ca="1" si="104"/>
        <v>-54044557.694820873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-54044557.694820873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-225185.65706175365</v>
      </c>
      <c r="L1225" s="444">
        <f t="shared" ca="1" si="104"/>
        <v>-54269743.351882629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-54269743.351882629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-226123.93063284431</v>
      </c>
      <c r="L1226" s="444">
        <f t="shared" ca="1" si="104"/>
        <v>-54495867.282515474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-54495867.282515474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-227066.1136771478</v>
      </c>
      <c r="L1227" s="444">
        <f t="shared" ca="1" si="104"/>
        <v>-54722933.396192625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-54722933.396192625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-228012.22248413594</v>
      </c>
      <c r="L1228" s="444">
        <f t="shared" ca="1" si="104"/>
        <v>-54950945.618676759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-54950945.618676759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-228962.27341115315</v>
      </c>
      <c r="L1229" s="444">
        <f t="shared" ca="1" si="104"/>
        <v>-55179907.892087914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-55179907.892087914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-229916.28288369963</v>
      </c>
      <c r="L1230" s="444">
        <f t="shared" ca="1" si="104"/>
        <v>-55409824.17497161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-55409824.17497161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-230874.26739571503</v>
      </c>
      <c r="L1231" s="444">
        <f t="shared" ca="1" si="104"/>
        <v>-55640698.442367323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-55640698.442367323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-231836.24350986388</v>
      </c>
      <c r="L1232" s="444">
        <f t="shared" ca="1" si="104"/>
        <v>-55872534.685877189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-55872534.685877189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-232802.22785782162</v>
      </c>
      <c r="L1233" s="444">
        <f t="shared" ca="1" si="104"/>
        <v>-56105336.91373501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-56105336.91373501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-233772.23714056253</v>
      </c>
      <c r="L1234" s="444">
        <f t="shared" ca="1" si="104"/>
        <v>-56339109.150875576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-56339109.150875576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-234746.28812864822</v>
      </c>
      <c r="L1235" s="444">
        <f t="shared" ca="1" si="104"/>
        <v>-56573855.439004228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-56573855.439004228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-235724.39766251759</v>
      </c>
      <c r="L1236" s="444">
        <f t="shared" ca="1" si="104"/>
        <v>-56809579.836666748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-56809579.836666748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-236706.58265277813</v>
      </c>
      <c r="L1237" s="444">
        <f t="shared" ca="1" si="104"/>
        <v>-57046286.419319525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-57046286.419319525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-237692.86008049801</v>
      </c>
      <c r="L1238" s="444">
        <f t="shared" ca="1" si="104"/>
        <v>-57283979.279400021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-57283979.279400021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-238683.24699750007</v>
      </c>
      <c r="L1239" s="444">
        <f t="shared" ca="1" si="104"/>
        <v>-57522662.526397519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-57522662.526397519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-239677.76052665632</v>
      </c>
      <c r="L1240" s="444">
        <f t="shared" ca="1" si="104"/>
        <v>-57762340.286924176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-57762340.286924176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-240676.41786218403</v>
      </c>
      <c r="L1241" s="444">
        <f t="shared" ca="1" si="104"/>
        <v>-58003016.70478636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-58003016.70478636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-241679.23626994313</v>
      </c>
      <c r="L1242" s="444">
        <f t="shared" ca="1" si="104"/>
        <v>-58244695.941056304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-58244695.941056304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-242686.23308773464</v>
      </c>
      <c r="L1243" s="444">
        <f t="shared" ca="1" si="104"/>
        <v>-58487382.174144037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-58487382.174144037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-243697.42572560016</v>
      </c>
      <c r="L1244" s="444">
        <f t="shared" ca="1" si="104"/>
        <v>-58731079.599869639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-58731079.599869639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-244712.8316661235</v>
      </c>
      <c r="L1245" s="444">
        <f t="shared" ca="1" si="104"/>
        <v>-58975792.431535766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-58975792.431535766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-245732.46846473234</v>
      </c>
      <c r="L1246" s="444">
        <f t="shared" ca="1" si="104"/>
        <v>-59221524.900000498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-59221524.900000498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-246756.35375000208</v>
      </c>
      <c r="L1247" s="444">
        <f t="shared" ca="1" si="104"/>
        <v>-59468281.253750503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-59468281.253750503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-247784.50522396047</v>
      </c>
      <c r="L1248" s="444">
        <f t="shared" ca="1" si="104"/>
        <v>-59716065.758974463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-59716065.758974463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-248816.94066239355</v>
      </c>
      <c r="L1249" s="444">
        <f t="shared" ca="1" si="104"/>
        <v>-59964882.699636854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-59964882.699636854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-249853.67791515359</v>
      </c>
      <c r="L1250" s="444">
        <f t="shared" ca="1" si="104"/>
        <v>-60214736.37755201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-60214736.37755201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-250894.73490646674</v>
      </c>
      <c r="L1251" s="444">
        <f t="shared" ca="1" si="104"/>
        <v>-60465631.112458475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-60465631.112458475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-251940.12963524365</v>
      </c>
      <c r="L1252" s="444">
        <f t="shared" ca="1" si="104"/>
        <v>-60717571.24209372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-60717571.24209372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-252989.88017539051</v>
      </c>
      <c r="L1253" s="444">
        <f t="shared" ca="1" si="104"/>
        <v>-60970561.122269109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-60970561.122269109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-254044.00467612132</v>
      </c>
      <c r="L1254" s="444">
        <f t="shared" ca="1" si="104"/>
        <v>-61224605.126945227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-61224605.126945227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-255102.5213622718</v>
      </c>
      <c r="L1255" s="444">
        <f t="shared" ca="1" si="104"/>
        <v>-61479707.648307502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-61479707.648307502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-256165.44853461455</v>
      </c>
      <c r="L1256" s="444">
        <f t="shared" ca="1" si="104"/>
        <v>-61735873.096842118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-61735873.096842118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-257232.8045701755</v>
      </c>
      <c r="L1257" s="444">
        <f t="shared" ca="1" si="104"/>
        <v>-61993105.901412293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-61993105.901412293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-258304.60792255119</v>
      </c>
      <c r="L1258" s="444">
        <f t="shared" ca="1" si="104"/>
        <v>-62251410.509334847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-62251410.509334847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-259380.87712222853</v>
      </c>
      <c r="L1259" s="444">
        <f t="shared" ca="1" si="104"/>
        <v>-62510791.386457078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-62510791.386457078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-260461.63077690447</v>
      </c>
      <c r="L1260" s="444">
        <f t="shared" ca="1" si="104"/>
        <v>-62771253.017233983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-62771253.017233983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-261546.88757180821</v>
      </c>
      <c r="L1261" s="444">
        <f t="shared" ca="1" si="104"/>
        <v>-63032799.904805794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-63032799.904805794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-262636.66627002414</v>
      </c>
      <c r="L1262" s="444">
        <f t="shared" ca="1" si="104"/>
        <v>-63295436.571075819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-63295436.571075819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-263730.98571281589</v>
      </c>
      <c r="L1263" s="444">
        <f t="shared" ca="1" si="104"/>
        <v>-63559167.556788638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-63559167.556788638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-264829.86481995264</v>
      </c>
      <c r="L1264" s="444">
        <f t="shared" ca="1" si="104"/>
        <v>-63823997.42160859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-63823997.42160859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-265933.32259003579</v>
      </c>
      <c r="L1265" s="444">
        <f t="shared" ca="1" si="104"/>
        <v>-64089930.744198628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-64089930.744198628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-267041.37810082763</v>
      </c>
      <c r="L1266" s="444">
        <f t="shared" ca="1" si="104"/>
        <v>-64356972.122299455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-64356972.122299455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-268154.05050958105</v>
      </c>
      <c r="L1267" s="444">
        <f t="shared" ca="1" si="104"/>
        <v>-64625126.172809035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-64625126.172809035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-269271.35905337095</v>
      </c>
      <c r="L1268" s="444">
        <f t="shared" ca="1" si="104"/>
        <v>-64894397.531862408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-64894397.531862408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-270393.32304942666</v>
      </c>
      <c r="L1269" s="444">
        <f t="shared" ca="1" si="104"/>
        <v>-65164790.854911834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-65164790.854911834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-271519.96189546597</v>
      </c>
      <c r="L1270" s="444">
        <f t="shared" ca="1" si="104"/>
        <v>-65436310.8168073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-65436310.8168073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-272651.29507003044</v>
      </c>
      <c r="L1271" s="444">
        <f t="shared" ca="1" si="104"/>
        <v>-65708962.11187733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-65708962.11187733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-273787.34213282226</v>
      </c>
      <c r="L1272" s="444">
        <f t="shared" ca="1" si="104"/>
        <v>-65982749.454010151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-65982749.454010151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-274928.12272504234</v>
      </c>
      <c r="L1273" s="444">
        <f t="shared" ca="1" si="104"/>
        <v>-66257677.576735191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-66257677.576735191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-276073.65656972997</v>
      </c>
      <c r="L1274" s="444">
        <f t="shared" ca="1" si="104"/>
        <v>-66533751.233304918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-66533751.233304918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-277223.96347210387</v>
      </c>
      <c r="L1275" s="444">
        <f t="shared" ca="1" si="104"/>
        <v>-66810975.196777023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-66810975.196777023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-278379.06331990426</v>
      </c>
      <c r="L1276" s="444">
        <f t="shared" ca="1" si="104"/>
        <v>-67089354.26009693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-67089354.26009693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-279538.97608373722</v>
      </c>
      <c r="L1277" s="444">
        <f t="shared" ca="1" si="104"/>
        <v>-67368893.236180663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-67368893.236180663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-280703.7218174194</v>
      </c>
      <c r="L1278" s="444">
        <f t="shared" ca="1" si="104"/>
        <v>-67649596.957998082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-67649596.957998082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-281873.32065832533</v>
      </c>
      <c r="L1279" s="444">
        <f t="shared" ca="1" si="104"/>
        <v>-67931470.278656408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-67931470.278656408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-283047.79282773501</v>
      </c>
      <c r="L1280" s="444">
        <f t="shared" ca="1" si="104"/>
        <v>-68214518.071484149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-68214518.071484149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-284227.15863118396</v>
      </c>
      <c r="L1281" s="444">
        <f t="shared" ca="1" si="104"/>
        <v>-68498745.230115339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-68498745.230115339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-285411.43845881394</v>
      </c>
      <c r="L1282" s="444">
        <f t="shared" ca="1" si="104"/>
        <v>-68784156.668574154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-68784156.668574154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-286600.65278572566</v>
      </c>
      <c r="L1283" s="444">
        <f t="shared" ref="L1283:L1537" ca="1" si="109">I1283-J1283+K1283</f>
        <v>-69070757.321359873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-69070757.321359873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-287794.82217233279</v>
      </c>
      <c r="L1284" s="444">
        <f t="shared" ca="1" si="109"/>
        <v>-69358552.143532202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-69358552.143532202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-288993.9672647175</v>
      </c>
      <c r="L1285" s="444">
        <f t="shared" ca="1" si="109"/>
        <v>-69647546.110796914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-69647546.110796914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-290198.10879498714</v>
      </c>
      <c r="L1286" s="444">
        <f t="shared" ca="1" si="109"/>
        <v>-69937744.219591901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-69937744.219591901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-291407.26758163294</v>
      </c>
      <c r="L1287" s="444">
        <f t="shared" ca="1" si="109"/>
        <v>-70229151.487173527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-70229151.487173527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-292621.46452988969</v>
      </c>
      <c r="L1288" s="444">
        <f t="shared" ca="1" si="109"/>
        <v>-70521772.951703414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-70521772.951703414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-293840.72063209757</v>
      </c>
      <c r="L1289" s="444">
        <f t="shared" ca="1" si="109"/>
        <v>-70815613.672335505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-70815613.672335505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-295065.05696806463</v>
      </c>
      <c r="L1290" s="444">
        <f t="shared" ca="1" si="109"/>
        <v>-71110678.729303569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-71110678.729303569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-296294.49470543151</v>
      </c>
      <c r="L1291" s="444">
        <f t="shared" ca="1" si="109"/>
        <v>-71406973.224009007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-71406973.224009007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-297529.05510003754</v>
      </c>
      <c r="L1292" s="444">
        <f t="shared" ca="1" si="109"/>
        <v>-71704502.279109046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-71704502.279109046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-298768.75949628768</v>
      </c>
      <c r="L1293" s="444">
        <f t="shared" ca="1" si="109"/>
        <v>-72003271.038605332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-72003271.038605332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-300013.62932752224</v>
      </c>
      <c r="L1294" s="444">
        <f t="shared" ca="1" si="109"/>
        <v>-72303284.667932853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-72303284.667932853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-301263.6861163869</v>
      </c>
      <c r="L1295" s="444">
        <f t="shared" ca="1" si="109"/>
        <v>-72604548.354049236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-72604548.354049236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-302518.95147520513</v>
      </c>
      <c r="L1296" s="444">
        <f t="shared" ca="1" si="109"/>
        <v>-72907067.305524439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-72907067.305524439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-303779.44710635184</v>
      </c>
      <c r="L1297" s="444">
        <f t="shared" ca="1" si="109"/>
        <v>-73210846.752630785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-73210846.752630785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-305045.19480262825</v>
      </c>
      <c r="L1298" s="444">
        <f t="shared" ca="1" si="109"/>
        <v>-73515891.947433412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-73515891.947433412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-306316.21644763922</v>
      </c>
      <c r="L1299" s="444">
        <f t="shared" ca="1" si="109"/>
        <v>-73822208.163881049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-73822208.163881049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-307592.534016171</v>
      </c>
      <c r="L1300" s="444">
        <f t="shared" ca="1" si="109"/>
        <v>-74129800.697897226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-74129800.697897226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-308874.16957457177</v>
      </c>
      <c r="L1301" s="444">
        <f t="shared" ca="1" si="109"/>
        <v>-74438674.867471799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-74438674.867471799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-310161.14528113249</v>
      </c>
      <c r="L1302" s="444">
        <f t="shared" ca="1" si="109"/>
        <v>-74748836.012752935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-74748836.012752935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-311453.48338647059</v>
      </c>
      <c r="L1303" s="444">
        <f t="shared" ca="1" si="109"/>
        <v>-75060289.496139407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-75060289.496139407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-312751.20623391418</v>
      </c>
      <c r="L1304" s="444">
        <f t="shared" ca="1" si="109"/>
        <v>-75373040.702373326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-75373040.702373326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-314054.33625988883</v>
      </c>
      <c r="L1305" s="444">
        <f t="shared" ca="1" si="109"/>
        <v>-75687095.038633212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-75687095.038633212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-315362.89599430503</v>
      </c>
      <c r="L1306" s="444">
        <f t="shared" ca="1" si="109"/>
        <v>-76002457.934627518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-76002457.934627518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-316676.90806094802</v>
      </c>
      <c r="L1307" s="444">
        <f t="shared" ca="1" si="109"/>
        <v>-76319134.842688471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-76319134.842688471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-317996.3951778686</v>
      </c>
      <c r="L1308" s="444">
        <f t="shared" ca="1" si="109"/>
        <v>-76637131.237866342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-76637131.237866342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-319321.38015777641</v>
      </c>
      <c r="L1309" s="444">
        <f t="shared" ca="1" si="109"/>
        <v>-76956452.618024126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-76956452.618024126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-320651.88590843388</v>
      </c>
      <c r="L1310" s="444">
        <f t="shared" ca="1" si="109"/>
        <v>-77277104.503932565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-77277104.503932565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-321987.93543305236</v>
      </c>
      <c r="L1311" s="444">
        <f t="shared" ca="1" si="109"/>
        <v>-77599092.43936561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-77599092.43936561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-323329.55183069006</v>
      </c>
      <c r="L1312" s="444">
        <f t="shared" ca="1" si="109"/>
        <v>-77922421.991196305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-77922421.991196305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-324676.75829665124</v>
      </c>
      <c r="L1313" s="444">
        <f t="shared" ca="1" si="109"/>
        <v>-78247098.749492958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-78247098.749492958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-326029.57812288729</v>
      </c>
      <c r="L1314" s="444">
        <f t="shared" ca="1" si="109"/>
        <v>-78573128.327615842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-78573128.327615842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-327388.03469839937</v>
      </c>
      <c r="L1315" s="444">
        <f t="shared" ca="1" si="109"/>
        <v>-78900516.362314239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-78900516.362314239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-328752.15150964266</v>
      </c>
      <c r="L1316" s="444">
        <f t="shared" ca="1" si="109"/>
        <v>-79229268.513823882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-79229268.513823882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-330121.95214093284</v>
      </c>
      <c r="L1317" s="444">
        <f t="shared" ca="1" si="109"/>
        <v>-79559390.465964809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-79559390.465964809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-331497.46027485339</v>
      </c>
      <c r="L1318" s="444">
        <f t="shared" ca="1" si="109"/>
        <v>-79890887.926239669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-79890887.926239669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-332878.69969266531</v>
      </c>
      <c r="L1319" s="444">
        <f t="shared" ca="1" si="109"/>
        <v>-80223766.625932336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-80223766.625932336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-334265.69427471806</v>
      </c>
      <c r="L1320" s="444">
        <f t="shared" ca="1" si="109"/>
        <v>-80558032.320207059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-80558032.320207059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-335658.46800086275</v>
      </c>
      <c r="L1321" s="444">
        <f t="shared" ca="1" si="109"/>
        <v>-80893690.788207918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-80893690.788207918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-337057.04495086632</v>
      </c>
      <c r="L1322" s="444">
        <f t="shared" ca="1" si="109"/>
        <v>-81230747.833158791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-81230747.833158791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-338461.4493048283</v>
      </c>
      <c r="L1323" s="444">
        <f t="shared" ca="1" si="109"/>
        <v>-81569209.282463625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-81569209.282463625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-339871.70534359844</v>
      </c>
      <c r="L1324" s="444">
        <f t="shared" ca="1" si="109"/>
        <v>-81909080.987807229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-81909080.987807229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-341287.83744919678</v>
      </c>
      <c r="L1325" s="444">
        <f t="shared" ca="1" si="109"/>
        <v>-82250368.825256422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-82250368.825256422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-342709.87010523508</v>
      </c>
      <c r="L1326" s="444">
        <f t="shared" ca="1" si="109"/>
        <v>-82593078.695361659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-82593078.695361659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-344137.82789734023</v>
      </c>
      <c r="L1327" s="444">
        <f t="shared" ca="1" si="109"/>
        <v>-82937216.523258999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-82937216.523258999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-345571.73551357916</v>
      </c>
      <c r="L1328" s="444">
        <f t="shared" ca="1" si="109"/>
        <v>-83282788.258772582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-83282788.258772582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-347011.61774488573</v>
      </c>
      <c r="L1329" s="444">
        <f t="shared" ca="1" si="109"/>
        <v>-83629799.876517475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-83629799.876517475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-348457.49948548945</v>
      </c>
      <c r="L1330" s="444">
        <f t="shared" ca="1" si="109"/>
        <v>-83978257.376002967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-83978257.376002967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-349909.40573334572</v>
      </c>
      <c r="L1331" s="444">
        <f t="shared" ca="1" si="109"/>
        <v>-84328166.781736314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-84328166.781736314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-351367.36159056798</v>
      </c>
      <c r="L1332" s="444">
        <f t="shared" ca="1" si="109"/>
        <v>-84679534.143326879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-84679534.143326879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-352831.39226386201</v>
      </c>
      <c r="L1333" s="444">
        <f t="shared" ca="1" si="109"/>
        <v>-85032365.535590738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-85032365.535590738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-354301.52306496142</v>
      </c>
      <c r="L1334" s="444">
        <f t="shared" ca="1" si="109"/>
        <v>-85386667.058655694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-85386667.058655694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-355777.77941106539</v>
      </c>
      <c r="L1335" s="444">
        <f t="shared" ca="1" si="109"/>
        <v>-85742444.838066757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-85742444.838066757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-357260.18682527816</v>
      </c>
      <c r="L1336" s="444">
        <f t="shared" ca="1" si="109"/>
        <v>-86099705.024892032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-86099705.024892032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-358748.77093705011</v>
      </c>
      <c r="L1337" s="444">
        <f t="shared" ca="1" si="109"/>
        <v>-86458453.795829087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-86458453.795829087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-360243.55748262117</v>
      </c>
      <c r="L1338" s="444">
        <f t="shared" ca="1" si="109"/>
        <v>-86818697.353311703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-86818697.353311703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-361744.57230546541</v>
      </c>
      <c r="L1339" s="444">
        <f t="shared" ca="1" si="109"/>
        <v>-87180441.925617173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-87180441.925617173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-363251.84135673824</v>
      </c>
      <c r="L1340" s="444">
        <f t="shared" ca="1" si="109"/>
        <v>-87543693.766973913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-87543693.766973913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-364765.39069572464</v>
      </c>
      <c r="L1341" s="444">
        <f t="shared" ca="1" si="109"/>
        <v>-87908459.157669634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-87908459.157669634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-366285.24649029016</v>
      </c>
      <c r="L1342" s="444">
        <f t="shared" ca="1" si="109"/>
        <v>-88274744.404159918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-88274744.404159918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-367811.43501733302</v>
      </c>
      <c r="L1343" s="444">
        <f t="shared" ca="1" si="109"/>
        <v>-88642555.839177251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-88642555.839177251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-369343.98266323854</v>
      </c>
      <c r="L1344" s="444">
        <f t="shared" ca="1" si="109"/>
        <v>-89011899.821840495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-89011899.821840495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-370882.91592433536</v>
      </c>
      <c r="L1345" s="444">
        <f t="shared" ca="1" si="109"/>
        <v>-89382782.737764835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-89382782.737764835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-372428.26140735345</v>
      </c>
      <c r="L1346" s="444">
        <f t="shared" ca="1" si="109"/>
        <v>-89755210.999172196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-89755210.999172196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-373980.04582988413</v>
      </c>
      <c r="L1347" s="444">
        <f t="shared" ca="1" si="109"/>
        <v>-90129191.045002073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-90129191.045002073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-375538.29602084198</v>
      </c>
      <c r="L1348" s="444">
        <f t="shared" ca="1" si="109"/>
        <v>-90504729.341022909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-90504729.341022909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-377103.03892092878</v>
      </c>
      <c r="L1349" s="444">
        <f t="shared" ca="1" si="109"/>
        <v>-90881832.379943833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-90881832.379943833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-378674.3015830993</v>
      </c>
      <c r="L1350" s="444">
        <f t="shared" ca="1" si="109"/>
        <v>-91260506.681526929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-91260506.681526929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-380252.11117302888</v>
      </c>
      <c r="L1351" s="444">
        <f t="shared" ca="1" si="109"/>
        <v>-91640758.792699963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-91640758.792699963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-381836.49496958317</v>
      </c>
      <c r="L1352" s="444">
        <f t="shared" ca="1" si="109"/>
        <v>-92022595.287669539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-92022595.287669539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-383427.48036528972</v>
      </c>
      <c r="L1353" s="444">
        <f t="shared" ca="1" si="109"/>
        <v>-92406022.768034831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-92406022.768034831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-385025.09486681176</v>
      </c>
      <c r="L1354" s="444">
        <f t="shared" ca="1" si="109"/>
        <v>-92791047.862901643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-92791047.862901643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-386629.36609542352</v>
      </c>
      <c r="L1355" s="444">
        <f t="shared" ca="1" si="109"/>
        <v>-93177677.228997067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-93177677.228997067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-388240.32178748777</v>
      </c>
      <c r="L1356" s="444">
        <f t="shared" ca="1" si="109"/>
        <v>-93565917.550784558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-93565917.550784558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-389857.98979493568</v>
      </c>
      <c r="L1357" s="444">
        <f t="shared" ca="1" si="109"/>
        <v>-93955775.540579498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-93955775.540579498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-391482.3980857479</v>
      </c>
      <c r="L1358" s="444">
        <f t="shared" ca="1" si="109"/>
        <v>-94347257.938665241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-94347257.938665241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-393113.57474443852</v>
      </c>
      <c r="L1359" s="444">
        <f t="shared" ca="1" si="109"/>
        <v>-94740371.513409674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-94740371.513409674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-394751.54797254031</v>
      </c>
      <c r="L1360" s="444">
        <f t="shared" ca="1" si="109"/>
        <v>-95135123.061382219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-95135123.061382219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-396396.34608909255</v>
      </c>
      <c r="L1361" s="444">
        <f t="shared" ca="1" si="109"/>
        <v>-95531519.407471314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-95531519.407471314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-398047.99753113044</v>
      </c>
      <c r="L1362" s="444">
        <f t="shared" ca="1" si="109"/>
        <v>-95929567.405002445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-95929567.405002445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-399706.53085417685</v>
      </c>
      <c r="L1363" s="444">
        <f t="shared" ca="1" si="109"/>
        <v>-96329273.935856625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-96329273.935856625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-401371.97473273595</v>
      </c>
      <c r="L1364" s="444">
        <f t="shared" ca="1" si="109"/>
        <v>-96730645.910589367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-96730645.910589367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-403044.357960789</v>
      </c>
      <c r="L1365" s="444">
        <f t="shared" ca="1" si="109"/>
        <v>-97133690.268550158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-97133690.268550158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-404723.7094522923</v>
      </c>
      <c r="L1366" s="444">
        <f t="shared" ca="1" si="109"/>
        <v>-97538413.978002444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-97538413.978002444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-406410.05824167683</v>
      </c>
      <c r="L1367" s="444">
        <f t="shared" ca="1" si="109"/>
        <v>-97944824.036244124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-97944824.036244124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-408103.43348435051</v>
      </c>
      <c r="L1368" s="444">
        <f t="shared" ca="1" si="109"/>
        <v>-98352927.46972847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-98352927.46972847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-409803.86445720197</v>
      </c>
      <c r="L1369" s="444">
        <f t="shared" ca="1" si="109"/>
        <v>-98762731.334185675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-98762731.334185675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-411511.380559107</v>
      </c>
      <c r="L1370" s="444">
        <f t="shared" ca="1" si="109"/>
        <v>-99174242.714744776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-99174242.714744776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-413226.01131143654</v>
      </c>
      <c r="L1371" s="444">
        <f t="shared" ca="1" si="109"/>
        <v>-99587468.726056218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-99587468.726056218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-414947.7863585676</v>
      </c>
      <c r="L1372" s="444">
        <f t="shared" ca="1" si="109"/>
        <v>-100002416.51241478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-100002416.51241478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-416676.73546839494</v>
      </c>
      <c r="L1373" s="444">
        <f t="shared" ca="1" si="109"/>
        <v>-100419093.24788317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-100419093.24788317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-418412.88853284653</v>
      </c>
      <c r="L1374" s="444">
        <f t="shared" ca="1" si="109"/>
        <v>-100837506.13641602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-100837506.13641602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-420156.27556840004</v>
      </c>
      <c r="L1375" s="444">
        <f t="shared" ca="1" si="109"/>
        <v>-101257662.41198441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-101257662.41198441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-421906.92671660171</v>
      </c>
      <c r="L1376" s="444">
        <f t="shared" ca="1" si="109"/>
        <v>-101679569.33870101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-101679569.33870101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-423664.87224458752</v>
      </c>
      <c r="L1377" s="444">
        <f t="shared" ca="1" si="109"/>
        <v>-102103234.21094559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-102103234.21094559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-425430.14254560665</v>
      </c>
      <c r="L1378" s="444">
        <f t="shared" ca="1" si="109"/>
        <v>-102528664.3534912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-102528664.3534912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-427202.76813954668</v>
      </c>
      <c r="L1379" s="444">
        <f t="shared" ca="1" si="109"/>
        <v>-102955867.12163074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-102955867.12163074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-428982.77967346139</v>
      </c>
      <c r="L1380" s="444">
        <f t="shared" ca="1" si="109"/>
        <v>-103384849.9013042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-103384849.9013042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-430770.20792210085</v>
      </c>
      <c r="L1381" s="444">
        <f t="shared" ca="1" si="109"/>
        <v>-103815620.1092263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-103815620.1092263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-432565.08378844289</v>
      </c>
      <c r="L1382" s="444">
        <f t="shared" ca="1" si="109"/>
        <v>-104248185.19301474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-104248185.19301474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-434367.43830422807</v>
      </c>
      <c r="L1383" s="444">
        <f t="shared" ca="1" si="109"/>
        <v>-104682552.63131897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-104682552.63131897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-436177.30263049575</v>
      </c>
      <c r="L1384" s="444">
        <f t="shared" ca="1" si="109"/>
        <v>-105118729.93394947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-105118729.93394947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-437994.70805812272</v>
      </c>
      <c r="L1385" s="444">
        <f t="shared" ca="1" si="109"/>
        <v>-105556724.64200759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-105556724.64200759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-439819.68600836495</v>
      </c>
      <c r="L1386" s="444">
        <f t="shared" ca="1" si="109"/>
        <v>-105996544.32801595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-105996544.32801595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-441652.26803339971</v>
      </c>
      <c r="L1387" s="444">
        <f t="shared" ca="1" si="109"/>
        <v>-106438196.59604935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-106438196.59604935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-443492.48581687227</v>
      </c>
      <c r="L1388" s="444">
        <f t="shared" ca="1" si="109"/>
        <v>-106881689.08186622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-106881689.08186622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-445340.37117444258</v>
      </c>
      <c r="L1389" s="444">
        <f t="shared" ca="1" si="109"/>
        <v>-107327029.45304066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-107327029.45304066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-447195.9560543361</v>
      </c>
      <c r="L1390" s="444">
        <f t="shared" ca="1" si="109"/>
        <v>-107774225.40909499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-107774225.40909499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-449059.27253789577</v>
      </c>
      <c r="L1391" s="444">
        <f t="shared" ca="1" si="109"/>
        <v>-108223284.68163289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-108223284.68163289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-450930.35284013703</v>
      </c>
      <c r="L1392" s="444">
        <f t="shared" ca="1" si="109"/>
        <v>-108674215.03447303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-108674215.03447303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-452809.22931030433</v>
      </c>
      <c r="L1393" s="444">
        <f t="shared" ca="1" si="109"/>
        <v>-109127024.26378334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-109127024.26378334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-454695.93443243054</v>
      </c>
      <c r="L1394" s="444">
        <f t="shared" ca="1" si="109"/>
        <v>-109581720.19821577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-109581720.19821577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-456590.50082589901</v>
      </c>
      <c r="L1395" s="444">
        <f t="shared" ca="1" si="109"/>
        <v>-110038310.69904166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-110038310.69904166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-458492.96124600695</v>
      </c>
      <c r="L1396" s="444">
        <f t="shared" ca="1" si="109"/>
        <v>-110496803.66028768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-110496803.66028768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-460403.34858453198</v>
      </c>
      <c r="L1397" s="444">
        <f t="shared" ca="1" si="109"/>
        <v>-110957207.00887221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-110957207.00887221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-462321.69587030087</v>
      </c>
      <c r="L1398" s="444">
        <f t="shared" ca="1" si="109"/>
        <v>-111419528.70474251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-111419528.70474251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-464248.0362697604</v>
      </c>
      <c r="L1399" s="444">
        <f t="shared" ca="1" si="109"/>
        <v>-111883776.74101226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-111883776.74101226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-466182.40308755107</v>
      </c>
      <c r="L1400" s="444">
        <f t="shared" ca="1" si="109"/>
        <v>-112349959.14409982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-112349959.14409982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-468124.82976708259</v>
      </c>
      <c r="L1401" s="444">
        <f t="shared" ca="1" si="109"/>
        <v>-112818083.97386689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-112818083.97386689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-470075.34989111207</v>
      </c>
      <c r="L1402" s="444">
        <f t="shared" ca="1" si="109"/>
        <v>-113288159.32375801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-113288159.32375801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-472033.99718232499</v>
      </c>
      <c r="L1403" s="444">
        <f t="shared" ca="1" si="109"/>
        <v>-113760193.32094033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-113760193.32094033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-474000.80550391803</v>
      </c>
      <c r="L1404" s="444">
        <f t="shared" ca="1" si="109"/>
        <v>-114234194.12644425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-114234194.12644425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-475975.80886018433</v>
      </c>
      <c r="L1405" s="444">
        <f t="shared" ca="1" si="109"/>
        <v>-114710169.93530443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-114710169.93530443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-477959.04139710171</v>
      </c>
      <c r="L1406" s="444">
        <f t="shared" ca="1" si="109"/>
        <v>-115188128.97670153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-115188128.97670153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-479950.53740292304</v>
      </c>
      <c r="L1407" s="444">
        <f t="shared" ca="1" si="109"/>
        <v>-115668079.51410446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-115668079.51410446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-481950.33130876854</v>
      </c>
      <c r="L1408" s="444">
        <f t="shared" ca="1" si="109"/>
        <v>-116150029.84541322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-116150029.84541322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-483958.45768922172</v>
      </c>
      <c r="L1409" s="444">
        <f t="shared" ca="1" si="109"/>
        <v>-116633988.30310245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-116633988.30310245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-485974.95126292692</v>
      </c>
      <c r="L1410" s="444">
        <f t="shared" ca="1" si="109"/>
        <v>-117119963.25436537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-117119963.25436537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-487999.84689318901</v>
      </c>
      <c r="L1411" s="444">
        <f t="shared" ca="1" si="109"/>
        <v>-117607963.10125856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-117607963.10125856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-490033.17958857742</v>
      </c>
      <c r="L1412" s="444">
        <f t="shared" ca="1" si="109"/>
        <v>-118097996.28084713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-118097996.28084713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-492074.98450352973</v>
      </c>
      <c r="L1413" s="444">
        <f t="shared" ca="1" si="109"/>
        <v>-118590071.26535065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-118590071.26535065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-494125.29693896114</v>
      </c>
      <c r="L1414" s="444">
        <f t="shared" ca="1" si="109"/>
        <v>-119084196.56228961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-119084196.56228961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-496184.15234287339</v>
      </c>
      <c r="L1415" s="444">
        <f t="shared" ca="1" si="109"/>
        <v>-119580380.71463248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-119580380.71463248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-498251.58631096868</v>
      </c>
      <c r="L1416" s="444">
        <f t="shared" ca="1" si="109"/>
        <v>-120078632.30094345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-120078632.30094345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-500327.63458726433</v>
      </c>
      <c r="L1417" s="444">
        <f t="shared" ca="1" si="109"/>
        <v>-120578959.93553071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-120578959.93553071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-502412.33306471125</v>
      </c>
      <c r="L1418" s="444">
        <f t="shared" ca="1" si="109"/>
        <v>-121081372.26859541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-121081372.26859541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-504505.71778581419</v>
      </c>
      <c r="L1419" s="444">
        <f t="shared" ca="1" si="109"/>
        <v>-121585877.98638123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-121585877.98638123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-506607.82494325511</v>
      </c>
      <c r="L1420" s="444">
        <f t="shared" ca="1" si="109"/>
        <v>-122092485.81132449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-122092485.81132449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-508718.6908805187</v>
      </c>
      <c r="L1421" s="444">
        <f t="shared" ca="1" si="109"/>
        <v>-122601204.50220501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-122601204.50220501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-510838.35209252086</v>
      </c>
      <c r="L1422" s="444">
        <f t="shared" ca="1" si="109"/>
        <v>-123112042.85429753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-123112042.85429753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-512966.8452262397</v>
      </c>
      <c r="L1423" s="444">
        <f t="shared" ca="1" si="109"/>
        <v>-123625009.69952378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-123625009.69952378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-515104.2070813491</v>
      </c>
      <c r="L1424" s="444">
        <f t="shared" ca="1" si="109"/>
        <v>-124140113.90660512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-124140113.90660512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-517250.4746108547</v>
      </c>
      <c r="L1425" s="444">
        <f t="shared" ca="1" si="109"/>
        <v>-124657364.38121597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-124657364.38121597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-519405.68492173322</v>
      </c>
      <c r="L1426" s="444">
        <f t="shared" ca="1" si="109"/>
        <v>-125176770.0661377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-125176770.0661377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-521569.87527557375</v>
      </c>
      <c r="L1427" s="444">
        <f t="shared" ca="1" si="109"/>
        <v>-125698339.94141327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-125698339.94141327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-523743.08308922197</v>
      </c>
      <c r="L1428" s="444">
        <f t="shared" ca="1" si="109"/>
        <v>-126222083.02450249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-126222083.02450249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-525925.345935427</v>
      </c>
      <c r="L1429" s="444">
        <f t="shared" ca="1" si="109"/>
        <v>-126748008.37043792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-126748008.37043792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-528116.70154349133</v>
      </c>
      <c r="L1430" s="444">
        <f t="shared" ca="1" si="109"/>
        <v>-127276125.07198142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-127276125.07198142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-530317.18779992254</v>
      </c>
      <c r="L1431" s="444">
        <f t="shared" ca="1" si="109"/>
        <v>-127806442.25978133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-127806442.25978133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-532526.84274908889</v>
      </c>
      <c r="L1432" s="444">
        <f t="shared" ca="1" si="109"/>
        <v>-128338969.10253042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-128338969.10253042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-534745.70459387673</v>
      </c>
      <c r="L1433" s="444">
        <f t="shared" ca="1" si="109"/>
        <v>-128873714.8071243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-128873714.8071243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-536973.81169635127</v>
      </c>
      <c r="L1434" s="444">
        <f t="shared" ca="1" si="109"/>
        <v>-129410688.61882065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-129410688.61882065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-539211.20257841935</v>
      </c>
      <c r="L1435" s="444">
        <f t="shared" ca="1" si="109"/>
        <v>-129949899.82139908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-129949899.82139908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-541457.91592249612</v>
      </c>
      <c r="L1436" s="444">
        <f t="shared" ca="1" si="109"/>
        <v>-130491357.73732157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-130491357.73732157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-543713.99057217315</v>
      </c>
      <c r="L1437" s="444">
        <f t="shared" ca="1" si="109"/>
        <v>-131035071.72789374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-131035071.72789374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-545979.46553289052</v>
      </c>
      <c r="L1438" s="444">
        <f t="shared" ca="1" si="109"/>
        <v>-131581051.19342662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-131581051.19342662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-548254.37997261097</v>
      </c>
      <c r="L1439" s="444">
        <f t="shared" ca="1" si="109"/>
        <v>-132129305.57339923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-132129305.57339923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-550538.77322249673</v>
      </c>
      <c r="L1440" s="444">
        <f t="shared" ca="1" si="109"/>
        <v>-132679844.34662172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-132679844.34662172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-552832.68477759045</v>
      </c>
      <c r="L1441" s="444">
        <f t="shared" ca="1" si="109"/>
        <v>-133232677.03139931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-133232677.03139931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-555136.15429749712</v>
      </c>
      <c r="L1442" s="444">
        <f t="shared" ca="1" si="109"/>
        <v>-133787813.18569681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-133787813.18569681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-557449.22160707007</v>
      </c>
      <c r="L1443" s="444">
        <f t="shared" ca="1" si="109"/>
        <v>-134345262.40730387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-134345262.40730387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-559771.92669709946</v>
      </c>
      <c r="L1444" s="444">
        <f t="shared" ca="1" si="109"/>
        <v>-134905034.33400097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-134905034.33400097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-562104.30972500402</v>
      </c>
      <c r="L1445" s="444">
        <f t="shared" ca="1" si="109"/>
        <v>-135467138.64372599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-135467138.64372599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-564446.41101552499</v>
      </c>
      <c r="L1446" s="444">
        <f t="shared" ca="1" si="109"/>
        <v>-136031585.0547415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-136031585.0547415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-566798.27106142289</v>
      </c>
      <c r="L1447" s="444">
        <f t="shared" ca="1" si="109"/>
        <v>-136598383.32580292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-136598383.32580292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-569159.93052417878</v>
      </c>
      <c r="L1448" s="444">
        <f t="shared" ca="1" si="109"/>
        <v>-137167543.25632709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-137167543.25632709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-571531.43023469625</v>
      </c>
      <c r="L1449" s="444">
        <f t="shared" ca="1" si="109"/>
        <v>-137739074.68656179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-137739074.68656179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-573912.81119400752</v>
      </c>
      <c r="L1450" s="444">
        <f t="shared" ca="1" si="109"/>
        <v>-138312987.4977558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-138312987.4977558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-576304.11457398243</v>
      </c>
      <c r="L1451" s="444">
        <f t="shared" ca="1" si="109"/>
        <v>-138889291.61232978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-138889291.61232978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-578705.38171804079</v>
      </c>
      <c r="L1452" s="444">
        <f t="shared" ca="1" si="109"/>
        <v>-139467996.99404782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-139467996.99404782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-581116.6541418659</v>
      </c>
      <c r="L1453" s="444">
        <f t="shared" ca="1" si="109"/>
        <v>-140049113.64818969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-140049113.64818969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-583537.97353412374</v>
      </c>
      <c r="L1454" s="444">
        <f t="shared" ca="1" si="109"/>
        <v>-140632651.62172383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-140632651.62172383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-585969.38175718265</v>
      </c>
      <c r="L1455" s="444">
        <f t="shared" ca="1" si="109"/>
        <v>-141218621.003481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-141218621.003481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-588410.92084783746</v>
      </c>
      <c r="L1456" s="444">
        <f t="shared" ca="1" si="109"/>
        <v>-141807031.92432883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-141807031.92432883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-590862.63301803684</v>
      </c>
      <c r="L1457" s="444">
        <f t="shared" ca="1" si="109"/>
        <v>-142397894.55734688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-142397894.55734688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-593324.56065561203</v>
      </c>
      <c r="L1458" s="444">
        <f t="shared" ca="1" si="109"/>
        <v>-142991219.1180025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-142991219.1180025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-595796.74632501043</v>
      </c>
      <c r="L1459" s="444">
        <f t="shared" ca="1" si="109"/>
        <v>-143587015.86432752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-143587015.86432752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-598279.2327680313</v>
      </c>
      <c r="L1460" s="444">
        <f t="shared" ca="1" si="109"/>
        <v>-144185295.09709555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-144185295.09709555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-600772.06290456478</v>
      </c>
      <c r="L1461" s="444">
        <f t="shared" ca="1" si="109"/>
        <v>-144786067.16000012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-144786067.16000012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-603275.2798333338</v>
      </c>
      <c r="L1462" s="444">
        <f t="shared" ca="1" si="109"/>
        <v>-145389342.43983346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-145389342.43983346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-605788.92683263938</v>
      </c>
      <c r="L1463" s="444">
        <f t="shared" ca="1" si="109"/>
        <v>-145995131.36666611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-145995131.36666611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-608313.04736110882</v>
      </c>
      <c r="L1464" s="444">
        <f t="shared" ca="1" si="109"/>
        <v>-146603444.41402721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-146603444.41402721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-610847.68505844672</v>
      </c>
      <c r="L1465" s="444">
        <f t="shared" ca="1" si="109"/>
        <v>-147214292.09908566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-147214292.09908566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-613392.88374619023</v>
      </c>
      <c r="L1466" s="444">
        <f t="shared" ca="1" si="109"/>
        <v>-147827684.98283184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-147827684.98283184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-615948.68742846593</v>
      </c>
      <c r="L1467" s="444">
        <f t="shared" ca="1" si="109"/>
        <v>-148443633.67026031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-148443633.67026031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-618515.14029275125</v>
      </c>
      <c r="L1468" s="444">
        <f t="shared" ca="1" si="109"/>
        <v>-149062148.81055307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-149062148.81055307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-621092.28671063785</v>
      </c>
      <c r="L1469" s="444">
        <f t="shared" ca="1" si="109"/>
        <v>-149683241.09726372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-149683241.09726372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-623680.17123859888</v>
      </c>
      <c r="L1470" s="444">
        <f t="shared" ca="1" si="109"/>
        <v>-150306921.26850232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-150306921.26850232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-626278.83861875965</v>
      </c>
      <c r="L1471" s="444">
        <f t="shared" ca="1" si="109"/>
        <v>-150933200.10712108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-150933200.10712108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-628888.33377967111</v>
      </c>
      <c r="L1472" s="444">
        <f t="shared" ca="1" si="109"/>
        <v>-151562088.44090074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-151562088.44090074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-631508.70183708647</v>
      </c>
      <c r="L1473" s="444">
        <f t="shared" ca="1" si="109"/>
        <v>-152193597.14273784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-152193597.14273784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-634139.98809474101</v>
      </c>
      <c r="L1474" s="444">
        <f t="shared" ca="1" si="109"/>
        <v>-152827737.13083258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-152827737.13083258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-636782.23804513575</v>
      </c>
      <c r="L1475" s="444">
        <f t="shared" ca="1" si="109"/>
        <v>-153464519.36887771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-153464519.36887771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-639435.49737032375</v>
      </c>
      <c r="L1476" s="444">
        <f t="shared" ca="1" si="109"/>
        <v>-154103954.86624804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-154103954.86624804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-642099.81194270018</v>
      </c>
      <c r="L1477" s="444">
        <f t="shared" ca="1" si="109"/>
        <v>-154746054.67819074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-154746054.67819074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-644775.22782579472</v>
      </c>
      <c r="L1478" s="444">
        <f t="shared" ca="1" si="109"/>
        <v>-155390829.90601653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-155390829.90601653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-647461.79127506888</v>
      </c>
      <c r="L1479" s="444">
        <f t="shared" ca="1" si="109"/>
        <v>-156038291.69729158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-156038291.69729158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-650159.54873871489</v>
      </c>
      <c r="L1480" s="444">
        <f t="shared" ca="1" si="109"/>
        <v>-156688451.2460303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-156688451.2460303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-652868.54685845959</v>
      </c>
      <c r="L1481" s="444">
        <f t="shared" ca="1" si="109"/>
        <v>-157341319.79288876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-157341319.79288876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-655588.83247036987</v>
      </c>
      <c r="L1482" s="444">
        <f t="shared" ca="1" si="109"/>
        <v>-157996908.62535912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-157996908.62535912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-658320.45260566298</v>
      </c>
      <c r="L1483" s="444">
        <f t="shared" ca="1" si="109"/>
        <v>-158655229.07796478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-158655229.07796478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-661063.45449151995</v>
      </c>
      <c r="L1484" s="444">
        <f t="shared" ca="1" si="109"/>
        <v>-159316292.53245631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-159316292.53245631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-663817.8855519013</v>
      </c>
      <c r="L1485" s="444">
        <f t="shared" ca="1" si="109"/>
        <v>-159980110.41800821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-159980110.41800821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-666583.79340836755</v>
      </c>
      <c r="L1486" s="444">
        <f t="shared" ca="1" si="109"/>
        <v>-160646694.21141657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-160646694.21141657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-669361.22588090238</v>
      </c>
      <c r="L1487" s="444">
        <f t="shared" ca="1" si="109"/>
        <v>-161316055.43729746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-161316055.43729746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-672150.23098873941</v>
      </c>
      <c r="L1488" s="444">
        <f t="shared" ca="1" si="109"/>
        <v>-161988205.6682862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-161988205.6682862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-674950.85695119249</v>
      </c>
      <c r="L1489" s="444">
        <f t="shared" ca="1" si="109"/>
        <v>-162663156.52523741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-162663156.52523741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-677763.15218848921</v>
      </c>
      <c r="L1490" s="444">
        <f t="shared" ca="1" si="109"/>
        <v>-163340919.67742589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-163340919.67742589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-680587.16532260785</v>
      </c>
      <c r="L1491" s="444">
        <f t="shared" ca="1" si="109"/>
        <v>-164021506.84274849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-164021506.84274849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-683422.94517811877</v>
      </c>
      <c r="L1492" s="444">
        <f t="shared" ca="1" si="109"/>
        <v>-164704929.78792661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-164704929.78792661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-686270.54078302754</v>
      </c>
      <c r="L1493" s="444">
        <f t="shared" ca="1" si="109"/>
        <v>-165391200.32870963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-165391200.32870963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-689130.00136962347</v>
      </c>
      <c r="L1494" s="444">
        <f t="shared" ca="1" si="109"/>
        <v>-166080330.33007926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-166080330.33007926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-692001.37637533026</v>
      </c>
      <c r="L1495" s="444">
        <f t="shared" ca="1" si="109"/>
        <v>-166772331.70645458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-166772331.70645458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-694884.71544356074</v>
      </c>
      <c r="L1496" s="444">
        <f t="shared" ca="1" si="109"/>
        <v>-167467216.42189813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-167467216.42189813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-697780.0684245755</v>
      </c>
      <c r="L1497" s="444">
        <f t="shared" ca="1" si="109"/>
        <v>-168164996.49032271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-168164996.49032271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-700687.48537634464</v>
      </c>
      <c r="L1498" s="444">
        <f t="shared" ca="1" si="109"/>
        <v>-168865683.97569907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-168865683.97569907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-703607.01656541275</v>
      </c>
      <c r="L1499" s="444">
        <f t="shared" ca="1" si="109"/>
        <v>-169569290.99226448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-169569290.99226448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-706538.7124677687</v>
      </c>
      <c r="L1500" s="444">
        <f t="shared" ca="1" si="109"/>
        <v>-170275829.70473224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-170275829.70473224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-709482.62376971764</v>
      </c>
      <c r="L1501" s="444">
        <f t="shared" ca="1" si="109"/>
        <v>-170985312.32850197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-170985312.32850197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-712438.8013687582</v>
      </c>
      <c r="L1502" s="444">
        <f t="shared" ca="1" si="109"/>
        <v>-171697751.12987074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-171697751.12987074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-715407.29637446138</v>
      </c>
      <c r="L1503" s="444">
        <f t="shared" ca="1" si="109"/>
        <v>-172413158.42624521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-172413158.42624521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-718388.160109355</v>
      </c>
      <c r="L1504" s="444">
        <f t="shared" ca="1" si="109"/>
        <v>-173131546.58635455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-173131546.58635455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-721381.44410981063</v>
      </c>
      <c r="L1505" s="444">
        <f t="shared" ca="1" si="109"/>
        <v>-173852928.03046435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-173852928.03046435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-724387.2001269348</v>
      </c>
      <c r="L1506" s="444">
        <f t="shared" ca="1" si="109"/>
        <v>-174577315.2305913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-174577315.2305913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-727405.4801274637</v>
      </c>
      <c r="L1507" s="444">
        <f t="shared" ca="1" si="109"/>
        <v>-175304720.71071875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-175304720.71071875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-730436.33629466151</v>
      </c>
      <c r="L1508" s="444">
        <f t="shared" ca="1" si="109"/>
        <v>-176035157.0470134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-176035157.0470134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-733479.82102922245</v>
      </c>
      <c r="L1509" s="444">
        <f t="shared" ca="1" si="109"/>
        <v>-176768636.86804262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-176768636.86804262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-736535.98695017758</v>
      </c>
      <c r="L1510" s="444">
        <f t="shared" ca="1" si="109"/>
        <v>-177505172.85499281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-177505172.85499281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-739604.88689580339</v>
      </c>
      <c r="L1511" s="444">
        <f t="shared" ca="1" si="109"/>
        <v>-178244777.74188861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-178244777.74188861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-742686.57392453589</v>
      </c>
      <c r="L1512" s="444">
        <f t="shared" ca="1" si="109"/>
        <v>-178987464.31581315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-178987464.31581315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-745781.10131588811</v>
      </c>
      <c r="L1513" s="444">
        <f t="shared" ca="1" si="109"/>
        <v>-179733245.41712904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-179733245.41712904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-748888.52257137094</v>
      </c>
      <c r="L1514" s="444">
        <f t="shared" ca="1" si="109"/>
        <v>-180482133.93970042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-180482133.93970042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-752008.89141541847</v>
      </c>
      <c r="L1515" s="444">
        <f t="shared" ca="1" si="109"/>
        <v>-181234142.83111584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-181234142.83111584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-755142.26179631602</v>
      </c>
      <c r="L1516" s="444">
        <f t="shared" ca="1" si="109"/>
        <v>-181989285.09291217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-181989285.09291217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-758288.68788713403</v>
      </c>
      <c r="L1517" s="444">
        <f t="shared" ca="1" si="109"/>
        <v>-182747573.7807993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-182747573.7807993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-761448.22408666369</v>
      </c>
      <c r="L1518" s="444">
        <f t="shared" ca="1" si="109"/>
        <v>-183509022.00488597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-183509022.00488597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-764620.92502035818</v>
      </c>
      <c r="L1519" s="444">
        <f t="shared" ca="1" si="109"/>
        <v>-184273642.92990634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-184273642.92990634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-767806.84554127639</v>
      </c>
      <c r="L1520" s="444">
        <f t="shared" ca="1" si="109"/>
        <v>-185041449.77544761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-185041449.77544761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-771006.04073103168</v>
      </c>
      <c r="L1521" s="444">
        <f t="shared" ca="1" si="109"/>
        <v>-185812455.81617865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-185812455.81617865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-774218.5659007444</v>
      </c>
      <c r="L1522" s="444">
        <f t="shared" ca="1" si="109"/>
        <v>-186586674.38207939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-186586674.38207939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-777444.47659199743</v>
      </c>
      <c r="L1523" s="444">
        <f t="shared" ca="1" si="109"/>
        <v>-187364118.8586714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-187364118.8586714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-780683.82857779751</v>
      </c>
      <c r="L1524" s="444">
        <f t="shared" ca="1" si="109"/>
        <v>-188144802.68724918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-188144802.68724918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-783936.67786353827</v>
      </c>
      <c r="L1525" s="444">
        <f t="shared" ca="1" si="109"/>
        <v>-188928739.36511272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-188928739.36511272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-787203.08068796969</v>
      </c>
      <c r="L1526" s="444">
        <f t="shared" ca="1" si="109"/>
        <v>-189715942.44580069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-189715942.44580069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-790483.09352416953</v>
      </c>
      <c r="L1527" s="444">
        <f t="shared" ca="1" si="109"/>
        <v>-190506425.53932485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-190506425.53932485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-793776.77308052022</v>
      </c>
      <c r="L1528" s="444">
        <f t="shared" ca="1" si="109"/>
        <v>-191300202.31240538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-191300202.31240538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-797084.17630168912</v>
      </c>
      <c r="L1529" s="444">
        <f t="shared" ca="1" si="109"/>
        <v>-192097286.48870707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-192097286.48870707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-800405.36036961281</v>
      </c>
      <c r="L1530" s="444">
        <f t="shared" ca="1" si="109"/>
        <v>-192897691.84907669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-192897691.84907669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-803740.38270448614</v>
      </c>
      <c r="L1531" s="444">
        <f t="shared" ca="1" si="109"/>
        <v>-193701432.23178118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-193701432.23178118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-807089.3009657549</v>
      </c>
      <c r="L1532" s="444">
        <f t="shared" ca="1" si="109"/>
        <v>-194508521.53274694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-194508521.53274694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-810452.17305311223</v>
      </c>
      <c r="L1533" s="444">
        <f t="shared" ca="1" si="109"/>
        <v>-195318973.70580006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-195318973.70580006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-813829.05710750027</v>
      </c>
      <c r="L1534" s="444">
        <f t="shared" ca="1" si="109"/>
        <v>-196132802.76290756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-196132802.76290756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-817220.0115121149</v>
      </c>
      <c r="L1535" s="444">
        <f t="shared" ca="1" si="109"/>
        <v>-196950022.77441967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-196950022.77441967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-820625.09489341523</v>
      </c>
      <c r="L1536" s="444">
        <f t="shared" ca="1" si="109"/>
        <v>-197770647.86931309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-197770647.86931309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-824044.36612213787</v>
      </c>
      <c r="L1537" s="444">
        <f t="shared" ca="1" si="109"/>
        <v>-198594692.23543522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-198594692.23543522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-827477.88431431341</v>
      </c>
      <c r="L1538" s="444">
        <f t="shared" ref="L1538:L1792" ca="1" si="114">I1538-J1538+K1538</f>
        <v>-199422170.11974952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-199422170.11974952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-830925.70883228967</v>
      </c>
      <c r="L1539" s="444">
        <f t="shared" ca="1" si="114"/>
        <v>-200253095.82858181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-200253095.82858181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-834387.89928575756</v>
      </c>
      <c r="L1540" s="444">
        <f t="shared" ca="1" si="114"/>
        <v>-201087483.72786757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-201087483.72786757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-837864.5155327816</v>
      </c>
      <c r="L1541" s="444">
        <f t="shared" ca="1" si="114"/>
        <v>-201925348.24340037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-201925348.24340037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-841355.61768083484</v>
      </c>
      <c r="L1542" s="444">
        <f t="shared" ca="1" si="114"/>
        <v>-202766703.86108121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-202766703.86108121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-844861.26608783833</v>
      </c>
      <c r="L1543" s="444">
        <f t="shared" ca="1" si="114"/>
        <v>-203611565.12716904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-203611565.12716904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-848381.52136320435</v>
      </c>
      <c r="L1544" s="444">
        <f t="shared" ca="1" si="114"/>
        <v>-204459946.64853224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-204459946.64853224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-851916.44436888432</v>
      </c>
      <c r="L1545" s="444">
        <f t="shared" ca="1" si="114"/>
        <v>-205311863.09290114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-205311863.09290114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-855466.09622042137</v>
      </c>
      <c r="L1546" s="444">
        <f t="shared" ca="1" si="114"/>
        <v>-206167329.18912157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-206167329.18912157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-859030.53828800656</v>
      </c>
      <c r="L1547" s="444">
        <f t="shared" ca="1" si="114"/>
        <v>-207026359.72740957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-207026359.72740957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-862609.83219753986</v>
      </c>
      <c r="L1548" s="444">
        <f t="shared" ca="1" si="114"/>
        <v>-207888969.55960712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-207888969.55960712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-866204.03983169631</v>
      </c>
      <c r="L1549" s="444">
        <f t="shared" ca="1" si="114"/>
        <v>-208755173.59943882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-208755173.59943882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-869813.22333099507</v>
      </c>
      <c r="L1550" s="444">
        <f t="shared" ca="1" si="114"/>
        <v>-209624986.82276982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-209624986.82276982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-873437.44509487425</v>
      </c>
      <c r="L1551" s="444">
        <f t="shared" ca="1" si="114"/>
        <v>-210498424.2678647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-210498424.2678647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-877076.76778276952</v>
      </c>
      <c r="L1552" s="444">
        <f t="shared" ca="1" si="114"/>
        <v>-211375501.03564748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-211375501.03564748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-880731.25431519782</v>
      </c>
      <c r="L1553" s="444">
        <f t="shared" ca="1" si="114"/>
        <v>-212256232.28996268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-212256232.28996268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-884400.96787484444</v>
      </c>
      <c r="L1554" s="444">
        <f t="shared" ca="1" si="114"/>
        <v>-213140633.25783753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-213140633.25783753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-888085.97190765641</v>
      </c>
      <c r="L1555" s="444">
        <f t="shared" ca="1" si="114"/>
        <v>-214028719.22974518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-214028719.22974518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-891786.33012393839</v>
      </c>
      <c r="L1556" s="444">
        <f t="shared" ca="1" si="114"/>
        <v>-214920505.55986911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-214920505.55986911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-895502.10649945459</v>
      </c>
      <c r="L1557" s="444">
        <f t="shared" ca="1" si="114"/>
        <v>-215816007.66636857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-215816007.66636857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-899233.36527653562</v>
      </c>
      <c r="L1558" s="444">
        <f t="shared" ca="1" si="114"/>
        <v>-216715241.03164512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-216715241.03164512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-902980.17096518795</v>
      </c>
      <c r="L1559" s="444">
        <f t="shared" ca="1" si="114"/>
        <v>-217618221.20261031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-217618221.20261031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-906742.58834420959</v>
      </c>
      <c r="L1560" s="444">
        <f t="shared" ca="1" si="114"/>
        <v>-218524963.79095453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-218524963.79095453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-910520.68246231042</v>
      </c>
      <c r="L1561" s="444">
        <f t="shared" ca="1" si="114"/>
        <v>-219435484.47341684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-219435484.47341684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-914314.51863923681</v>
      </c>
      <c r="L1562" s="444">
        <f t="shared" ca="1" si="114"/>
        <v>-220349798.99205607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-220349798.99205607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-918124.16246690042</v>
      </c>
      <c r="L1563" s="444">
        <f t="shared" ca="1" si="114"/>
        <v>-221267923.15452299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-221267923.15452299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-921949.67981051246</v>
      </c>
      <c r="L1564" s="444">
        <f t="shared" ca="1" si="114"/>
        <v>-222189872.83433351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-222189872.83433351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-925791.13680972299</v>
      </c>
      <c r="L1565" s="444">
        <f t="shared" ca="1" si="114"/>
        <v>-223115663.97114325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-223115663.97114325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-929648.59987976355</v>
      </c>
      <c r="L1566" s="444">
        <f t="shared" ca="1" si="114"/>
        <v>-224045312.57102302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-224045312.57102302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-933522.13571259577</v>
      </c>
      <c r="L1567" s="444">
        <f t="shared" ca="1" si="114"/>
        <v>-224978834.70673561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-224978834.70673561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-937411.81127806508</v>
      </c>
      <c r="L1568" s="444">
        <f t="shared" ca="1" si="114"/>
        <v>-225916246.51801369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-225916246.51801369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-941317.69382505701</v>
      </c>
      <c r="L1569" s="444">
        <f t="shared" ca="1" si="114"/>
        <v>-226857564.21183875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-226857564.21183875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-945239.85088266141</v>
      </c>
      <c r="L1570" s="444">
        <f t="shared" ca="1" si="114"/>
        <v>-227802804.0627214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-227802804.0627214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-949178.3502613391</v>
      </c>
      <c r="L1571" s="444">
        <f t="shared" ca="1" si="114"/>
        <v>-228751982.41298273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-228751982.41298273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-953133.26005409483</v>
      </c>
      <c r="L1572" s="444">
        <f t="shared" ca="1" si="114"/>
        <v>-229705115.67303681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-229705115.67303681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-957104.64863765333</v>
      </c>
      <c r="L1573" s="444">
        <f t="shared" ca="1" si="114"/>
        <v>-230662220.32167447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-230662220.32167447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-961092.58467364358</v>
      </c>
      <c r="L1574" s="444">
        <f t="shared" ca="1" si="114"/>
        <v>-231623312.90634811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-231623312.90634811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-965097.13710978383</v>
      </c>
      <c r="L1575" s="444">
        <f t="shared" ca="1" si="114"/>
        <v>-232588410.0434579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-232588410.0434579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-969118.37518107472</v>
      </c>
      <c r="L1576" s="444">
        <f t="shared" ca="1" si="114"/>
        <v>-233557528.41863897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-233557528.41863897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-973156.3684109957</v>
      </c>
      <c r="L1577" s="444">
        <f t="shared" ca="1" si="114"/>
        <v>-234530684.78704998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-234530684.78704998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-977211.18661270838</v>
      </c>
      <c r="L1578" s="444">
        <f t="shared" ca="1" si="114"/>
        <v>-235507895.97366267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-235507895.97366267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-981282.899890261</v>
      </c>
      <c r="L1579" s="444">
        <f t="shared" ca="1" si="114"/>
        <v>-236489178.87355295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-236489178.87355295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-985371.57863980404</v>
      </c>
      <c r="L1580" s="444">
        <f t="shared" ca="1" si="114"/>
        <v>-237474550.45219275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-237474550.45219275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-989477.29355080298</v>
      </c>
      <c r="L1581" s="444">
        <f t="shared" ca="1" si="114"/>
        <v>-238464027.74574354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-238464027.74574354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-993600.11560726457</v>
      </c>
      <c r="L1582" s="444">
        <f t="shared" ca="1" si="114"/>
        <v>-239457627.8613508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-239457627.8613508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-997740.11608896183</v>
      </c>
      <c r="L1583" s="444">
        <f t="shared" ca="1" si="114"/>
        <v>-240455367.97743976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-240455367.97743976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-1001897.3665726656</v>
      </c>
      <c r="L1584" s="444">
        <f t="shared" ca="1" si="114"/>
        <v>-241457265.34401244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-241457265.34401244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-1006071.9389333853</v>
      </c>
      <c r="L1585" s="444">
        <f t="shared" ca="1" si="114"/>
        <v>-242463337.28294581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-242463337.28294581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-1010263.9053456075</v>
      </c>
      <c r="L1586" s="444">
        <f t="shared" ca="1" si="114"/>
        <v>-243473601.18829143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-243473601.18829143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-1014473.3382845476</v>
      </c>
      <c r="L1587" s="444">
        <f t="shared" ca="1" si="114"/>
        <v>-244488074.52657598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-244488074.52657598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-1018700.3105273999</v>
      </c>
      <c r="L1588" s="444">
        <f t="shared" ca="1" si="114"/>
        <v>-245506774.8371034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-245506774.8371034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-1022944.8951545975</v>
      </c>
      <c r="L1589" s="444">
        <f t="shared" ca="1" si="114"/>
        <v>-246529719.73225799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-246529719.73225799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-1027207.1655510749</v>
      </c>
      <c r="L1590" s="444">
        <f t="shared" ca="1" si="114"/>
        <v>-247556926.89780906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-247556926.89780906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-1031487.1954075377</v>
      </c>
      <c r="L1591" s="444">
        <f t="shared" ca="1" si="114"/>
        <v>-248588414.0932166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-248588414.0932166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-1035785.0587217357</v>
      </c>
      <c r="L1592" s="444">
        <f t="shared" ca="1" si="114"/>
        <v>-249624199.15193832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-249624199.15193832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-1040100.829799743</v>
      </c>
      <c r="L1593" s="444">
        <f t="shared" ca="1" si="114"/>
        <v>-250664299.98173806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-250664299.98173806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-1044434.5832572419</v>
      </c>
      <c r="L1594" s="444">
        <f t="shared" ca="1" si="114"/>
        <v>-251708734.56499529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-251708734.56499529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-1048786.3940208138</v>
      </c>
      <c r="L1595" s="444">
        <f t="shared" ca="1" si="114"/>
        <v>-252757520.95901611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-252757520.95901611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-1053156.3373292338</v>
      </c>
      <c r="L1596" s="444">
        <f t="shared" ca="1" si="114"/>
        <v>-253810677.29634535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-253810677.29634535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-1057544.4887347722</v>
      </c>
      <c r="L1597" s="444">
        <f t="shared" ca="1" si="114"/>
        <v>-254868221.78508013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-254868221.78508013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-1061950.9241045003</v>
      </c>
      <c r="L1598" s="444">
        <f t="shared" ca="1" si="114"/>
        <v>-255930172.70918465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-255930172.70918465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-1066375.7196216029</v>
      </c>
      <c r="L1599" s="444">
        <f t="shared" ca="1" si="114"/>
        <v>-256996548.42880625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-256996548.42880625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-1070818.9517866927</v>
      </c>
      <c r="L1600" s="444">
        <f t="shared" ca="1" si="114"/>
        <v>-258067367.38059294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-258067367.38059294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-1075280.6974191375</v>
      </c>
      <c r="L1601" s="444">
        <f t="shared" ca="1" si="114"/>
        <v>-259142648.07801208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-259142648.07801208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-1079761.0336583839</v>
      </c>
      <c r="L1602" s="444">
        <f t="shared" ca="1" si="114"/>
        <v>-260222409.11167046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-260222409.11167046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-1084260.0379652935</v>
      </c>
      <c r="L1603" s="444">
        <f t="shared" ca="1" si="114"/>
        <v>-261306669.14963576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-261306669.14963576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-1088777.7881234824</v>
      </c>
      <c r="L1604" s="444">
        <f t="shared" ca="1" si="114"/>
        <v>-262395446.93775925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-262395446.93775925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-1093314.3622406637</v>
      </c>
      <c r="L1605" s="444">
        <f t="shared" ca="1" si="114"/>
        <v>-263488761.29999992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-263488761.29999992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-1097869.8387499996</v>
      </c>
      <c r="L1606" s="444">
        <f t="shared" ca="1" si="114"/>
        <v>-264586631.13874993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-264586631.13874993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-1102444.2964114579</v>
      </c>
      <c r="L1607" s="444">
        <f t="shared" ca="1" si="114"/>
        <v>-265689075.43516138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-265689075.43516138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-1107037.8143131724</v>
      </c>
      <c r="L1608" s="444">
        <f t="shared" ca="1" si="114"/>
        <v>-266796113.24947456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-266796113.24947456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-1111650.4718728107</v>
      </c>
      <c r="L1609" s="444">
        <f t="shared" ca="1" si="114"/>
        <v>-267907763.72134736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-267907763.72134736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-1116282.3488389472</v>
      </c>
      <c r="L1610" s="444">
        <f t="shared" ca="1" si="114"/>
        <v>-269024046.07018632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-269024046.07018632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-1120933.5252924429</v>
      </c>
      <c r="L1611" s="444">
        <f t="shared" ca="1" si="114"/>
        <v>-270144979.59547877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-270144979.59547877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-1125604.0816478282</v>
      </c>
      <c r="L1612" s="444">
        <f t="shared" ca="1" si="114"/>
        <v>-271270583.67712659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-271270583.67712659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-1130294.0986546942</v>
      </c>
      <c r="L1613" s="444">
        <f t="shared" ca="1" si="114"/>
        <v>-272400877.77578127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-272400877.77578127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-1135003.6573990886</v>
      </c>
      <c r="L1614" s="444">
        <f t="shared" ca="1" si="114"/>
        <v>-273535881.43318039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-273535881.43318039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-1139732.8393049182</v>
      </c>
      <c r="L1615" s="444">
        <f t="shared" ca="1" si="114"/>
        <v>-274675614.27248532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-274675614.27248532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-1144481.7261353554</v>
      </c>
      <c r="L1616" s="444">
        <f t="shared" ca="1" si="114"/>
        <v>-275820095.99862069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-275820095.99862069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-1149250.3999942529</v>
      </c>
      <c r="L1617" s="444">
        <f t="shared" ca="1" si="114"/>
        <v>-276969346.39861494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-276969346.39861494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-1154038.9433275622</v>
      </c>
      <c r="L1618" s="444">
        <f t="shared" ca="1" si="114"/>
        <v>-278123385.34194249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-278123385.34194249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-1158847.4389247603</v>
      </c>
      <c r="L1619" s="444">
        <f t="shared" ca="1" si="114"/>
        <v>-279282232.78086728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-279282232.78086728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-1163675.9699202804</v>
      </c>
      <c r="L1620" s="444">
        <f t="shared" ca="1" si="114"/>
        <v>-280445908.75078756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-280445908.75078756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-1168524.619794948</v>
      </c>
      <c r="L1621" s="444">
        <f t="shared" ca="1" si="114"/>
        <v>-281614433.37058252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-281614433.37058252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-1173393.4723774272</v>
      </c>
      <c r="L1622" s="444">
        <f t="shared" ca="1" si="114"/>
        <v>-282787826.84295994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-282787826.84295994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-1178282.6118456663</v>
      </c>
      <c r="L1623" s="444">
        <f t="shared" ca="1" si="114"/>
        <v>-283966109.45480561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-283966109.45480561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-1183192.1227283566</v>
      </c>
      <c r="L1624" s="444">
        <f t="shared" ca="1" si="114"/>
        <v>-285149301.57753396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-285149301.57753396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-1188122.0899063915</v>
      </c>
      <c r="L1625" s="444">
        <f t="shared" ca="1" si="114"/>
        <v>-286337423.66744035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-286337423.66744035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-1193072.5986143348</v>
      </c>
      <c r="L1626" s="444">
        <f t="shared" ca="1" si="114"/>
        <v>-287530496.26605469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-287530496.26605469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-1198043.7344418946</v>
      </c>
      <c r="L1627" s="444">
        <f t="shared" ca="1" si="114"/>
        <v>-288728540.00049657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-288728540.00049657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-1203035.5833354024</v>
      </c>
      <c r="L1628" s="444">
        <f t="shared" ca="1" si="114"/>
        <v>-289931575.58383197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-289931575.58383197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-1208048.2315992999</v>
      </c>
      <c r="L1629" s="444">
        <f t="shared" ca="1" si="114"/>
        <v>-291139623.81543124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-291139623.81543124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-1213081.7658976302</v>
      </c>
      <c r="L1630" s="444">
        <f t="shared" ca="1" si="114"/>
        <v>-292352705.58132887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-292352705.58132887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-1218136.273255537</v>
      </c>
      <c r="L1631" s="444">
        <f t="shared" ca="1" si="114"/>
        <v>-293570841.8545844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-293570841.8545844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-1223211.8410607683</v>
      </c>
      <c r="L1632" s="444">
        <f t="shared" ca="1" si="114"/>
        <v>-294794053.69564515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-294794053.69564515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-1228308.5570651882</v>
      </c>
      <c r="L1633" s="444">
        <f t="shared" ca="1" si="114"/>
        <v>-296022362.25271034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-296022362.25271034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-1233426.5093862931</v>
      </c>
      <c r="L1634" s="444">
        <f t="shared" ca="1" si="114"/>
        <v>-297255788.76209664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-297255788.76209664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-1238565.786508736</v>
      </c>
      <c r="L1635" s="444">
        <f t="shared" ca="1" si="114"/>
        <v>-298494354.54860538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-298494354.54860538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-1243726.4772858557</v>
      </c>
      <c r="L1636" s="444">
        <f t="shared" ca="1" si="114"/>
        <v>-299738081.02589124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-299738081.02589124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-1248908.6709412136</v>
      </c>
      <c r="L1637" s="444">
        <f t="shared" ca="1" si="114"/>
        <v>-300986989.69683248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-300986989.69683248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-1254112.4570701353</v>
      </c>
      <c r="L1638" s="444">
        <f t="shared" ca="1" si="114"/>
        <v>-302241102.15390259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-302241102.15390259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-1259337.9256412608</v>
      </c>
      <c r="L1639" s="444">
        <f t="shared" ca="1" si="114"/>
        <v>-303500440.07954383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-303500440.07954383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-1264585.1669980993</v>
      </c>
      <c r="L1640" s="444">
        <f t="shared" ca="1" si="114"/>
        <v>-304765025.24654192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-304765025.24654192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-1269854.2718605914</v>
      </c>
      <c r="L1641" s="444">
        <f t="shared" ca="1" si="114"/>
        <v>-306034879.51840252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-306034879.51840252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-1275145.3313266772</v>
      </c>
      <c r="L1642" s="444">
        <f t="shared" ca="1" si="114"/>
        <v>-307310024.84972918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-307310024.84972918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-1280458.4368738716</v>
      </c>
      <c r="L1643" s="444">
        <f t="shared" ca="1" si="114"/>
        <v>-308590483.28660303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-308590483.28660303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-1285793.680360846</v>
      </c>
      <c r="L1644" s="444">
        <f t="shared" ca="1" si="114"/>
        <v>-309876276.96696389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-309876276.96696389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-1291151.1540290162</v>
      </c>
      <c r="L1645" s="444">
        <f t="shared" ca="1" si="114"/>
        <v>-311167428.1209929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-311167428.1209929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-1296530.950504137</v>
      </c>
      <c r="L1646" s="444">
        <f t="shared" ca="1" si="114"/>
        <v>-312463959.07149702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-312463959.07149702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-1301933.1627979043</v>
      </c>
      <c r="L1647" s="444">
        <f t="shared" ca="1" si="114"/>
        <v>-313765892.23429495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-313765892.23429495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-1307357.8843095624</v>
      </c>
      <c r="L1648" s="444">
        <f t="shared" ca="1" si="114"/>
        <v>-315073250.11860454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-315073250.11860454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-1312805.2088275189</v>
      </c>
      <c r="L1649" s="444">
        <f t="shared" ca="1" si="114"/>
        <v>-316386055.32743204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-316386055.32743204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-1318275.2305309668</v>
      </c>
      <c r="L1650" s="444">
        <f t="shared" ca="1" si="114"/>
        <v>-317704330.55796301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-317704330.55796301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-1323768.0439915126</v>
      </c>
      <c r="L1651" s="444">
        <f t="shared" ca="1" si="114"/>
        <v>-319028098.60195452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-319028098.60195452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-1329283.7441748106</v>
      </c>
      <c r="L1652" s="444">
        <f t="shared" ca="1" si="114"/>
        <v>-320357382.34612936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-320357382.34612936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-1334822.4264422057</v>
      </c>
      <c r="L1653" s="444">
        <f t="shared" ca="1" si="114"/>
        <v>-321692204.77257156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-321692204.77257156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-1340384.1865523816</v>
      </c>
      <c r="L1654" s="444">
        <f t="shared" ca="1" si="114"/>
        <v>-323032588.95912397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-323032588.95912397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-1345969.1206630166</v>
      </c>
      <c r="L1655" s="444">
        <f t="shared" ca="1" si="114"/>
        <v>-324378558.07978696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-324378558.07978696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-1351577.3253324456</v>
      </c>
      <c r="L1656" s="444">
        <f t="shared" ca="1" si="114"/>
        <v>-325730135.40511942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-325730135.40511942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-1357208.897521331</v>
      </c>
      <c r="L1657" s="444">
        <f t="shared" ca="1" si="114"/>
        <v>-327087344.30264074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-327087344.30264074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-1362863.9345943364</v>
      </c>
      <c r="L1658" s="444">
        <f t="shared" ca="1" si="114"/>
        <v>-328450208.23723507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-328450208.23723507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-1368542.5343218127</v>
      </c>
      <c r="L1659" s="444">
        <f t="shared" ca="1" si="114"/>
        <v>-329818750.77155685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-329818750.77155685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-1374244.7948814868</v>
      </c>
      <c r="L1660" s="444">
        <f t="shared" ca="1" si="114"/>
        <v>-331192995.56643832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-331192995.56643832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-1379970.8148601595</v>
      </c>
      <c r="L1661" s="444">
        <f t="shared" ca="1" si="114"/>
        <v>-332572966.38129848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-332572966.38129848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-1385720.6932554103</v>
      </c>
      <c r="L1662" s="444">
        <f t="shared" ca="1" si="114"/>
        <v>-333958687.07455391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-333958687.07455391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-1391494.529477308</v>
      </c>
      <c r="L1663" s="444">
        <f t="shared" ca="1" si="114"/>
        <v>-335350181.60403121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-335350181.60403121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-1397292.42335013</v>
      </c>
      <c r="L1664" s="444">
        <f t="shared" ca="1" si="114"/>
        <v>-336747474.02738136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-336747474.02738136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-1403114.475114089</v>
      </c>
      <c r="L1665" s="444">
        <f t="shared" ca="1" si="114"/>
        <v>-338150588.50249547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-338150588.50249547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-1408960.7854270644</v>
      </c>
      <c r="L1666" s="444">
        <f t="shared" ca="1" si="114"/>
        <v>-339559549.28792256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-339559549.28792256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-1414831.455366344</v>
      </c>
      <c r="L1667" s="444">
        <f t="shared" ca="1" si="114"/>
        <v>-340974380.74328893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-340974380.74328893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-1420726.5864303706</v>
      </c>
      <c r="L1668" s="444">
        <f t="shared" ca="1" si="114"/>
        <v>-342395107.32971931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-342395107.32971931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-1426646.280540497</v>
      </c>
      <c r="L1669" s="444">
        <f t="shared" ca="1" si="114"/>
        <v>-343821753.61025983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-343821753.61025983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-1432590.6400427492</v>
      </c>
      <c r="L1670" s="444">
        <f t="shared" ca="1" si="114"/>
        <v>-345254344.25030255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-345254344.25030255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-1438559.767709594</v>
      </c>
      <c r="L1671" s="444">
        <f t="shared" ca="1" si="114"/>
        <v>-346692904.01801217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-346692904.01801217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-1444553.7667417172</v>
      </c>
      <c r="L1672" s="444">
        <f t="shared" ca="1" si="114"/>
        <v>-348137457.78475386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-348137457.78475386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-1450572.7407698077</v>
      </c>
      <c r="L1673" s="444">
        <f t="shared" ca="1" si="114"/>
        <v>-349588030.52552366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-349588030.52552366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-1456616.7938563486</v>
      </c>
      <c r="L1674" s="444">
        <f t="shared" ca="1" si="114"/>
        <v>-351044647.31937999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-351044647.31937999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-1462686.0304974166</v>
      </c>
      <c r="L1675" s="444">
        <f t="shared" ca="1" si="114"/>
        <v>-352507333.34987742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-352507333.34987742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-1468780.5556244892</v>
      </c>
      <c r="L1676" s="444">
        <f t="shared" ca="1" si="114"/>
        <v>-353976113.9055019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-353976113.9055019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-1474900.4746062579</v>
      </c>
      <c r="L1677" s="444">
        <f t="shared" ca="1" si="114"/>
        <v>-355451014.38010818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-355451014.38010818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-1481045.8932504507</v>
      </c>
      <c r="L1678" s="444">
        <f t="shared" ca="1" si="114"/>
        <v>-356932060.27335864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-356932060.27335864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-1487216.917805661</v>
      </c>
      <c r="L1679" s="444">
        <f t="shared" ca="1" si="114"/>
        <v>-358419277.19116431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-358419277.19116431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-1493413.6549631846</v>
      </c>
      <c r="L1680" s="444">
        <f t="shared" ca="1" si="114"/>
        <v>-359912690.84612751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-359912690.84612751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-1499636.2118588646</v>
      </c>
      <c r="L1681" s="444">
        <f t="shared" ca="1" si="114"/>
        <v>-361412327.05798638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-361412327.05798638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-1505884.6960749433</v>
      </c>
      <c r="L1682" s="444">
        <f t="shared" ca="1" si="114"/>
        <v>-362918211.75406134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-362918211.75406134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-1512159.2156419223</v>
      </c>
      <c r="L1683" s="444">
        <f t="shared" ca="1" si="114"/>
        <v>-364430370.96970326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-364430370.96970326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-1518459.8790404303</v>
      </c>
      <c r="L1684" s="444">
        <f t="shared" ca="1" si="114"/>
        <v>-365948830.84874368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-365948830.84874368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-1524786.7952030986</v>
      </c>
      <c r="L1685" s="444">
        <f t="shared" ca="1" si="114"/>
        <v>-367473617.64394677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-367473617.64394677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-1531140.0735164448</v>
      </c>
      <c r="L1686" s="444">
        <f t="shared" ca="1" si="114"/>
        <v>-369004757.7174632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-369004757.7174632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-1537519.8238227633</v>
      </c>
      <c r="L1687" s="444">
        <f t="shared" ca="1" si="114"/>
        <v>-370542277.54128593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-370542277.54128593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-1543926.1564220246</v>
      </c>
      <c r="L1688" s="444">
        <f t="shared" ca="1" si="114"/>
        <v>-372086203.69770795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-372086203.69770795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-1550359.1820737831</v>
      </c>
      <c r="L1689" s="444">
        <f t="shared" ca="1" si="114"/>
        <v>-373636562.87978172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-373636562.87978172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-1556819.0119990904</v>
      </c>
      <c r="L1690" s="444">
        <f t="shared" ca="1" si="114"/>
        <v>-375193381.89178079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-375193381.89178079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-1563305.75788242</v>
      </c>
      <c r="L1691" s="444">
        <f t="shared" ca="1" si="114"/>
        <v>-376756687.64966321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-376756687.64966321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-1569819.5318735966</v>
      </c>
      <c r="L1692" s="444">
        <f t="shared" ca="1" si="114"/>
        <v>-378326507.18153679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-378326507.18153679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-1576360.4465897367</v>
      </c>
      <c r="L1693" s="444">
        <f t="shared" ca="1" si="114"/>
        <v>-379902867.6281265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-379902867.6281265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-1582928.6151171937</v>
      </c>
      <c r="L1694" s="444">
        <f t="shared" ca="1" si="114"/>
        <v>-381485796.24324369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-381485796.24324369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-1589524.1510135154</v>
      </c>
      <c r="L1695" s="444">
        <f t="shared" ca="1" si="114"/>
        <v>-383075320.39425719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-383075320.39425719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-1596147.168309405</v>
      </c>
      <c r="L1696" s="444">
        <f t="shared" ca="1" si="114"/>
        <v>-384671467.56256658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-384671467.56256658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-1602797.781510694</v>
      </c>
      <c r="L1697" s="444">
        <f t="shared" ca="1" si="114"/>
        <v>-386274265.34407729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-386274265.34407729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-1609476.1056003221</v>
      </c>
      <c r="L1698" s="444">
        <f t="shared" ca="1" si="114"/>
        <v>-387883741.44967759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-387883741.44967759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-1616182.2560403233</v>
      </c>
      <c r="L1699" s="444">
        <f t="shared" ca="1" si="114"/>
        <v>-389499923.70571792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-389499923.70571792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-1622916.3487738247</v>
      </c>
      <c r="L1700" s="444">
        <f t="shared" ca="1" si="114"/>
        <v>-391122840.05449176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-391122840.05449176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-1629678.500227049</v>
      </c>
      <c r="L1701" s="444">
        <f t="shared" ca="1" si="114"/>
        <v>-392752518.55471879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-392752518.55471879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-1636468.8273113284</v>
      </c>
      <c r="L1702" s="444">
        <f t="shared" ca="1" si="114"/>
        <v>-394388987.38203013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-394388987.38203013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-1643287.4474251256</v>
      </c>
      <c r="L1703" s="444">
        <f t="shared" ca="1" si="114"/>
        <v>-396032274.82945526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-396032274.82945526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-1650134.4784560637</v>
      </c>
      <c r="L1704" s="444">
        <f t="shared" ca="1" si="114"/>
        <v>-397682409.30791134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-397682409.30791134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-1657010.038782964</v>
      </c>
      <c r="L1705" s="444">
        <f t="shared" ca="1" si="114"/>
        <v>-399339419.34669429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-399339419.34669429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-1663914.2472778929</v>
      </c>
      <c r="L1706" s="444">
        <f t="shared" ca="1" si="114"/>
        <v>-401003333.59397221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-401003333.59397221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-1670847.2233082175</v>
      </c>
      <c r="L1707" s="444">
        <f t="shared" ca="1" si="114"/>
        <v>-402674180.81728041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-402674180.81728041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-1677809.0867386684</v>
      </c>
      <c r="L1708" s="444">
        <f t="shared" ca="1" si="114"/>
        <v>-404351989.90401906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-404351989.90401906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-1684799.9579334126</v>
      </c>
      <c r="L1709" s="444">
        <f t="shared" ca="1" si="114"/>
        <v>-406036789.86195248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-406036789.86195248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-1691819.9577581354</v>
      </c>
      <c r="L1710" s="444">
        <f t="shared" ca="1" si="114"/>
        <v>-407728609.81971061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-407728609.81971061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-1698869.2075821275</v>
      </c>
      <c r="L1711" s="444">
        <f t="shared" ca="1" si="114"/>
        <v>-409427479.02729273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-409427479.02729273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-1705947.8292803864</v>
      </c>
      <c r="L1712" s="444">
        <f t="shared" ca="1" si="114"/>
        <v>-411133426.8565731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-411133426.8565731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-1713055.9452357213</v>
      </c>
      <c r="L1713" s="444">
        <f t="shared" ca="1" si="114"/>
        <v>-412846482.80180883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-412846482.80180883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-1720193.6783408702</v>
      </c>
      <c r="L1714" s="444">
        <f t="shared" ca="1" si="114"/>
        <v>-414566676.48014969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-414566676.48014969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-1727361.1520006238</v>
      </c>
      <c r="L1715" s="444">
        <f t="shared" ca="1" si="114"/>
        <v>-416294037.63215029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-416294037.63215029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-1734558.4901339596</v>
      </c>
      <c r="L1716" s="444">
        <f t="shared" ca="1" si="114"/>
        <v>-418028596.12228423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-418028596.12228423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-1741785.8171761844</v>
      </c>
      <c r="L1717" s="444">
        <f t="shared" ca="1" si="114"/>
        <v>-419770381.9394604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-419770381.9394604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-1749043.258081085</v>
      </c>
      <c r="L1718" s="444">
        <f t="shared" ca="1" si="114"/>
        <v>-421519425.19754148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-421519425.19754148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-1756330.9383230892</v>
      </c>
      <c r="L1719" s="444">
        <f t="shared" ca="1" si="114"/>
        <v>-423275756.13586456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-423275756.13586456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-1763648.9838994357</v>
      </c>
      <c r="L1720" s="444">
        <f t="shared" ca="1" si="114"/>
        <v>-425039405.11976397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-425039405.11976397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-1770997.5213323499</v>
      </c>
      <c r="L1721" s="444">
        <f t="shared" ca="1" si="114"/>
        <v>-426810402.64109629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-426810402.64109629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-1778376.6776712348</v>
      </c>
      <c r="L1722" s="444">
        <f t="shared" ca="1" si="114"/>
        <v>-428588779.31876755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-428588779.31876755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-1785786.5804948646</v>
      </c>
      <c r="L1723" s="444">
        <f t="shared" ca="1" si="114"/>
        <v>-430374565.89926243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-430374565.89926243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-1793227.3579135935</v>
      </c>
      <c r="L1724" s="444">
        <f t="shared" ca="1" si="114"/>
        <v>-432167793.25717604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-432167793.25717604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-1800699.1385715669</v>
      </c>
      <c r="L1725" s="444">
        <f t="shared" ca="1" si="114"/>
        <v>-433968492.3957476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-433968492.3957476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-1808202.0516489483</v>
      </c>
      <c r="L1726" s="444">
        <f t="shared" ca="1" si="114"/>
        <v>-435776694.44739658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-435776694.44739658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-1815736.2268641524</v>
      </c>
      <c r="L1727" s="444">
        <f t="shared" ca="1" si="114"/>
        <v>-437592430.67426074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-437592430.67426074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-1823301.7944760863</v>
      </c>
      <c r="L1728" s="444">
        <f t="shared" ca="1" si="114"/>
        <v>-439415732.46873683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-439415732.46873683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-1830898.8852864036</v>
      </c>
      <c r="L1729" s="444">
        <f t="shared" ca="1" si="114"/>
        <v>-441246631.35402322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-441246631.35402322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-1838527.6306417633</v>
      </c>
      <c r="L1730" s="444">
        <f t="shared" ca="1" si="114"/>
        <v>-443085158.98466498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-443085158.98466498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-1846188.1624361044</v>
      </c>
      <c r="L1731" s="444">
        <f t="shared" ca="1" si="114"/>
        <v>-444931347.1471011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-444931347.1471011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-1853880.6131129216</v>
      </c>
      <c r="L1732" s="444">
        <f t="shared" ca="1" si="114"/>
        <v>-446785227.76021403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-446785227.76021403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-1861605.1156675585</v>
      </c>
      <c r="L1733" s="444">
        <f t="shared" ca="1" si="114"/>
        <v>-448646832.87588161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-448646832.87588161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-1869361.8036495068</v>
      </c>
      <c r="L1734" s="444">
        <f t="shared" ca="1" si="114"/>
        <v>-450516194.6795311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-450516194.6795311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-1877150.8111647128</v>
      </c>
      <c r="L1735" s="444">
        <f t="shared" ca="1" si="114"/>
        <v>-452393345.49069583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-452393345.49069583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-1884972.2728778992</v>
      </c>
      <c r="L1736" s="444">
        <f t="shared" ca="1" si="114"/>
        <v>-454278317.76357371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-454278317.76357371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-1892826.3240148905</v>
      </c>
      <c r="L1737" s="444">
        <f t="shared" ca="1" si="114"/>
        <v>-456171144.08758861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-456171144.08758861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-1900713.1003649523</v>
      </c>
      <c r="L1738" s="444">
        <f t="shared" ca="1" si="114"/>
        <v>-458071857.18795353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-458071857.18795353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-1908632.7382831397</v>
      </c>
      <c r="L1739" s="444">
        <f t="shared" ca="1" si="114"/>
        <v>-459980489.92623669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-459980489.92623669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-1916585.3746926528</v>
      </c>
      <c r="L1740" s="444">
        <f t="shared" ca="1" si="114"/>
        <v>-461897075.30092937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-461897075.30092937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-1924571.1470872059</v>
      </c>
      <c r="L1741" s="444">
        <f t="shared" ca="1" si="114"/>
        <v>-463821646.44801658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-463821646.44801658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-1932590.1935334022</v>
      </c>
      <c r="L1742" s="444">
        <f t="shared" ca="1" si="114"/>
        <v>-465754236.64155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-465754236.64155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-1940642.6526731248</v>
      </c>
      <c r="L1743" s="444">
        <f t="shared" ca="1" si="114"/>
        <v>-467694879.29422313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-467694879.29422313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-1948728.6637259296</v>
      </c>
      <c r="L1744" s="444">
        <f t="shared" ca="1" si="114"/>
        <v>-469643607.95794904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-469643607.95794904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-1956848.366491454</v>
      </c>
      <c r="L1745" s="444">
        <f t="shared" ca="1" si="114"/>
        <v>-471600456.32444048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-471600456.32444048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-1965001.9013518351</v>
      </c>
      <c r="L1746" s="444">
        <f t="shared" ca="1" si="114"/>
        <v>-473565458.22579229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-473565458.22579229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-1973189.4092741343</v>
      </c>
      <c r="L1747" s="444">
        <f t="shared" ca="1" si="114"/>
        <v>-475538647.63506645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-475538647.63506645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-1981411.031812777</v>
      </c>
      <c r="L1748" s="444">
        <f t="shared" ca="1" si="114"/>
        <v>-477520058.66687924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-477520058.66687924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-1989666.9111119967</v>
      </c>
      <c r="L1749" s="444">
        <f t="shared" ca="1" si="114"/>
        <v>-479509725.57799125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-479509725.57799125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-1997957.189908297</v>
      </c>
      <c r="L1750" s="444">
        <f t="shared" ca="1" si="114"/>
        <v>-481507682.76789957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-481507682.76789957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-2006282.0115329151</v>
      </c>
      <c r="L1751" s="444">
        <f t="shared" ca="1" si="114"/>
        <v>-483513964.77943248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-483513964.77943248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-2014641.519914302</v>
      </c>
      <c r="L1752" s="444">
        <f t="shared" ca="1" si="114"/>
        <v>-485528606.2993468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-485528606.2993468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-2023035.8595806116</v>
      </c>
      <c r="L1753" s="444">
        <f t="shared" ca="1" si="114"/>
        <v>-487551642.15892744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-487551642.15892744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-2031465.1756621976</v>
      </c>
      <c r="L1754" s="444">
        <f t="shared" ca="1" si="114"/>
        <v>-489583107.33458966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-489583107.33458966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-2039929.6138941238</v>
      </c>
      <c r="L1755" s="444">
        <f t="shared" ca="1" si="114"/>
        <v>-491623036.94848377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-491623036.94848377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-2048429.3206186823</v>
      </c>
      <c r="L1756" s="444">
        <f t="shared" ca="1" si="114"/>
        <v>-493671466.26910245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-493671466.26910245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-2056964.4427879266</v>
      </c>
      <c r="L1757" s="444">
        <f t="shared" ca="1" si="114"/>
        <v>-495728430.7118904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-495728430.7118904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-2065535.12796621</v>
      </c>
      <c r="L1758" s="444">
        <f t="shared" ca="1" si="114"/>
        <v>-497793965.83985662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-497793965.83985662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-2074141.5243327359</v>
      </c>
      <c r="L1759" s="444">
        <f t="shared" ca="1" si="114"/>
        <v>-499868107.36418939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-499868107.36418939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-2082783.7806841226</v>
      </c>
      <c r="L1760" s="444">
        <f t="shared" ca="1" si="114"/>
        <v>-501950891.1448735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-501950891.1448735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-2091462.0464369729</v>
      </c>
      <c r="L1761" s="444">
        <f t="shared" ca="1" si="114"/>
        <v>-504042353.19131047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-504042353.19131047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-2100176.4716304601</v>
      </c>
      <c r="L1762" s="444">
        <f t="shared" ca="1" si="114"/>
        <v>-506142529.66294092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-506142529.66294092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-2108927.20692892</v>
      </c>
      <c r="L1763" s="444">
        <f t="shared" ca="1" si="114"/>
        <v>-508251456.86986983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-508251456.86986983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-2117714.4036244578</v>
      </c>
      <c r="L1764" s="444">
        <f t="shared" ca="1" si="114"/>
        <v>-510369171.2734943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-510369171.2734943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-2126538.2136395597</v>
      </c>
      <c r="L1765" s="444">
        <f t="shared" ca="1" si="114"/>
        <v>-512495709.48713386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-512495709.48713386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-2135398.7895297245</v>
      </c>
      <c r="L1766" s="444">
        <f t="shared" ca="1" si="114"/>
        <v>-514631108.2766636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-514631108.2766636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-2144296.2844860987</v>
      </c>
      <c r="L1767" s="444">
        <f t="shared" ca="1" si="114"/>
        <v>-516775404.56114972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-516775404.56114972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-2153230.8523381236</v>
      </c>
      <c r="L1768" s="444">
        <f t="shared" ca="1" si="114"/>
        <v>-518928635.41348785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-518928635.41348785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-2162202.6475561992</v>
      </c>
      <c r="L1769" s="444">
        <f t="shared" ca="1" si="114"/>
        <v>-521090838.06104404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-521090838.06104404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-2171211.8252543504</v>
      </c>
      <c r="L1770" s="444">
        <f t="shared" ca="1" si="114"/>
        <v>-523262049.88629836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-523262049.88629836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-2180258.5411929102</v>
      </c>
      <c r="L1771" s="444">
        <f t="shared" ca="1" si="114"/>
        <v>-525442308.42749125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-525442308.42749125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-2189342.9517812133</v>
      </c>
      <c r="L1772" s="444">
        <f t="shared" ca="1" si="114"/>
        <v>-527631651.37927246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-527631651.37927246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-2198465.214080302</v>
      </c>
      <c r="L1773" s="444">
        <f t="shared" ca="1" si="114"/>
        <v>-529830116.59335274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-529830116.59335274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-2207625.4858056363</v>
      </c>
      <c r="L1774" s="444">
        <f t="shared" ca="1" si="114"/>
        <v>-532037742.07915837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-532037742.07915837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-2216823.9253298263</v>
      </c>
      <c r="L1775" s="444">
        <f t="shared" ca="1" si="114"/>
        <v>-534254566.00448817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-534254566.00448817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-2226060.6916853674</v>
      </c>
      <c r="L1776" s="444">
        <f t="shared" ca="1" si="114"/>
        <v>-536480626.69617355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-536480626.69617355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-2235335.9445673898</v>
      </c>
      <c r="L1777" s="444">
        <f t="shared" ca="1" si="114"/>
        <v>-538715962.64074099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-538715962.64074099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-2244649.8443364208</v>
      </c>
      <c r="L1778" s="444">
        <f t="shared" ca="1" si="114"/>
        <v>-540960612.48507738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-540960612.48507738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-2254002.5520211556</v>
      </c>
      <c r="L1779" s="444">
        <f t="shared" ca="1" si="114"/>
        <v>-543214615.03709853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-543214615.03709853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-2263394.2293212437</v>
      </c>
      <c r="L1780" s="444">
        <f t="shared" ca="1" si="114"/>
        <v>-545478009.26641977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-545478009.26641977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-2272825.0386100821</v>
      </c>
      <c r="L1781" s="444">
        <f t="shared" ca="1" si="114"/>
        <v>-547750834.30502987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-547750834.30502987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-2282295.1429376244</v>
      </c>
      <c r="L1782" s="444">
        <f t="shared" ca="1" si="114"/>
        <v>-550033129.44796753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-550033129.44796753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-2291804.7060331982</v>
      </c>
      <c r="L1783" s="444">
        <f t="shared" ca="1" si="114"/>
        <v>-552324934.15400076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-552324934.15400076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-2301353.8923083367</v>
      </c>
      <c r="L1784" s="444">
        <f t="shared" ca="1" si="114"/>
        <v>-554626288.04630911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-554626288.04630911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-2310942.8668596214</v>
      </c>
      <c r="L1785" s="444">
        <f t="shared" ca="1" si="114"/>
        <v>-556937230.91316879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-556937230.91316879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-2320571.7954715365</v>
      </c>
      <c r="L1786" s="444">
        <f t="shared" ca="1" si="114"/>
        <v>-559257802.70864034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-559257802.70864034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-2330240.8446193347</v>
      </c>
      <c r="L1787" s="444">
        <f t="shared" ca="1" si="114"/>
        <v>-561588043.55325973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-561588043.55325973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-2339950.1814719154</v>
      </c>
      <c r="L1788" s="444">
        <f t="shared" ca="1" si="114"/>
        <v>-563927993.73473167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-563927993.73473167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-2349699.9738947153</v>
      </c>
      <c r="L1789" s="444">
        <f t="shared" ca="1" si="114"/>
        <v>-566277693.70862639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-566277693.70862639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-2359490.3904526099</v>
      </c>
      <c r="L1790" s="444">
        <f t="shared" ca="1" si="114"/>
        <v>-568637184.09907901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-568637184.09907901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-2369321.6004128293</v>
      </c>
      <c r="L1791" s="444">
        <f t="shared" ca="1" si="114"/>
        <v>-571006505.69949186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-571006505.69949186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-2379193.7737478828</v>
      </c>
      <c r="L1792" s="444">
        <f t="shared" ca="1" si="114"/>
        <v>-573385699.47323978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-573385699.47323978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-2389107.0811384991</v>
      </c>
      <c r="L1793" s="444">
        <f t="shared" ref="L1793:L2047" ca="1" si="119">I1793-J1793+K1793</f>
        <v>-575774806.55437827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-575774806.55437827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-2399061.693976576</v>
      </c>
      <c r="L1794" s="444">
        <f t="shared" ca="1" si="119"/>
        <v>-578173868.24835479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-578173868.24835479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-2409057.7843681448</v>
      </c>
      <c r="L1795" s="444">
        <f t="shared" ca="1" si="119"/>
        <v>-580582926.03272295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-580582926.03272295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-2419095.5251363455</v>
      </c>
      <c r="L1796" s="444">
        <f t="shared" ca="1" si="119"/>
        <v>-583002021.5578593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-583002021.5578593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-2429175.0898244139</v>
      </c>
      <c r="L1797" s="444">
        <f t="shared" ca="1" si="119"/>
        <v>-585431196.64768374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-585431196.64768374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-2439296.6526986822</v>
      </c>
      <c r="L1798" s="444">
        <f t="shared" ca="1" si="119"/>
        <v>-587870493.30038238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-587870493.30038238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-2449460.3887515934</v>
      </c>
      <c r="L1799" s="444">
        <f t="shared" ca="1" si="119"/>
        <v>-590319953.689134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-590319953.689134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-2459666.473704725</v>
      </c>
      <c r="L1800" s="444">
        <f t="shared" ca="1" si="119"/>
        <v>-592779620.1628387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-592779620.1628387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-2469915.0840118281</v>
      </c>
      <c r="L1801" s="444">
        <f t="shared" ca="1" si="119"/>
        <v>-595249535.24685049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-595249535.24685049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-2480206.3968618768</v>
      </c>
      <c r="L1802" s="444">
        <f t="shared" ca="1" si="119"/>
        <v>-597729741.6437124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-597729741.6437124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-2490540.5901821349</v>
      </c>
      <c r="L1803" s="444">
        <f t="shared" ca="1" si="119"/>
        <v>-600220282.23389459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-600220282.23389459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-2500917.8426412274</v>
      </c>
      <c r="L1804" s="444">
        <f t="shared" ca="1" si="119"/>
        <v>-602721200.07653582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-602721200.07653582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-2511338.3336522328</v>
      </c>
      <c r="L1805" s="444">
        <f t="shared" ca="1" si="119"/>
        <v>-605232538.41018808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-605232538.41018808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-2521802.2433757838</v>
      </c>
      <c r="L1806" s="444">
        <f t="shared" ca="1" si="119"/>
        <v>-607754340.65356386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-607754340.65356386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-2532309.7527231826</v>
      </c>
      <c r="L1807" s="444">
        <f t="shared" ca="1" si="119"/>
        <v>-610286650.40628707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-610286650.40628707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-2542861.0433595292</v>
      </c>
      <c r="L1808" s="444">
        <f t="shared" ca="1" si="119"/>
        <v>-612829511.44964659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-612829511.44964659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-2553456.2977068606</v>
      </c>
      <c r="L1809" s="444">
        <f t="shared" ca="1" si="119"/>
        <v>-615382967.74735343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-615382967.74735343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-2564095.6989473058</v>
      </c>
      <c r="L1810" s="444">
        <f t="shared" ca="1" si="119"/>
        <v>-617947063.44630075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-617947063.44630075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-2574779.4310262529</v>
      </c>
      <c r="L1811" s="444">
        <f t="shared" ca="1" si="119"/>
        <v>-620521842.87732697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-620521842.87732697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-2585507.6786555289</v>
      </c>
      <c r="L1812" s="444">
        <f t="shared" ca="1" si="119"/>
        <v>-623107350.55598247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-623107350.55598247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-2596280.6273165937</v>
      </c>
      <c r="L1813" s="444">
        <f t="shared" ca="1" si="119"/>
        <v>-625703631.18329906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-625703631.18329906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-2607098.4632637459</v>
      </c>
      <c r="L1814" s="444">
        <f t="shared" ca="1" si="119"/>
        <v>-628310729.64656281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-628310729.64656281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-2617961.3735273452</v>
      </c>
      <c r="L1815" s="444">
        <f t="shared" ca="1" si="119"/>
        <v>-630928691.0200901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-630928691.0200901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-2628869.5459170421</v>
      </c>
      <c r="L1816" s="444">
        <f t="shared" ca="1" si="119"/>
        <v>-633557560.56600714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-633557560.56600714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-2639823.1690250295</v>
      </c>
      <c r="L1817" s="444">
        <f t="shared" ca="1" si="119"/>
        <v>-636197383.7350322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-636197383.7350322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-2650822.432229301</v>
      </c>
      <c r="L1818" s="444">
        <f t="shared" ca="1" si="119"/>
        <v>-638848206.16726148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-638848206.16726148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-2661867.525696923</v>
      </c>
      <c r="L1819" s="444">
        <f t="shared" ca="1" si="119"/>
        <v>-641510073.69295835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-641510073.69295835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-2672958.6403873265</v>
      </c>
      <c r="L1820" s="444">
        <f t="shared" ca="1" si="119"/>
        <v>-644183032.33334565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-644183032.33334565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-2684095.9680556068</v>
      </c>
      <c r="L1821" s="444">
        <f t="shared" ca="1" si="119"/>
        <v>-646867128.30140126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-646867128.30140126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-2695279.7012558384</v>
      </c>
      <c r="L1822" s="444">
        <f t="shared" ca="1" si="119"/>
        <v>-649562408.00265706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-649562408.00265706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-2706510.0333444043</v>
      </c>
      <c r="L1823" s="444">
        <f t="shared" ca="1" si="119"/>
        <v>-652268918.03600144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-652268918.03600144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-2717787.1584833395</v>
      </c>
      <c r="L1824" s="444">
        <f t="shared" ca="1" si="119"/>
        <v>-654986705.19448483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-654986705.19448483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-2729111.2716436866</v>
      </c>
      <c r="L1825" s="444">
        <f t="shared" ca="1" si="119"/>
        <v>-657715816.46612847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-657715816.46612847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-2740482.5686088684</v>
      </c>
      <c r="L1826" s="444">
        <f t="shared" ca="1" si="119"/>
        <v>-660456299.03473735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-660456299.03473735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-2751901.2459780723</v>
      </c>
      <c r="L1827" s="444">
        <f t="shared" ca="1" si="119"/>
        <v>-663208200.28071547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-663208200.28071547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-2763367.5011696476</v>
      </c>
      <c r="L1828" s="444">
        <f t="shared" ca="1" si="119"/>
        <v>-665971567.78188515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-665971567.78188515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-2774881.5324245216</v>
      </c>
      <c r="L1829" s="444">
        <f t="shared" ca="1" si="119"/>
        <v>-668746449.31430972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-668746449.31430972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-2786443.5388096236</v>
      </c>
      <c r="L1830" s="444">
        <f t="shared" ca="1" si="119"/>
        <v>-671532892.85311937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-671532892.85311937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-2798053.7202213309</v>
      </c>
      <c r="L1831" s="444">
        <f t="shared" ca="1" si="119"/>
        <v>-674330946.57334065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-674330946.57334065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-2809712.2773889191</v>
      </c>
      <c r="L1832" s="444">
        <f t="shared" ca="1" si="119"/>
        <v>-677140658.85072958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-677140658.85072958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-2821419.4118780401</v>
      </c>
      <c r="L1833" s="444">
        <f t="shared" ca="1" si="119"/>
        <v>-679962078.26260757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-679962078.26260757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-2833175.326094198</v>
      </c>
      <c r="L1834" s="444">
        <f t="shared" ca="1" si="119"/>
        <v>-682795253.58870173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-682795253.58870173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-2844980.2232862571</v>
      </c>
      <c r="L1835" s="444">
        <f t="shared" ca="1" si="119"/>
        <v>-685640233.811988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-685640233.811988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-2856834.3075499497</v>
      </c>
      <c r="L1836" s="444">
        <f t="shared" ca="1" si="119"/>
        <v>-688497068.11953795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-688497068.11953795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-2868737.7838314082</v>
      </c>
      <c r="L1837" s="444">
        <f t="shared" ca="1" si="119"/>
        <v>-691365805.90336931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-691365805.90336931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-2880690.8579307054</v>
      </c>
      <c r="L1838" s="444">
        <f t="shared" ca="1" si="119"/>
        <v>-694246496.76129997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-694246496.76129997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-2892693.7365054167</v>
      </c>
      <c r="L1839" s="444">
        <f t="shared" ca="1" si="119"/>
        <v>-697139190.49780536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-697139190.49780536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-2904746.627074189</v>
      </c>
      <c r="L1840" s="444">
        <f t="shared" ca="1" si="119"/>
        <v>-700043937.1248796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-700043937.1248796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-2916849.7380203316</v>
      </c>
      <c r="L1841" s="444">
        <f t="shared" ca="1" si="119"/>
        <v>-702960786.8628999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-702960786.8628999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-2929003.2785954163</v>
      </c>
      <c r="L1842" s="444">
        <f t="shared" ca="1" si="119"/>
        <v>-705889790.14149535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-705889790.14149535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-2941207.4589228975</v>
      </c>
      <c r="L1843" s="444">
        <f t="shared" ca="1" si="119"/>
        <v>-708830997.60041821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-708830997.60041821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-2953462.4900017427</v>
      </c>
      <c r="L1844" s="444">
        <f t="shared" ca="1" si="119"/>
        <v>-711784460.09042001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-711784460.09042001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-2965768.5837100833</v>
      </c>
      <c r="L1845" s="444">
        <f t="shared" ca="1" si="119"/>
        <v>-714750228.67413008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-714750228.67413008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-2978125.9528088751</v>
      </c>
      <c r="L1846" s="444">
        <f t="shared" ca="1" si="119"/>
        <v>-717728354.62693894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-717728354.62693894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-2990534.8109455789</v>
      </c>
      <c r="L1847" s="444">
        <f t="shared" ca="1" si="119"/>
        <v>-720718889.43788457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-720718889.43788457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-3002995.3726578522</v>
      </c>
      <c r="L1848" s="444">
        <f t="shared" ca="1" si="119"/>
        <v>-723721884.81054246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-723721884.81054246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-3015507.8533772603</v>
      </c>
      <c r="L1849" s="444">
        <f t="shared" ca="1" si="119"/>
        <v>-726737392.66391969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-726737392.66391969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-3028072.4694329984</v>
      </c>
      <c r="L1850" s="444">
        <f t="shared" ca="1" si="119"/>
        <v>-729765465.13335264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-729765465.13335264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-3040689.4380556359</v>
      </c>
      <c r="L1851" s="444">
        <f t="shared" ca="1" si="119"/>
        <v>-732806154.57140827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-732806154.57140827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-3053358.9773808676</v>
      </c>
      <c r="L1852" s="444">
        <f t="shared" ca="1" si="119"/>
        <v>-735859513.54878914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-735859513.54878914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-3066081.3064532881</v>
      </c>
      <c r="L1853" s="444">
        <f t="shared" ca="1" si="119"/>
        <v>-738925594.85524249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-738925594.85524249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-3078856.6452301769</v>
      </c>
      <c r="L1854" s="444">
        <f t="shared" ca="1" si="119"/>
        <v>-742004451.50047266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-742004451.50047266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-3091685.2145853029</v>
      </c>
      <c r="L1855" s="444">
        <f t="shared" ca="1" si="119"/>
        <v>-745096136.71505797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-745096136.71505797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-3104567.2363127414</v>
      </c>
      <c r="L1856" s="444">
        <f t="shared" ca="1" si="119"/>
        <v>-748200703.95137072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-748200703.95137072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-3117502.9331307113</v>
      </c>
      <c r="L1857" s="444">
        <f t="shared" ca="1" si="119"/>
        <v>-751318206.88450146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-751318206.88450146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-3130492.5286854226</v>
      </c>
      <c r="L1858" s="444">
        <f t="shared" ca="1" si="119"/>
        <v>-754448699.41318691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-754448699.41318691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-3143536.2475549453</v>
      </c>
      <c r="L1859" s="444">
        <f t="shared" ca="1" si="119"/>
        <v>-757592235.66074181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-757592235.66074181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-3156634.315253091</v>
      </c>
      <c r="L1860" s="444">
        <f t="shared" ca="1" si="119"/>
        <v>-760748869.97599494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-760748869.97599494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-3169786.9582333122</v>
      </c>
      <c r="L1861" s="444">
        <f t="shared" ca="1" si="119"/>
        <v>-763918656.9342283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-763918656.9342283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-3182994.4038926177</v>
      </c>
      <c r="L1862" s="444">
        <f t="shared" ca="1" si="119"/>
        <v>-767101651.33812094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-767101651.33812094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-3196256.8805755037</v>
      </c>
      <c r="L1863" s="444">
        <f t="shared" ca="1" si="119"/>
        <v>-770297908.21869648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-770297908.21869648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-3209574.617577902</v>
      </c>
      <c r="L1864" s="444">
        <f t="shared" ca="1" si="119"/>
        <v>-773507482.83627439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-773507482.83627439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-3222947.8451511431</v>
      </c>
      <c r="L1865" s="444">
        <f t="shared" ca="1" si="119"/>
        <v>-776730430.68142557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-776730430.68142557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-3236376.7945059398</v>
      </c>
      <c r="L1866" s="444">
        <f t="shared" ca="1" si="119"/>
        <v>-779966807.47593153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-779966807.47593153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-3249861.6978163812</v>
      </c>
      <c r="L1867" s="444">
        <f t="shared" ca="1" si="119"/>
        <v>-783216669.1737479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-783216669.1737479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-3263402.7882239497</v>
      </c>
      <c r="L1868" s="444">
        <f t="shared" ca="1" si="119"/>
        <v>-786480071.96197188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-786480071.96197188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-3277000.2998415492</v>
      </c>
      <c r="L1869" s="444">
        <f t="shared" ca="1" si="119"/>
        <v>-789757072.2618134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-789757072.2618134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-3290654.4677575557</v>
      </c>
      <c r="L1870" s="444">
        <f t="shared" ca="1" si="119"/>
        <v>-793047726.72957098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-793047726.72957098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-3304365.5280398792</v>
      </c>
      <c r="L1871" s="444">
        <f t="shared" ca="1" si="119"/>
        <v>-796352092.25761092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-796352092.25761092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-3318133.7177400454</v>
      </c>
      <c r="L1872" s="444">
        <f t="shared" ca="1" si="119"/>
        <v>-799670225.97535098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-799670225.97535098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-3331959.2748972955</v>
      </c>
      <c r="L1873" s="444">
        <f t="shared" ca="1" si="119"/>
        <v>-803002185.25024831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-803002185.25024831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-3345842.4385427013</v>
      </c>
      <c r="L1874" s="444">
        <f t="shared" ca="1" si="119"/>
        <v>-806348027.68879104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-806348027.68879104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-3359783.448703296</v>
      </c>
      <c r="L1875" s="444">
        <f t="shared" ca="1" si="119"/>
        <v>-809707811.13749433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-809707811.13749433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-3373782.5464062262</v>
      </c>
      <c r="L1876" s="444">
        <f t="shared" ca="1" si="119"/>
        <v>-813081593.68390059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-813081593.68390059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-3387839.9736829191</v>
      </c>
      <c r="L1877" s="444">
        <f t="shared" ca="1" si="119"/>
        <v>-816469433.65758348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-816469433.65758348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-3401955.9735732642</v>
      </c>
      <c r="L1878" s="444">
        <f t="shared" ca="1" si="119"/>
        <v>-819871389.63115668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-819871389.63115668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-3416130.7901298194</v>
      </c>
      <c r="L1879" s="444">
        <f t="shared" ca="1" si="119"/>
        <v>-823287520.42128646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-823287520.42128646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-3430364.668422027</v>
      </c>
      <c r="L1880" s="444">
        <f t="shared" ca="1" si="119"/>
        <v>-826717885.08970845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-826717885.08970845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-3444657.8545404519</v>
      </c>
      <c r="L1881" s="444">
        <f t="shared" ca="1" si="119"/>
        <v>-830162542.94424891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-830162542.94424891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-3459010.5956010371</v>
      </c>
      <c r="L1882" s="444">
        <f t="shared" ca="1" si="119"/>
        <v>-833621553.53985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-833621553.53985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-3473423.1397493747</v>
      </c>
      <c r="L1883" s="444">
        <f t="shared" ca="1" si="119"/>
        <v>-837094976.6795994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-837094976.6795994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-3487895.7361649969</v>
      </c>
      <c r="L1884" s="444">
        <f t="shared" ca="1" si="119"/>
        <v>-840582872.41576445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-840582872.41576445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-3502428.6350656846</v>
      </c>
      <c r="L1885" s="444">
        <f t="shared" ca="1" si="119"/>
        <v>-844085301.05083013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-844085301.05083013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-3517022.087711792</v>
      </c>
      <c r="L1886" s="444">
        <f t="shared" ca="1" si="119"/>
        <v>-847602323.13854194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-847602323.13854194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-3531676.3464105912</v>
      </c>
      <c r="L1887" s="444">
        <f t="shared" ca="1" si="119"/>
        <v>-851133999.48495257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-851133999.48495257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-3546391.6645206357</v>
      </c>
      <c r="L1888" s="444">
        <f t="shared" ca="1" si="119"/>
        <v>-854680391.14947319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-854680391.14947319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-3561168.2964561377</v>
      </c>
      <c r="L1889" s="444">
        <f t="shared" ca="1" si="119"/>
        <v>-858241559.44592929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-858241559.44592929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-3576006.4976913724</v>
      </c>
      <c r="L1890" s="444">
        <f t="shared" ca="1" si="119"/>
        <v>-861817565.94362068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-861817565.94362068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-3590906.5247650859</v>
      </c>
      <c r="L1891" s="444">
        <f t="shared" ca="1" si="119"/>
        <v>-865408472.46838582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-865408472.46838582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-3605868.6352849407</v>
      </c>
      <c r="L1892" s="444">
        <f t="shared" ca="1" si="119"/>
        <v>-869014341.10367072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-869014341.10367072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-3620893.0879319613</v>
      </c>
      <c r="L1893" s="444">
        <f t="shared" ca="1" si="119"/>
        <v>-872635234.19160271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-872635234.19160271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-3635980.1424650117</v>
      </c>
      <c r="L1894" s="444">
        <f t="shared" ca="1" si="119"/>
        <v>-876271214.3340677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-876271214.3340677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-3651130.0597252813</v>
      </c>
      <c r="L1895" s="444">
        <f t="shared" ca="1" si="119"/>
        <v>-879922344.39379299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-879922344.39379299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-3666343.1016408037</v>
      </c>
      <c r="L1896" s="444">
        <f t="shared" ca="1" si="119"/>
        <v>-883588687.49543381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-883588687.49543381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-3681619.531230974</v>
      </c>
      <c r="L1897" s="444">
        <f t="shared" ca="1" si="119"/>
        <v>-887270307.02666473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-887270307.02666473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-3696959.6126111029</v>
      </c>
      <c r="L1898" s="444">
        <f t="shared" ca="1" si="119"/>
        <v>-890967266.63927579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-890967266.63927579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-3712363.6109969821</v>
      </c>
      <c r="L1899" s="444">
        <f t="shared" ca="1" si="119"/>
        <v>-894679630.25027275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-894679630.25027275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-3727831.7927094698</v>
      </c>
      <c r="L1900" s="444">
        <f t="shared" ca="1" si="119"/>
        <v>-898407462.04298222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-898407462.04298222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-3743364.4251790922</v>
      </c>
      <c r="L1901" s="444">
        <f t="shared" ca="1" si="119"/>
        <v>-902150826.46816134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-902150826.46816134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-3758961.7769506723</v>
      </c>
      <c r="L1902" s="444">
        <f t="shared" ca="1" si="119"/>
        <v>-905909788.24511206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-905909788.24511206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-3774624.1176879667</v>
      </c>
      <c r="L1903" s="444">
        <f t="shared" ca="1" si="119"/>
        <v>-909684412.3628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-909684412.3628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-3790351.7181783328</v>
      </c>
      <c r="L1904" s="444">
        <f t="shared" ca="1" si="119"/>
        <v>-913474764.08097839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-913474764.08097839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-3806144.8503374099</v>
      </c>
      <c r="L1905" s="444">
        <f t="shared" ca="1" si="119"/>
        <v>-917280908.93131578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-917280908.93131578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-3822003.7872138154</v>
      </c>
      <c r="L1906" s="444">
        <f t="shared" ca="1" si="119"/>
        <v>-921102912.71852958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-921102912.71852958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-3837928.8029938727</v>
      </c>
      <c r="L1907" s="444">
        <f t="shared" ca="1" si="119"/>
        <v>-924940841.52152348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-924940841.52152348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-3853920.1730063483</v>
      </c>
      <c r="L1908" s="444">
        <f t="shared" ca="1" si="119"/>
        <v>-928794761.69452977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-928794761.69452977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-3869978.1737272074</v>
      </c>
      <c r="L1909" s="444">
        <f t="shared" ca="1" si="119"/>
        <v>-932664739.86825693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-932664739.86825693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-3886103.0827844036</v>
      </c>
      <c r="L1910" s="444">
        <f t="shared" ca="1" si="119"/>
        <v>-936550842.95104134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-936550842.95104134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-3902295.1789626721</v>
      </c>
      <c r="L1911" s="444">
        <f t="shared" ca="1" si="119"/>
        <v>-940453138.13000405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-940453138.13000405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-3918554.74220835</v>
      </c>
      <c r="L1912" s="444">
        <f t="shared" ca="1" si="119"/>
        <v>-944371692.87221241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-944371692.87221241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-3934882.0536342184</v>
      </c>
      <c r="L1913" s="444">
        <f t="shared" ca="1" si="119"/>
        <v>-948306574.92584658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-948306574.92584658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-3951277.3955243607</v>
      </c>
      <c r="L1914" s="444">
        <f t="shared" ca="1" si="119"/>
        <v>-952257852.32137096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-952257852.32137096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-3967741.0513390456</v>
      </c>
      <c r="L1915" s="444">
        <f t="shared" ca="1" si="119"/>
        <v>-956225593.37270999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-956225593.37270999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-3984273.3057196247</v>
      </c>
      <c r="L1916" s="444">
        <f t="shared" ca="1" si="119"/>
        <v>-960209866.6784296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-960209866.6784296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-4000874.4444934567</v>
      </c>
      <c r="L1917" s="444">
        <f t="shared" ca="1" si="119"/>
        <v>-964210741.12292302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-964210741.12292302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-4017544.7546788459</v>
      </c>
      <c r="L1918" s="444">
        <f t="shared" ca="1" si="119"/>
        <v>-968228285.87760186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-968228285.87760186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-4034284.5244900077</v>
      </c>
      <c r="L1919" s="444">
        <f t="shared" ca="1" si="119"/>
        <v>-972262570.40209186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-972262570.40209186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-4051094.0433420492</v>
      </c>
      <c r="L1920" s="444">
        <f t="shared" ca="1" si="119"/>
        <v>-976313664.44543386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-976313664.44543386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-4067973.6018559742</v>
      </c>
      <c r="L1921" s="444">
        <f t="shared" ca="1" si="119"/>
        <v>-980381638.04728985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-980381638.04728985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-4084923.4918637075</v>
      </c>
      <c r="L1922" s="444">
        <f t="shared" ca="1" si="119"/>
        <v>-984466561.53915358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-984466561.53915358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-4101944.0064131403</v>
      </c>
      <c r="L1923" s="444">
        <f t="shared" ca="1" si="119"/>
        <v>-988568505.54556668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-988568505.54556668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-4119035.4397731945</v>
      </c>
      <c r="L1924" s="444">
        <f t="shared" ca="1" si="119"/>
        <v>-992687540.98533988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-992687540.98533988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-4136198.0874389163</v>
      </c>
      <c r="L1925" s="444">
        <f t="shared" ca="1" si="119"/>
        <v>-996823739.07277882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-996823739.07277882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-4153432.2461365778</v>
      </c>
      <c r="L1926" s="444">
        <f t="shared" ca="1" si="119"/>
        <v>-1000977171.3189154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-1000977171.3189154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-4170738.2138288138</v>
      </c>
      <c r="L1927" s="444">
        <f t="shared" ca="1" si="119"/>
        <v>-1005147909.5327442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-1005147909.5327442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-4188116.2897197674</v>
      </c>
      <c r="L1928" s="444">
        <f t="shared" ca="1" si="119"/>
        <v>-1009336025.822464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-1009336025.822464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-4205566.7742602667</v>
      </c>
      <c r="L1929" s="444">
        <f t="shared" ca="1" si="119"/>
        <v>-1013541592.5967243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-1013541592.5967243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-4223089.9691530177</v>
      </c>
      <c r="L1930" s="444">
        <f t="shared" ca="1" si="119"/>
        <v>-1017764682.5658773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-1017764682.5658773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-4240686.1773578217</v>
      </c>
      <c r="L1931" s="444">
        <f t="shared" ca="1" si="119"/>
        <v>-1022005368.7432351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-1022005368.7432351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-4258355.7030968135</v>
      </c>
      <c r="L1932" s="444">
        <f t="shared" ca="1" si="119"/>
        <v>-1026263724.446332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-1026263724.446332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-4276098.8518597167</v>
      </c>
      <c r="L1933" s="444">
        <f t="shared" ca="1" si="119"/>
        <v>-1030539823.2981917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-1030539823.2981917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-4293915.9304091316</v>
      </c>
      <c r="L1934" s="444">
        <f t="shared" ca="1" si="119"/>
        <v>-1034833739.2286007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-1034833739.2286007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-4311807.2467858363</v>
      </c>
      <c r="L1935" s="444">
        <f t="shared" ca="1" si="119"/>
        <v>-1039145546.4753866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-1039145546.4753866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-4329773.1103141112</v>
      </c>
      <c r="L1936" s="444">
        <f t="shared" ca="1" si="119"/>
        <v>-1043475319.5857008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-1043475319.5857008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-4347813.8316070866</v>
      </c>
      <c r="L1937" s="444">
        <f t="shared" ca="1" si="119"/>
        <v>-1047823133.4173079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-1047823133.4173079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-4365929.7225721162</v>
      </c>
      <c r="L1938" s="444">
        <f t="shared" ca="1" si="119"/>
        <v>-1052189063.1398799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-1052189063.1398799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-4384121.0964161661</v>
      </c>
      <c r="L1939" s="444">
        <f t="shared" ca="1" si="119"/>
        <v>-1056573184.2362961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-1056573184.2362961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-4402388.2676512338</v>
      </c>
      <c r="L1940" s="444">
        <f t="shared" ca="1" si="119"/>
        <v>-1060975572.5039473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-1060975572.5039473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-4420731.5520997802</v>
      </c>
      <c r="L1941" s="444">
        <f t="shared" ca="1" si="119"/>
        <v>-1065396304.0560471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-1065396304.0560471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-4439151.2669001957</v>
      </c>
      <c r="L1942" s="444">
        <f t="shared" ca="1" si="119"/>
        <v>-1069835455.3229473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-1069835455.3229473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-4457647.73051228</v>
      </c>
      <c r="L1943" s="444">
        <f t="shared" ca="1" si="119"/>
        <v>-1074293103.0534596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-1074293103.0534596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-4476221.2627227483</v>
      </c>
      <c r="L1944" s="444">
        <f t="shared" ca="1" si="119"/>
        <v>-1078769324.3161824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-1078769324.3161824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-4494872.1846507601</v>
      </c>
      <c r="L1945" s="444">
        <f t="shared" ca="1" si="119"/>
        <v>-1083264196.500833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-1083264196.500833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-4513600.8187534707</v>
      </c>
      <c r="L1946" s="444">
        <f t="shared" ca="1" si="119"/>
        <v>-1087777797.3195865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-1087777797.3195865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-4532407.4888316104</v>
      </c>
      <c r="L1947" s="444">
        <f t="shared" ca="1" si="119"/>
        <v>-1092310204.808418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-1092310204.808418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-4551292.520035075</v>
      </c>
      <c r="L1948" s="444">
        <f t="shared" ca="1" si="119"/>
        <v>-1096861497.3284531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-1096861497.3284531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-4570256.2388685541</v>
      </c>
      <c r="L1949" s="444">
        <f t="shared" ca="1" si="119"/>
        <v>-1101431753.5673215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-1101431753.5673215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-4589298.9731971733</v>
      </c>
      <c r="L1950" s="444">
        <f t="shared" ca="1" si="119"/>
        <v>-1106021052.5405188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-1106021052.5405188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-4608421.0522521613</v>
      </c>
      <c r="L1951" s="444">
        <f t="shared" ca="1" si="119"/>
        <v>-1110629473.5927708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-1110629473.5927708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-4627622.8066365449</v>
      </c>
      <c r="L1952" s="444">
        <f t="shared" ca="1" si="119"/>
        <v>-1115257096.3994074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-1115257096.3994074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-4646904.5683308644</v>
      </c>
      <c r="L1953" s="444">
        <f t="shared" ca="1" si="119"/>
        <v>-1119904000.9677382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-1119904000.9677382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-4666266.6706989091</v>
      </c>
      <c r="L1954" s="444">
        <f t="shared" ca="1" si="119"/>
        <v>-1124570267.638437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-1124570267.638437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-4685709.4484934872</v>
      </c>
      <c r="L1955" s="444">
        <f t="shared" ca="1" si="119"/>
        <v>-1129255977.0869305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-1129255977.0869305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-4705233.2378622107</v>
      </c>
      <c r="L1956" s="444">
        <f t="shared" ca="1" si="119"/>
        <v>-1133961210.3247926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-1133961210.3247926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-4724838.376353303</v>
      </c>
      <c r="L1957" s="444">
        <f t="shared" ca="1" si="119"/>
        <v>-1138686048.7011459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-1138686048.7011459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-4744525.2029214408</v>
      </c>
      <c r="L1958" s="444">
        <f t="shared" ca="1" si="119"/>
        <v>-1143430573.9040673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-1143430573.9040673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-4764294.0579336137</v>
      </c>
      <c r="L1959" s="444">
        <f t="shared" ca="1" si="119"/>
        <v>-1148194867.9620008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-1148194867.9620008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-4784145.2831750037</v>
      </c>
      <c r="L1960" s="444">
        <f t="shared" ca="1" si="119"/>
        <v>-1152979013.2451758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-1152979013.2451758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-4804079.2218548991</v>
      </c>
      <c r="L1961" s="444">
        <f t="shared" ca="1" si="119"/>
        <v>-1157783092.4670308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-1157783092.4670308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-4824096.2186126281</v>
      </c>
      <c r="L1962" s="444">
        <f t="shared" ca="1" si="119"/>
        <v>-1162607188.6856434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-1162607188.6856434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-4844196.6195235141</v>
      </c>
      <c r="L1963" s="444">
        <f t="shared" ca="1" si="119"/>
        <v>-1167451385.305167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-1167451385.305167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-4864380.7721048621</v>
      </c>
      <c r="L1964" s="444">
        <f t="shared" ca="1" si="119"/>
        <v>-1172315766.0772719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-1172315766.0772719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-4884649.025321966</v>
      </c>
      <c r="L1965" s="444">
        <f t="shared" ca="1" si="119"/>
        <v>-1177200415.1025939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-1177200415.1025939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-4905001.7295941412</v>
      </c>
      <c r="L1966" s="444">
        <f t="shared" ca="1" si="119"/>
        <v>-1182105416.8321881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-1182105416.8321881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-4925439.2368007842</v>
      </c>
      <c r="L1967" s="444">
        <f t="shared" ca="1" si="119"/>
        <v>-1187030856.0689888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-1187030856.0689888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-4945961.9002874531</v>
      </c>
      <c r="L1968" s="444">
        <f t="shared" ca="1" si="119"/>
        <v>-1191976817.9692762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-1191976817.9692762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-4966570.0748719843</v>
      </c>
      <c r="L1969" s="444">
        <f t="shared" ca="1" si="119"/>
        <v>-1196943388.0441482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-1196943388.0441482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-4987264.1168506173</v>
      </c>
      <c r="L1970" s="444">
        <f t="shared" ca="1" si="119"/>
        <v>-1201930652.1609988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-1201930652.1609988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-5008044.3840041617</v>
      </c>
      <c r="L1971" s="444">
        <f t="shared" ca="1" si="119"/>
        <v>-1206938696.5450029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-1206938696.5450029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-5028911.2356041791</v>
      </c>
      <c r="L1972" s="444">
        <f t="shared" ca="1" si="119"/>
        <v>-1211967607.7806072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-1211967607.7806072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-5049865.0324191963</v>
      </c>
      <c r="L1973" s="444">
        <f t="shared" ca="1" si="119"/>
        <v>-1217017472.8130264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-1217017472.8130264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-5070906.1367209433</v>
      </c>
      <c r="L1974" s="444">
        <f t="shared" ca="1" si="119"/>
        <v>-1222088378.9497473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-1222088378.9497473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-5092034.9122906141</v>
      </c>
      <c r="L1975" s="444">
        <f t="shared" ca="1" si="119"/>
        <v>-1227180413.8620379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-1227180413.8620379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-5113251.7244251575</v>
      </c>
      <c r="L1976" s="444">
        <f t="shared" ca="1" si="119"/>
        <v>-1232293665.586463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-1232293665.586463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-5134556.9399435958</v>
      </c>
      <c r="L1977" s="444">
        <f t="shared" ca="1" si="119"/>
        <v>-1237428222.5264065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-1237428222.5264065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-5155950.9271933604</v>
      </c>
      <c r="L1978" s="444">
        <f t="shared" ca="1" si="119"/>
        <v>-1242584173.4535999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-1242584173.4535999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-5177434.0560566662</v>
      </c>
      <c r="L1979" s="444">
        <f t="shared" ca="1" si="119"/>
        <v>-1247761607.5096567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-1247761607.5096567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-5199006.6979569029</v>
      </c>
      <c r="L1980" s="444">
        <f t="shared" ca="1" si="119"/>
        <v>-1252960614.2076135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-1252960614.2076135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-5220669.2258650558</v>
      </c>
      <c r="L1981" s="444">
        <f t="shared" ca="1" si="119"/>
        <v>-1258181283.4334786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-1258181283.4334786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-5242422.0143061606</v>
      </c>
      <c r="L1982" s="444">
        <f t="shared" ca="1" si="119"/>
        <v>-1263423705.4477847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-1263423705.4477847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-5264265.4393657697</v>
      </c>
      <c r="L1983" s="444">
        <f t="shared" ca="1" si="119"/>
        <v>-1268687970.8871505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-1268687970.8871505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-5286199.8786964603</v>
      </c>
      <c r="L1984" s="444">
        <f t="shared" ca="1" si="119"/>
        <v>-1273974170.765847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-1273974170.765847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-5308225.7115243627</v>
      </c>
      <c r="L1985" s="444">
        <f t="shared" ca="1" si="119"/>
        <v>-1279282396.4773712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-1279282396.4773712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-5330343.3186557135</v>
      </c>
      <c r="L1986" s="444">
        <f t="shared" ca="1" si="119"/>
        <v>-1284612739.7960269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-1284612739.7960269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-5352553.0824834453</v>
      </c>
      <c r="L1987" s="444">
        <f t="shared" ca="1" si="119"/>
        <v>-1289965292.8785105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-1289965292.8785105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-5374855.3869937938</v>
      </c>
      <c r="L1988" s="444">
        <f t="shared" ca="1" si="119"/>
        <v>-1295340148.2655044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-1295340148.2655044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-5397250.617772935</v>
      </c>
      <c r="L1989" s="444">
        <f t="shared" ca="1" si="119"/>
        <v>-1300737398.8832772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-1300737398.8832772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-5419739.1620136546</v>
      </c>
      <c r="L1990" s="444">
        <f t="shared" ca="1" si="119"/>
        <v>-1306157138.0452909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-1306157138.0452909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-5442321.4085220452</v>
      </c>
      <c r="L1991" s="444">
        <f t="shared" ca="1" si="119"/>
        <v>-1311599459.4538131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-1311599459.4538131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-5464997.7477242211</v>
      </c>
      <c r="L1992" s="444">
        <f t="shared" ca="1" si="119"/>
        <v>-1317064457.2015374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-1317064457.2015374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-5487768.5716730719</v>
      </c>
      <c r="L1993" s="444">
        <f t="shared" ca="1" si="119"/>
        <v>-1322552225.7732105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-1322552225.7732105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-5510634.2740550442</v>
      </c>
      <c r="L1994" s="444">
        <f t="shared" ca="1" si="119"/>
        <v>-1328062860.0472655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-1328062860.0472655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-5533595.2501969393</v>
      </c>
      <c r="L1995" s="444">
        <f t="shared" ca="1" si="119"/>
        <v>-1333596455.2974625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-1333596455.2974625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-5556651.8970727604</v>
      </c>
      <c r="L1996" s="444">
        <f t="shared" ca="1" si="119"/>
        <v>-1339153107.1945353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-1339153107.1945353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-5579804.6133105634</v>
      </c>
      <c r="L1997" s="444">
        <f t="shared" ca="1" si="119"/>
        <v>-1344732911.8078458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-1344732911.8078458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-5603053.7991993576</v>
      </c>
      <c r="L1998" s="444">
        <f t="shared" ca="1" si="119"/>
        <v>-1350335965.6070452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-1350335965.6070452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-5626399.8566960217</v>
      </c>
      <c r="L1999" s="444">
        <f t="shared" ca="1" si="119"/>
        <v>-1355962365.4637413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-1355962365.4637413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-5649843.189432255</v>
      </c>
      <c r="L2000" s="444">
        <f t="shared" ca="1" si="119"/>
        <v>-1361612208.6531734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-1361612208.6531734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-5673384.2027215557</v>
      </c>
      <c r="L2001" s="444">
        <f t="shared" ca="1" si="119"/>
        <v>-1367285592.855895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-1367285592.855895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-5697023.3035662295</v>
      </c>
      <c r="L2002" s="444">
        <f t="shared" ca="1" si="119"/>
        <v>-1372982616.1594613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-1372982616.1594613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-5720760.9006644217</v>
      </c>
      <c r="L2003" s="444">
        <f t="shared" ca="1" si="119"/>
        <v>-1378703377.0601256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-1378703377.0601256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-5744597.4044171898</v>
      </c>
      <c r="L2004" s="444">
        <f t="shared" ca="1" si="119"/>
        <v>-1384447974.4645429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-1384447974.4645429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-5768533.2269355953</v>
      </c>
      <c r="L2005" s="444">
        <f t="shared" ca="1" si="119"/>
        <v>-1390216507.6914785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-1390216507.6914785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-5792568.7820478268</v>
      </c>
      <c r="L2006" s="444">
        <f t="shared" ca="1" si="119"/>
        <v>-1396009076.4735262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-1396009076.4735262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-5816704.4853063589</v>
      </c>
      <c r="L2007" s="444">
        <f t="shared" ca="1" si="119"/>
        <v>-1401825780.9588325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-1401825780.9588325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-5840940.7539951354</v>
      </c>
      <c r="L2008" s="444">
        <f t="shared" ca="1" si="119"/>
        <v>-1407666721.7128277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-1407666721.7128277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-5865278.0071367817</v>
      </c>
      <c r="L2009" s="444">
        <f t="shared" ca="1" si="119"/>
        <v>-1413531999.7199645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-1413531999.7199645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-5889716.665499852</v>
      </c>
      <c r="L2010" s="444">
        <f t="shared" ca="1" si="119"/>
        <v>-1419421716.3854644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-1419421716.3854644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-5914257.1516061015</v>
      </c>
      <c r="L2011" s="444">
        <f t="shared" ca="1" si="119"/>
        <v>-1425335973.5370705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-1425335973.5370705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-5938899.8897377942</v>
      </c>
      <c r="L2012" s="444">
        <f t="shared" ca="1" si="119"/>
        <v>-1431274873.4268084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-1431274873.4268084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-5963645.3059450351</v>
      </c>
      <c r="L2013" s="444">
        <f t="shared" ca="1" si="119"/>
        <v>-1437238518.7327533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-1437238518.7327533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-5988493.8280531382</v>
      </c>
      <c r="L2014" s="444">
        <f t="shared" ca="1" si="119"/>
        <v>-1443227012.5608065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-1443227012.5608065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-6013445.8856700268</v>
      </c>
      <c r="L2015" s="444">
        <f t="shared" ca="1" si="119"/>
        <v>-1449240458.4464765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-1449240458.4464765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-6038501.9101936519</v>
      </c>
      <c r="L2016" s="444">
        <f t="shared" ca="1" si="119"/>
        <v>-1455278960.3566701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-1455278960.3566701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-6063662.3348194584</v>
      </c>
      <c r="L2017" s="444">
        <f t="shared" ca="1" si="119"/>
        <v>-1461342622.6914897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-1461342622.6914897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-6088927.5945478734</v>
      </c>
      <c r="L2018" s="444">
        <f t="shared" ca="1" si="119"/>
        <v>-1467431550.2860377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-1467431550.2860377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-6114298.1261918237</v>
      </c>
      <c r="L2019" s="444">
        <f t="shared" ca="1" si="119"/>
        <v>-1473545848.4122295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-1473545848.4122295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-6139774.3683842896</v>
      </c>
      <c r="L2020" s="444">
        <f t="shared" ca="1" si="119"/>
        <v>-1479685622.7806139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-1479685622.7806139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-6165356.7615858912</v>
      </c>
      <c r="L2021" s="444">
        <f t="shared" ca="1" si="119"/>
        <v>-1485850979.5421999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-1485850979.5421999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-6191045.7480924996</v>
      </c>
      <c r="L2022" s="444">
        <f t="shared" ca="1" si="119"/>
        <v>-1492042025.2902923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-1492042025.2902923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-6216841.7720428845</v>
      </c>
      <c r="L2023" s="444">
        <f t="shared" ca="1" si="119"/>
        <v>-1498258867.0623353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-1498258867.0623353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-6242745.2794263968</v>
      </c>
      <c r="L2024" s="444">
        <f t="shared" ca="1" si="119"/>
        <v>-1504501612.3417616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-1504501612.3417616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-6268756.718090673</v>
      </c>
      <c r="L2025" s="444">
        <f t="shared" ca="1" si="119"/>
        <v>-1510770369.0598524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-1510770369.0598524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-6294876.5377493845</v>
      </c>
      <c r="L2026" s="444">
        <f t="shared" ca="1" si="119"/>
        <v>-1517065245.5976017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-1517065245.5976017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-6321105.1899900064</v>
      </c>
      <c r="L2027" s="444">
        <f t="shared" ca="1" si="119"/>
        <v>-1523386350.7875917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-1523386350.7875917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-6347443.1282816324</v>
      </c>
      <c r="L2028" s="444">
        <f t="shared" ca="1" si="119"/>
        <v>-1529733793.9158733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-1529733793.9158733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-6373890.8079828052</v>
      </c>
      <c r="L2029" s="444">
        <f t="shared" ca="1" si="119"/>
        <v>-1536107684.7238562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-1536107684.7238562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-6400448.6863494013</v>
      </c>
      <c r="L2030" s="444">
        <f t="shared" ca="1" si="119"/>
        <v>-1542508133.4102056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-1542508133.4102056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-6427117.2225425234</v>
      </c>
      <c r="L2031" s="444">
        <f t="shared" ca="1" si="119"/>
        <v>-1548935250.6327481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-1548935250.6327481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-6453896.8776364503</v>
      </c>
      <c r="L2032" s="444">
        <f t="shared" ca="1" si="119"/>
        <v>-1555389147.5103846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-1555389147.5103846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-6480788.1146266023</v>
      </c>
      <c r="L2033" s="444">
        <f t="shared" ca="1" si="119"/>
        <v>-1561869935.6250112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-1561869935.6250112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-6507791.3984375466</v>
      </c>
      <c r="L2034" s="444">
        <f t="shared" ca="1" si="119"/>
        <v>-1568377727.0234487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-1568377727.0234487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-6534907.195931036</v>
      </c>
      <c r="L2035" s="444">
        <f t="shared" ca="1" si="119"/>
        <v>-1574912634.2193797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-1574912634.2193797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-6562135.9759140816</v>
      </c>
      <c r="L2036" s="444">
        <f t="shared" ca="1" si="119"/>
        <v>-1581474770.1952937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-1581474770.1952937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-6589478.2091470566</v>
      </c>
      <c r="L2037" s="444">
        <f t="shared" ca="1" si="119"/>
        <v>-1588064248.4044406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-1588064248.4044406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-6616934.3683518358</v>
      </c>
      <c r="L2038" s="444">
        <f t="shared" ca="1" si="119"/>
        <v>-1594681182.7727926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-1594681182.7727926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-6644504.9282199694</v>
      </c>
      <c r="L2039" s="444">
        <f t="shared" ca="1" si="119"/>
        <v>-1601325687.7010126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-1601325687.7010126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-6672190.3654208854</v>
      </c>
      <c r="L2040" s="444">
        <f t="shared" ca="1" si="119"/>
        <v>-1607997878.0664334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-1607997878.0664334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-6699991.158610139</v>
      </c>
      <c r="L2041" s="444">
        <f t="shared" ca="1" si="119"/>
        <v>-1614697869.2250435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-1614697869.2250435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-6727907.7884376813</v>
      </c>
      <c r="L2042" s="444">
        <f t="shared" ca="1" si="119"/>
        <v>-1621425777.0134811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-1621425777.0134811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-6755940.7375561716</v>
      </c>
      <c r="L2043" s="444">
        <f t="shared" ca="1" si="119"/>
        <v>-1628181717.7510374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-1628181717.7510374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-6784090.4906293219</v>
      </c>
      <c r="L2044" s="444">
        <f t="shared" ca="1" si="119"/>
        <v>-1634965808.2416668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-1634965808.2416668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-6812357.5343402782</v>
      </c>
      <c r="L2045" s="444">
        <f t="shared" ca="1" si="119"/>
        <v>-1641778165.7760072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-1641778165.7760072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-6840742.3574000299</v>
      </c>
      <c r="L2046" s="444">
        <f t="shared" ca="1" si="119"/>
        <v>-1648618908.1334071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-1648618908.1334071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-6869245.4505558629</v>
      </c>
      <c r="L2047" s="444">
        <f t="shared" ca="1" si="119"/>
        <v>-1655488153.5839629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-1655488153.5839629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-6897867.3065998452</v>
      </c>
      <c r="L2048" s="444">
        <f t="shared" ref="L2048:L2302" ca="1" si="124">I2048-J2048+K2048</f>
        <v>-1662386020.8905628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-1662386020.8905628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-6926608.4203773448</v>
      </c>
      <c r="L2049" s="444">
        <f t="shared" ca="1" si="124"/>
        <v>-1669312629.31094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-1669312629.31094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-6955469.288795583</v>
      </c>
      <c r="L2050" s="444">
        <f t="shared" ca="1" si="124"/>
        <v>-1676268098.5997355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-1676268098.5997355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-6984450.4108322309</v>
      </c>
      <c r="L2051" s="444">
        <f t="shared" ca="1" si="124"/>
        <v>-1683252549.0105677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-1683252549.0105677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-7013552.2875440316</v>
      </c>
      <c r="L2052" s="444">
        <f t="shared" ca="1" si="124"/>
        <v>-1690266101.2981117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-1690266101.2981117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-7042775.4220754644</v>
      </c>
      <c r="L2053" s="444">
        <f t="shared" ca="1" si="124"/>
        <v>-1697308876.7201872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-1697308876.7201872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-7072120.3196674455</v>
      </c>
      <c r="L2054" s="444">
        <f t="shared" ca="1" si="124"/>
        <v>-1704380997.0398545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-1704380997.0398545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-7101587.4876660602</v>
      </c>
      <c r="L2055" s="444">
        <f t="shared" ca="1" si="124"/>
        <v>-1711482584.5275207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-1711482584.5275207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-7131177.4355313359</v>
      </c>
      <c r="L2056" s="444">
        <f t="shared" ca="1" si="124"/>
        <v>-1718613761.963052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-1718613761.963052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-7160890.6748460503</v>
      </c>
      <c r="L2057" s="444">
        <f t="shared" ca="1" si="124"/>
        <v>-1725774652.637898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-1725774652.637898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-7190727.7193245748</v>
      </c>
      <c r="L2058" s="444">
        <f t="shared" ca="1" si="124"/>
        <v>-1732965380.3572226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-1732965380.3572226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-7220689.0848217616</v>
      </c>
      <c r="L2059" s="444">
        <f t="shared" ca="1" si="124"/>
        <v>-1740186069.4420443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-1740186069.4420443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-7250775.2893418502</v>
      </c>
      <c r="L2060" s="444">
        <f t="shared" ca="1" si="124"/>
        <v>-1747436844.7313862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-1747436844.7313862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-7280986.8530474417</v>
      </c>
      <c r="L2061" s="444">
        <f t="shared" ca="1" si="124"/>
        <v>-1754717831.5844336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-1754717831.5844336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-7311324.2982684728</v>
      </c>
      <c r="L2062" s="444">
        <f t="shared" ca="1" si="124"/>
        <v>-1762029155.8827021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-1762029155.8827021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-7341788.149511259</v>
      </c>
      <c r="L2063" s="444">
        <f t="shared" ca="1" si="124"/>
        <v>-1769370944.0322134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-1769370944.0322134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-7372378.9334675558</v>
      </c>
      <c r="L2064" s="444">
        <f t="shared" ca="1" si="124"/>
        <v>-1776743322.9656811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-1776743322.9656811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-7403097.1790236719</v>
      </c>
      <c r="L2065" s="444">
        <f t="shared" ca="1" si="124"/>
        <v>-1784146420.1447048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-1784146420.1447048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-7433943.4172696043</v>
      </c>
      <c r="L2066" s="444">
        <f t="shared" ca="1" si="124"/>
        <v>-1791580363.5619745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-1791580363.5619745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-7464918.1815082273</v>
      </c>
      <c r="L2067" s="444">
        <f t="shared" ca="1" si="124"/>
        <v>-1799045281.7434828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-1799045281.7434828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-7496022.0072645107</v>
      </c>
      <c r="L2068" s="444">
        <f t="shared" ca="1" si="124"/>
        <v>-1806541303.7507474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-1806541303.7507474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-7527255.4322947813</v>
      </c>
      <c r="L2069" s="444">
        <f t="shared" ca="1" si="124"/>
        <v>-1814068559.1830423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-1814068559.1830423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-7558618.9965960095</v>
      </c>
      <c r="L2070" s="444">
        <f t="shared" ca="1" si="124"/>
        <v>-1821627178.1796384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-1821627178.1796384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-7590113.2424151599</v>
      </c>
      <c r="L2071" s="444">
        <f t="shared" ca="1" si="124"/>
        <v>-1829217291.4220536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-1829217291.4220536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-7621738.7142585563</v>
      </c>
      <c r="L2072" s="444">
        <f t="shared" ca="1" si="124"/>
        <v>-1836839030.1363122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-1836839030.1363122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-7653495.958901301</v>
      </c>
      <c r="L2073" s="444">
        <f t="shared" ca="1" si="124"/>
        <v>-1844492526.0952137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-1844492526.0952137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-7685385.5253967242</v>
      </c>
      <c r="L2074" s="444">
        <f t="shared" ca="1" si="124"/>
        <v>-1852177911.6206105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-1852177911.6206105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-7717407.9650858762</v>
      </c>
      <c r="L2075" s="444">
        <f t="shared" ca="1" si="124"/>
        <v>-1859895319.5856965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-1859895319.5856965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-7749563.8316070689</v>
      </c>
      <c r="L2076" s="444">
        <f t="shared" ca="1" si="124"/>
        <v>-1867644883.4173036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-1867644883.4173036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-7781853.6809054315</v>
      </c>
      <c r="L2077" s="444">
        <f t="shared" ca="1" si="124"/>
        <v>-1875426737.0982089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-1875426737.0982089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-7814278.0712425373</v>
      </c>
      <c r="L2078" s="444">
        <f t="shared" ca="1" si="124"/>
        <v>-1883241015.1694515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-1883241015.1694515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-7846837.5632060487</v>
      </c>
      <c r="L2079" s="444">
        <f t="shared" ca="1" si="124"/>
        <v>-1891087852.7326574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-1891087852.7326574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-7879532.7197194062</v>
      </c>
      <c r="L2080" s="444">
        <f t="shared" ca="1" si="124"/>
        <v>-1898967385.4523768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-1898967385.4523768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-7912364.1060515698</v>
      </c>
      <c r="L2081" s="444">
        <f t="shared" ca="1" si="124"/>
        <v>-1906879749.5584285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-1906879749.5584285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-7945332.2898267852</v>
      </c>
      <c r="L2082" s="444">
        <f t="shared" ca="1" si="124"/>
        <v>-1914825081.8482554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-1914825081.8482554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-7978437.8410343975</v>
      </c>
      <c r="L2083" s="444">
        <f t="shared" ca="1" si="124"/>
        <v>-1922803519.6892898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-1922803519.6892898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-8011681.3320387071</v>
      </c>
      <c r="L2084" s="444">
        <f t="shared" ca="1" si="124"/>
        <v>-1930815201.0213284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-1930815201.0213284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-8045063.3375888681</v>
      </c>
      <c r="L2085" s="444">
        <f t="shared" ca="1" si="124"/>
        <v>-1938860264.3589172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-1938860264.3589172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-8078584.4348288216</v>
      </c>
      <c r="L2086" s="444">
        <f t="shared" ca="1" si="124"/>
        <v>-1946938848.793746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-1946938848.793746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-8112245.2033072738</v>
      </c>
      <c r="L2087" s="444">
        <f t="shared" ca="1" si="124"/>
        <v>-1955051093.9970534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-1955051093.9970534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-8146046.224987722</v>
      </c>
      <c r="L2088" s="444">
        <f t="shared" ca="1" si="124"/>
        <v>-1963197140.2220411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-1963197140.2220411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-8179988.0842585033</v>
      </c>
      <c r="L2089" s="444">
        <f t="shared" ca="1" si="124"/>
        <v>-1971377128.3062997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-1971377128.3062997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-8214071.3679429153</v>
      </c>
      <c r="L2090" s="444">
        <f t="shared" ca="1" si="124"/>
        <v>-1979591199.6742425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-1979591199.6742425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-8248296.6653093435</v>
      </c>
      <c r="L2091" s="444">
        <f t="shared" ca="1" si="124"/>
        <v>-1987839496.3395519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-1987839496.3395519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-8282664.5680814665</v>
      </c>
      <c r="L2092" s="444">
        <f t="shared" ca="1" si="124"/>
        <v>-1996122160.9076333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-1996122160.9076333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-8317175.6704484718</v>
      </c>
      <c r="L2093" s="444">
        <f t="shared" ca="1" si="124"/>
        <v>-2004439336.5780818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-2004439336.5780818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-8351830.5690753395</v>
      </c>
      <c r="L2094" s="444">
        <f t="shared" ca="1" si="124"/>
        <v>-2012791167.1471572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-2012791167.1471572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-8386629.8631131547</v>
      </c>
      <c r="L2095" s="444">
        <f t="shared" ca="1" si="124"/>
        <v>-2021177797.0102704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-2021177797.0102704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-8421574.1542094592</v>
      </c>
      <c r="L2096" s="444">
        <f t="shared" ca="1" si="124"/>
        <v>-2029599371.1644797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-2029599371.1644797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-8456664.0465186648</v>
      </c>
      <c r="L2097" s="444">
        <f t="shared" ca="1" si="124"/>
        <v>-2038056035.2109983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-2038056035.2109983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-8491900.1467124932</v>
      </c>
      <c r="L2098" s="444">
        <f t="shared" ca="1" si="124"/>
        <v>-2046547935.3577108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-2046547935.3577108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-8527283.0639904607</v>
      </c>
      <c r="L2099" s="444">
        <f t="shared" ca="1" si="124"/>
        <v>-2055075218.4217012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-2055075218.4217012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-8562813.4100904223</v>
      </c>
      <c r="L2100" s="444">
        <f t="shared" ca="1" si="124"/>
        <v>-2063638031.8317916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-2063638031.8317916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-8598491.7992991321</v>
      </c>
      <c r="L2101" s="444">
        <f t="shared" ca="1" si="124"/>
        <v>-2072236523.6310909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-2072236523.6310909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-8634318.8484628778</v>
      </c>
      <c r="L2102" s="444">
        <f t="shared" ca="1" si="124"/>
        <v>-2080870842.4795537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-2080870842.4795537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-8670295.1769981403</v>
      </c>
      <c r="L2103" s="444">
        <f t="shared" ca="1" si="124"/>
        <v>-2089541137.6565518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-2089541137.6565518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-8706421.4069022983</v>
      </c>
      <c r="L2104" s="444">
        <f t="shared" ca="1" si="124"/>
        <v>-2098247559.0634542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-2098247559.0634542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-8742698.1627643928</v>
      </c>
      <c r="L2105" s="444">
        <f t="shared" ca="1" si="124"/>
        <v>-2106990257.2262185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-2106990257.2262185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-8779126.0717759095</v>
      </c>
      <c r="L2106" s="444">
        <f t="shared" ca="1" si="124"/>
        <v>-2115769383.2979944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-2115769383.2979944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-8815705.7637416422</v>
      </c>
      <c r="L2107" s="444">
        <f t="shared" ca="1" si="124"/>
        <v>-2124585089.0617361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-2124585089.0617361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-8852437.8710905686</v>
      </c>
      <c r="L2108" s="444">
        <f t="shared" ca="1" si="124"/>
        <v>-2133437526.9328268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-2133437526.9328268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-8889323.0288867783</v>
      </c>
      <c r="L2109" s="444">
        <f t="shared" ca="1" si="124"/>
        <v>-2142326849.9617136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-2142326849.9617136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-8926361.8748404738</v>
      </c>
      <c r="L2110" s="444">
        <f t="shared" ca="1" si="124"/>
        <v>-2151253211.8365541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-2151253211.8365541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-8963555.0493189748</v>
      </c>
      <c r="L2111" s="444">
        <f t="shared" ca="1" si="124"/>
        <v>-2160216766.8858728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-2160216766.8858728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-9000903.1953578033</v>
      </c>
      <c r="L2112" s="444">
        <f t="shared" ca="1" si="124"/>
        <v>-2169217670.0812306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-2169217670.0812306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-9038406.9586717933</v>
      </c>
      <c r="L2113" s="444">
        <f t="shared" ca="1" si="124"/>
        <v>-2178256077.0399022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-2178256077.0399022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-9076066.9876662586</v>
      </c>
      <c r="L2114" s="444">
        <f t="shared" ca="1" si="124"/>
        <v>-2187332144.0275683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-2187332144.0275683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-9113883.933448201</v>
      </c>
      <c r="L2115" s="444">
        <f t="shared" ca="1" si="124"/>
        <v>-2196446027.9610167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-2196446027.9610167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-9151858.4498375691</v>
      </c>
      <c r="L2116" s="444">
        <f t="shared" ca="1" si="124"/>
        <v>-2205597886.4108543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-2205597886.4108543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-9189991.1933785602</v>
      </c>
      <c r="L2117" s="444">
        <f t="shared" ca="1" si="124"/>
        <v>-2214787877.6042328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-2214787877.6042328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-9228282.8233509697</v>
      </c>
      <c r="L2118" s="444">
        <f t="shared" ca="1" si="124"/>
        <v>-2224016160.4275837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-2224016160.4275837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-9266734.0017815977</v>
      </c>
      <c r="L2119" s="444">
        <f t="shared" ca="1" si="124"/>
        <v>-2233282894.4293652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-2233282894.4293652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-9305345.3934556879</v>
      </c>
      <c r="L2120" s="444">
        <f t="shared" ca="1" si="124"/>
        <v>-2242588239.8228207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-2242588239.8228207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-9344117.6659284197</v>
      </c>
      <c r="L2121" s="444">
        <f t="shared" ca="1" si="124"/>
        <v>-2251932357.488749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-2251932357.488749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-9383051.4895364549</v>
      </c>
      <c r="L2122" s="444">
        <f t="shared" ca="1" si="124"/>
        <v>-2261315408.9782853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-2261315408.9782853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-9422147.5374095216</v>
      </c>
      <c r="L2123" s="444">
        <f t="shared" ca="1" si="124"/>
        <v>-2270737556.5156946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-2270737556.5156946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-9461406.4854820613</v>
      </c>
      <c r="L2124" s="444">
        <f t="shared" ca="1" si="124"/>
        <v>-2280198963.0011768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-2280198963.0011768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-9500829.0125049036</v>
      </c>
      <c r="L2125" s="444">
        <f t="shared" ca="1" si="124"/>
        <v>-2289699792.0136819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-2289699792.0136819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-9540415.800057007</v>
      </c>
      <c r="L2126" s="444">
        <f t="shared" ca="1" si="124"/>
        <v>-2299240207.8137388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-2299240207.8137388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-9580167.5325572453</v>
      </c>
      <c r="L2127" s="444">
        <f t="shared" ca="1" si="124"/>
        <v>-2308820375.3462958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-2308820375.3462958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-9620084.897276232</v>
      </c>
      <c r="L2128" s="444">
        <f t="shared" ca="1" si="124"/>
        <v>-2318440460.2435722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-2318440460.2435722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-9660168.5843482167</v>
      </c>
      <c r="L2129" s="444">
        <f t="shared" ca="1" si="124"/>
        <v>-2328100628.8279204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-2328100628.8279204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-9700419.2867830023</v>
      </c>
      <c r="L2130" s="444">
        <f t="shared" ca="1" si="124"/>
        <v>-2337801048.1147037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-2337801048.1147037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-9740837.7004779316</v>
      </c>
      <c r="L2131" s="444">
        <f t="shared" ca="1" si="124"/>
        <v>-2347541885.8151817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-2347541885.8151817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-9781424.5242299233</v>
      </c>
      <c r="L2132" s="444">
        <f t="shared" ca="1" si="124"/>
        <v>-2357323310.3394117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-2357323310.3394117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-9822180.4597475491</v>
      </c>
      <c r="L2133" s="444">
        <f t="shared" ca="1" si="124"/>
        <v>-2367145490.799159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-2367145490.799159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-9863106.2116631623</v>
      </c>
      <c r="L2134" s="444">
        <f t="shared" ca="1" si="124"/>
        <v>-2377008597.0108223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-2377008597.0108223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-9904202.4875450935</v>
      </c>
      <c r="L2135" s="444">
        <f t="shared" ca="1" si="124"/>
        <v>-2386912799.4983673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-2386912799.4983673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-9945469.9979098644</v>
      </c>
      <c r="L2136" s="444">
        <f t="shared" ca="1" si="124"/>
        <v>-2396858269.4962773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-2396858269.4962773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-9986909.4562344886</v>
      </c>
      <c r="L2137" s="444">
        <f t="shared" ca="1" si="124"/>
        <v>-2406845178.9525118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-2406845178.9525118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-10028521.578968799</v>
      </c>
      <c r="L2138" s="444">
        <f t="shared" ca="1" si="124"/>
        <v>-2416873700.5314808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-2416873700.5314808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-10070307.085547836</v>
      </c>
      <c r="L2139" s="444">
        <f t="shared" ca="1" si="124"/>
        <v>-2426944007.6170287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-2426944007.6170287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-10112266.698404286</v>
      </c>
      <c r="L2140" s="444">
        <f t="shared" ca="1" si="124"/>
        <v>-2437056274.315433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-2437056274.315433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-10154401.14298097</v>
      </c>
      <c r="L2141" s="444">
        <f t="shared" ca="1" si="124"/>
        <v>-2447210675.4584141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-2447210675.4584141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-10196711.147743393</v>
      </c>
      <c r="L2142" s="444">
        <f t="shared" ca="1" si="124"/>
        <v>-2457407386.6061573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-2457407386.6061573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-10239197.444192322</v>
      </c>
      <c r="L2143" s="444">
        <f t="shared" ca="1" si="124"/>
        <v>-2467646584.0503497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-2467646584.0503497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-10281860.766876457</v>
      </c>
      <c r="L2144" s="444">
        <f t="shared" ca="1" si="124"/>
        <v>-2477928444.8172259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-2477928444.8172259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-10324701.853405109</v>
      </c>
      <c r="L2145" s="444">
        <f t="shared" ca="1" si="124"/>
        <v>-2488253146.6706309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-2488253146.6706309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-10367721.444460962</v>
      </c>
      <c r="L2146" s="444">
        <f t="shared" ca="1" si="124"/>
        <v>-2498620868.1150918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-2498620868.1150918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-10410920.283812882</v>
      </c>
      <c r="L2147" s="444">
        <f t="shared" ca="1" si="124"/>
        <v>-2509031788.3989048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-2509031788.3989048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-10454299.118328771</v>
      </c>
      <c r="L2148" s="444">
        <f t="shared" ca="1" si="124"/>
        <v>-2519486087.5172334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-2519486087.5172334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-10497858.697988473</v>
      </c>
      <c r="L2149" s="444">
        <f t="shared" ca="1" si="124"/>
        <v>-2529983946.2152219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-2529983946.2152219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-10541599.775896758</v>
      </c>
      <c r="L2150" s="444">
        <f t="shared" ca="1" si="124"/>
        <v>-2540525545.9911184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-2540525545.9911184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-10585523.108296327</v>
      </c>
      <c r="L2151" s="444">
        <f t="shared" ca="1" si="124"/>
        <v>-2551111069.0994148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-2551111069.0994148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-10629629.454580896</v>
      </c>
      <c r="L2152" s="444">
        <f t="shared" ca="1" si="124"/>
        <v>-2561740698.5539956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-2561740698.5539956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-10673919.577308316</v>
      </c>
      <c r="L2153" s="444">
        <f t="shared" ca="1" si="124"/>
        <v>-2572414618.1313038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-2572414618.1313038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-10718394.242213765</v>
      </c>
      <c r="L2154" s="444">
        <f t="shared" ca="1" si="124"/>
        <v>-2583133012.3735175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-2583133012.3735175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-10763054.218222989</v>
      </c>
      <c r="L2155" s="444">
        <f t="shared" ca="1" si="124"/>
        <v>-2593896066.5917406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-2593896066.5917406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-10807900.277465586</v>
      </c>
      <c r="L2156" s="444">
        <f t="shared" ca="1" si="124"/>
        <v>-2604703966.8692064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-2604703966.8692064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-10852933.19528836</v>
      </c>
      <c r="L2157" s="444">
        <f t="shared" ca="1" si="124"/>
        <v>-2615556900.0644946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-2615556900.0644946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-10898153.750268728</v>
      </c>
      <c r="L2158" s="444">
        <f t="shared" ca="1" si="124"/>
        <v>-2626455053.8147635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-2626455053.8147635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-10943562.724228181</v>
      </c>
      <c r="L2159" s="444">
        <f t="shared" ca="1" si="124"/>
        <v>-2637398616.5389919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-2637398616.5389919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-10989160.902245799</v>
      </c>
      <c r="L2160" s="444">
        <f t="shared" ca="1" si="124"/>
        <v>-2648387777.4412379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-2648387777.4412379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-11034949.072671825</v>
      </c>
      <c r="L2161" s="444">
        <f t="shared" ca="1" si="124"/>
        <v>-2659422726.5139098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-2659422726.5139098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-11080928.027141292</v>
      </c>
      <c r="L2162" s="444">
        <f t="shared" ca="1" si="124"/>
        <v>-2670503654.5410509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-2670503654.5410509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-11127098.560587712</v>
      </c>
      <c r="L2163" s="444">
        <f t="shared" ca="1" si="124"/>
        <v>-2681630753.1016388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-2681630753.1016388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-11173461.471256828</v>
      </c>
      <c r="L2164" s="444">
        <f t="shared" ca="1" si="124"/>
        <v>-2692804214.5728955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-2692804214.5728955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-11220017.560720397</v>
      </c>
      <c r="L2165" s="444">
        <f t="shared" ca="1" si="124"/>
        <v>-2704024232.133616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-2704024232.133616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-11266767.633890066</v>
      </c>
      <c r="L2166" s="444">
        <f t="shared" ca="1" si="124"/>
        <v>-2715290999.7675061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-2715290999.7675061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-11313712.499031276</v>
      </c>
      <c r="L2167" s="444">
        <f t="shared" ca="1" si="124"/>
        <v>-2726604712.2665372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-2726604712.2665372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-11360852.967777237</v>
      </c>
      <c r="L2168" s="444">
        <f t="shared" ca="1" si="124"/>
        <v>-2737965565.2343144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-2737965565.2343144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-11408189.855142977</v>
      </c>
      <c r="L2169" s="444">
        <f t="shared" ca="1" si="124"/>
        <v>-2749373755.0894575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-2749373755.0894575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-11455723.979539406</v>
      </c>
      <c r="L2170" s="444">
        <f t="shared" ca="1" si="124"/>
        <v>-2760829479.0689969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-2760829479.0689969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-11503456.162787488</v>
      </c>
      <c r="L2171" s="444">
        <f t="shared" ca="1" si="124"/>
        <v>-2772332935.2317843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-2772332935.2317843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-11551387.230132435</v>
      </c>
      <c r="L2172" s="444">
        <f t="shared" ca="1" si="124"/>
        <v>-2783884322.4619169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-2783884322.4619169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-11599518.010257987</v>
      </c>
      <c r="L2173" s="444">
        <f t="shared" ca="1" si="124"/>
        <v>-2795483840.4721751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-2795483840.4721751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-11647849.335300729</v>
      </c>
      <c r="L2174" s="444">
        <f t="shared" ca="1" si="124"/>
        <v>-2807131689.807476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-2807131689.807476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-11696382.040864483</v>
      </c>
      <c r="L2175" s="444">
        <f t="shared" ca="1" si="124"/>
        <v>-2818828071.8483405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-2818828071.8483405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-11745116.966034751</v>
      </c>
      <c r="L2176" s="444">
        <f t="shared" ca="1" si="124"/>
        <v>-2830573188.8143754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-2830573188.8143754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-11794054.95339323</v>
      </c>
      <c r="L2177" s="444">
        <f t="shared" ca="1" si="124"/>
        <v>-2842367243.7677689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-2842367243.7677689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-11843196.84903237</v>
      </c>
      <c r="L2178" s="444">
        <f t="shared" ca="1" si="124"/>
        <v>-2854210440.6168013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-2854210440.6168013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-11892543.502570005</v>
      </c>
      <c r="L2179" s="444">
        <f t="shared" ca="1" si="124"/>
        <v>-2866102984.1193714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-2866102984.1193714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-11942095.767164048</v>
      </c>
      <c r="L2180" s="444">
        <f t="shared" ca="1" si="124"/>
        <v>-2878045079.8865356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-2878045079.8865356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-11991854.499527231</v>
      </c>
      <c r="L2181" s="444">
        <f t="shared" ca="1" si="124"/>
        <v>-2890036934.3860631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-2890036934.3860631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-12041820.559941929</v>
      </c>
      <c r="L2182" s="444">
        <f t="shared" ca="1" si="124"/>
        <v>-2902078754.9460049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-2902078754.9460049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-12091994.81227502</v>
      </c>
      <c r="L2183" s="444">
        <f t="shared" ca="1" si="124"/>
        <v>-2914170749.7582798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-2914170749.7582798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-12142378.123992832</v>
      </c>
      <c r="L2184" s="444">
        <f t="shared" ca="1" si="124"/>
        <v>-2926313127.8822727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-2926313127.8822727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-12192971.366176136</v>
      </c>
      <c r="L2185" s="444">
        <f t="shared" ca="1" si="124"/>
        <v>-2938506099.2484488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-2938506099.2484488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-12243775.413535204</v>
      </c>
      <c r="L2186" s="444">
        <f t="shared" ca="1" si="124"/>
        <v>-2950749874.661984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-2950749874.661984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-12294791.144424934</v>
      </c>
      <c r="L2187" s="444">
        <f t="shared" ca="1" si="124"/>
        <v>-2963044665.8064089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-2963044665.8064089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-12346019.440860037</v>
      </c>
      <c r="L2188" s="444">
        <f t="shared" ca="1" si="124"/>
        <v>-2975390685.2472692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-2975390685.2472692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-12397461.188530289</v>
      </c>
      <c r="L2189" s="444">
        <f t="shared" ca="1" si="124"/>
        <v>-2987788146.4357996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-2987788146.4357996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-12449117.276815832</v>
      </c>
      <c r="L2190" s="444">
        <f t="shared" ca="1" si="124"/>
        <v>-3000237263.7126155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-3000237263.7126155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-12500988.598802565</v>
      </c>
      <c r="L2191" s="444">
        <f t="shared" ca="1" si="124"/>
        <v>-3012738252.3114181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-3012738252.3114181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-12553076.051297575</v>
      </c>
      <c r="L2192" s="444">
        <f t="shared" ca="1" si="124"/>
        <v>-3025291328.3627157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-3025291328.3627157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-12605380.534844648</v>
      </c>
      <c r="L2193" s="444">
        <f t="shared" ca="1" si="124"/>
        <v>-3037896708.8975606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-3037896708.8975606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-12657902.953739835</v>
      </c>
      <c r="L2194" s="444">
        <f t="shared" ca="1" si="124"/>
        <v>-3050554611.8513002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-3050554611.8513002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-12710644.216047084</v>
      </c>
      <c r="L2195" s="444">
        <f t="shared" ca="1" si="124"/>
        <v>-3063265256.0673475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-3063265256.0673475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-12763605.233613947</v>
      </c>
      <c r="L2196" s="444">
        <f t="shared" ca="1" si="124"/>
        <v>-3076028861.3009615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-3076028861.3009615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-12816786.92208734</v>
      </c>
      <c r="L2197" s="444">
        <f t="shared" ca="1" si="124"/>
        <v>-3088845648.2230487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-3088845648.2230487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-12870190.20092937</v>
      </c>
      <c r="L2198" s="444">
        <f t="shared" ca="1" si="124"/>
        <v>-3101715838.4239779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-3101715838.4239779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-12923815.993433241</v>
      </c>
      <c r="L2199" s="444">
        <f t="shared" ca="1" si="124"/>
        <v>-3114639654.4174113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-3114639654.4174113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-12977665.226739213</v>
      </c>
      <c r="L2200" s="444">
        <f t="shared" ca="1" si="124"/>
        <v>-3127617319.6441507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-3127617319.6441507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-13031738.831850627</v>
      </c>
      <c r="L2201" s="444">
        <f t="shared" ca="1" si="124"/>
        <v>-3140649058.4760013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-3140649058.4760013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-13086037.743650004</v>
      </c>
      <c r="L2202" s="444">
        <f t="shared" ca="1" si="124"/>
        <v>-3153735096.2196512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-3153735096.2196512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-13140562.900915213</v>
      </c>
      <c r="L2203" s="444">
        <f t="shared" ca="1" si="124"/>
        <v>-3166875659.1205664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-3166875659.1205664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-13195315.246335693</v>
      </c>
      <c r="L2204" s="444">
        <f t="shared" ca="1" si="124"/>
        <v>-3180070974.3669019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-3180070974.3669019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-13250295.726528758</v>
      </c>
      <c r="L2205" s="444">
        <f t="shared" ca="1" si="124"/>
        <v>-3193321270.0934305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-3193321270.0934305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-13305505.292055961</v>
      </c>
      <c r="L2206" s="444">
        <f t="shared" ca="1" si="124"/>
        <v>-3206626775.3854866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-3206626775.3854866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-13360944.897439528</v>
      </c>
      <c r="L2207" s="444">
        <f t="shared" ca="1" si="124"/>
        <v>-3219987720.2829261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-3219987720.2829261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-13416615.501178859</v>
      </c>
      <c r="L2208" s="444">
        <f t="shared" ca="1" si="124"/>
        <v>-3233404335.7841048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-3233404335.7841048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-13472518.065767104</v>
      </c>
      <c r="L2209" s="444">
        <f t="shared" ca="1" si="124"/>
        <v>-3246876853.8498721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-3246876853.8498721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-13528653.5577078</v>
      </c>
      <c r="L2210" s="444">
        <f t="shared" ca="1" si="124"/>
        <v>-3260405507.4075799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-3260405507.4075799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-13585022.947531583</v>
      </c>
      <c r="L2211" s="444">
        <f t="shared" ca="1" si="124"/>
        <v>-3273990530.3551116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-3273990530.3551116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-13641627.209812965</v>
      </c>
      <c r="L2212" s="444">
        <f t="shared" ca="1" si="124"/>
        <v>-3287632157.5649247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-3287632157.5649247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-13698467.323187185</v>
      </c>
      <c r="L2213" s="444">
        <f t="shared" ca="1" si="124"/>
        <v>-3301330624.8881121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-3301330624.8881121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-13755544.270367132</v>
      </c>
      <c r="L2214" s="444">
        <f t="shared" ca="1" si="124"/>
        <v>-3315086169.1584792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-3315086169.1584792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-13812859.03816033</v>
      </c>
      <c r="L2215" s="444">
        <f t="shared" ca="1" si="124"/>
        <v>-3328899028.1966395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-3328899028.1966395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-13870412.617485998</v>
      </c>
      <c r="L2216" s="444">
        <f t="shared" ca="1" si="124"/>
        <v>-3342769440.8141255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-3342769440.8141255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-13928206.00339219</v>
      </c>
      <c r="L2217" s="444">
        <f t="shared" ca="1" si="124"/>
        <v>-3356697646.8175178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-3356697646.8175178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-13986240.19507299</v>
      </c>
      <c r="L2218" s="444">
        <f t="shared" ca="1" si="124"/>
        <v>-3370683887.0125909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-3370683887.0125909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-14044516.195885794</v>
      </c>
      <c r="L2219" s="444">
        <f t="shared" ca="1" si="124"/>
        <v>-3384728403.2084765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-3384728403.2084765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-14103035.013368651</v>
      </c>
      <c r="L2220" s="444">
        <f t="shared" ca="1" si="124"/>
        <v>-3398831438.2218451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-3398831438.2218451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-14161797.659257686</v>
      </c>
      <c r="L2221" s="444">
        <f t="shared" ca="1" si="124"/>
        <v>-3412993235.881103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-3412993235.881103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-14220805.149504596</v>
      </c>
      <c r="L2222" s="444">
        <f t="shared" ca="1" si="124"/>
        <v>-3427214041.0306077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-3427214041.0306077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-14280058.504294198</v>
      </c>
      <c r="L2223" s="444">
        <f t="shared" ca="1" si="124"/>
        <v>-3441494099.5349021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-3441494099.5349021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-14339558.748062091</v>
      </c>
      <c r="L2224" s="444">
        <f t="shared" ca="1" si="124"/>
        <v>-3455833658.2829642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-3455833658.2829642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-14399306.90951235</v>
      </c>
      <c r="L2225" s="444">
        <f t="shared" ca="1" si="124"/>
        <v>-3470232965.1924767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-3470232965.1924767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-14459304.02163532</v>
      </c>
      <c r="L2226" s="444">
        <f t="shared" ca="1" si="124"/>
        <v>-3484692269.2141123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-3484692269.2141123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-14519551.121725468</v>
      </c>
      <c r="L2227" s="444">
        <f t="shared" ca="1" si="124"/>
        <v>-3499211820.3358378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-3499211820.3358378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-14580049.251399323</v>
      </c>
      <c r="L2228" s="444">
        <f t="shared" ca="1" si="124"/>
        <v>-3513791869.5872374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-3513791869.5872374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-14640799.456613488</v>
      </c>
      <c r="L2229" s="444">
        <f t="shared" ca="1" si="124"/>
        <v>-3528432669.0438509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-3528432669.0438509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-14701802.78768271</v>
      </c>
      <c r="L2230" s="444">
        <f t="shared" ca="1" si="124"/>
        <v>-3543134471.8315334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-3543134471.8315334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-14763060.299298055</v>
      </c>
      <c r="L2231" s="444">
        <f t="shared" ca="1" si="124"/>
        <v>-3557897532.1308317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-3557897532.1308317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-14824573.050545134</v>
      </c>
      <c r="L2232" s="444">
        <f t="shared" ca="1" si="124"/>
        <v>-3572722105.1813769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-3572722105.1813769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-14886342.104922405</v>
      </c>
      <c r="L2233" s="444">
        <f t="shared" ca="1" si="124"/>
        <v>-3587608447.2862992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-3587608447.2862992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-14948368.530359579</v>
      </c>
      <c r="L2234" s="444">
        <f t="shared" ca="1" si="124"/>
        <v>-3602556815.816659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-3602556815.816659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-15010653.399236079</v>
      </c>
      <c r="L2235" s="444">
        <f t="shared" ca="1" si="124"/>
        <v>-3617567469.2158952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-3617567469.2158952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-15073197.788399564</v>
      </c>
      <c r="L2236" s="444">
        <f t="shared" ca="1" si="124"/>
        <v>-3632640667.0042949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-3632640667.0042949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-15136002.779184559</v>
      </c>
      <c r="L2237" s="444">
        <f t="shared" ca="1" si="124"/>
        <v>-3647776669.7834792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-3647776669.7834792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-15199069.457431164</v>
      </c>
      <c r="L2238" s="444">
        <f t="shared" ca="1" si="124"/>
        <v>-3662975739.2409105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-3662975739.2409105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-15262398.913503794</v>
      </c>
      <c r="L2239" s="444">
        <f t="shared" ca="1" si="124"/>
        <v>-3678238138.1544142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-3678238138.1544142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-15325992.242310058</v>
      </c>
      <c r="L2240" s="444">
        <f t="shared" ca="1" si="124"/>
        <v>-3693564130.3967242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-3693564130.3967242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-15389850.543319684</v>
      </c>
      <c r="L2241" s="444">
        <f t="shared" ca="1" si="124"/>
        <v>-3708953980.9400439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-3708953980.9400439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-15453974.920583514</v>
      </c>
      <c r="L2242" s="444">
        <f t="shared" ca="1" si="124"/>
        <v>-3724407955.8606277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-3724407955.8606277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-15518366.482752616</v>
      </c>
      <c r="L2243" s="444">
        <f t="shared" ca="1" si="124"/>
        <v>-3739926322.3433805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-3739926322.3433805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-15583026.343097419</v>
      </c>
      <c r="L2244" s="444">
        <f t="shared" ca="1" si="124"/>
        <v>-3755509348.6864777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-3755509348.6864777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-15647955.619526988</v>
      </c>
      <c r="L2245" s="444">
        <f t="shared" ca="1" si="124"/>
        <v>-3771157304.3060045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-3771157304.3060045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-15713155.434608351</v>
      </c>
      <c r="L2246" s="444">
        <f t="shared" ca="1" si="124"/>
        <v>-3786870459.740613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-3786870459.740613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-15778626.915585887</v>
      </c>
      <c r="L2247" s="444">
        <f t="shared" ca="1" si="124"/>
        <v>-3802649086.656199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-3802649086.656199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-15844371.194400826</v>
      </c>
      <c r="L2248" s="444">
        <f t="shared" ca="1" si="124"/>
        <v>-3818493457.8505998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-3818493457.8505998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-15910389.40771083</v>
      </c>
      <c r="L2249" s="444">
        <f t="shared" ca="1" si="124"/>
        <v>-3834403847.2583108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-3834403847.2583108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-15976682.696909627</v>
      </c>
      <c r="L2250" s="444">
        <f t="shared" ca="1" si="124"/>
        <v>-3850380529.9552202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-3850380529.9552202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-16043252.208146753</v>
      </c>
      <c r="L2251" s="444">
        <f t="shared" ca="1" si="124"/>
        <v>-3866423782.1633668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-3866423782.1633668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-16110099.092347361</v>
      </c>
      <c r="L2252" s="444">
        <f t="shared" ca="1" si="124"/>
        <v>-3882533881.2557139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-3882533881.2557139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-16177224.50523214</v>
      </c>
      <c r="L2253" s="444">
        <f t="shared" ca="1" si="124"/>
        <v>-3898711105.7609463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-3898711105.7609463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-16244629.607337276</v>
      </c>
      <c r="L2254" s="444">
        <f t="shared" ca="1" si="124"/>
        <v>-3914955735.3682837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-3914955735.3682837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-16312315.564034516</v>
      </c>
      <c r="L2255" s="444">
        <f t="shared" ca="1" si="124"/>
        <v>-3931268050.9323182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-3931268050.9323182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-16380283.545551324</v>
      </c>
      <c r="L2256" s="444">
        <f t="shared" ca="1" si="124"/>
        <v>-3947648334.4778695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-3947648334.4778695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-16448534.726991123</v>
      </c>
      <c r="L2257" s="444">
        <f t="shared" ca="1" si="124"/>
        <v>-3964096869.2048607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-3964096869.2048607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-16517070.288353587</v>
      </c>
      <c r="L2258" s="444">
        <f t="shared" ca="1" si="124"/>
        <v>-3980613939.4932141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-3980613939.4932141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-16585891.414555056</v>
      </c>
      <c r="L2259" s="444">
        <f t="shared" ca="1" si="124"/>
        <v>-3997199830.9077692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-3997199830.9077692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-16654999.295449039</v>
      </c>
      <c r="L2260" s="444">
        <f t="shared" ca="1" si="124"/>
        <v>-4013854830.2032185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-4013854830.2032185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-16724395.125846745</v>
      </c>
      <c r="L2261" s="444">
        <f t="shared" ca="1" si="124"/>
        <v>-4030579225.3290653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-4030579225.3290653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-16794080.105537772</v>
      </c>
      <c r="L2262" s="444">
        <f t="shared" ca="1" si="124"/>
        <v>-4047373305.4346032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-4047373305.4346032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-16864055.439310845</v>
      </c>
      <c r="L2263" s="444">
        <f t="shared" ca="1" si="124"/>
        <v>-4064237360.8739142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-4064237360.8739142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-16934322.336974643</v>
      </c>
      <c r="L2264" s="444">
        <f t="shared" ca="1" si="124"/>
        <v>-4081171683.2108889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-4081171683.2108889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-17004882.013378702</v>
      </c>
      <c r="L2265" s="444">
        <f t="shared" ca="1" si="124"/>
        <v>-4098176565.2242675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-4098176565.2242675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-17075735.688434448</v>
      </c>
      <c r="L2266" s="444">
        <f t="shared" ca="1" si="124"/>
        <v>-4115252300.9127021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-4115252300.9127021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-17146884.587136257</v>
      </c>
      <c r="L2267" s="444">
        <f t="shared" ca="1" si="124"/>
        <v>-4132399185.4998384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-4132399185.4998384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-17218329.939582661</v>
      </c>
      <c r="L2268" s="444">
        <f t="shared" ca="1" si="124"/>
        <v>-4149617515.4394212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-4149617515.4394212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-17290072.980997588</v>
      </c>
      <c r="L2269" s="444">
        <f t="shared" ca="1" si="124"/>
        <v>-4166907588.4204187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-4166907588.4204187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-17362114.951751746</v>
      </c>
      <c r="L2270" s="444">
        <f t="shared" ca="1" si="124"/>
        <v>-4184269703.3721704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-4184269703.3721704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-17434457.097384043</v>
      </c>
      <c r="L2271" s="444">
        <f t="shared" ca="1" si="124"/>
        <v>-4201704160.4695544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-4201704160.4695544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-17507100.668623146</v>
      </c>
      <c r="L2272" s="444">
        <f t="shared" ca="1" si="124"/>
        <v>-4219211261.1381774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-4219211261.1381774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-17580046.921409074</v>
      </c>
      <c r="L2273" s="444">
        <f t="shared" ca="1" si="124"/>
        <v>-4236791308.0595865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-4236791308.0595865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-17653297.116914947</v>
      </c>
      <c r="L2274" s="444">
        <f t="shared" ca="1" si="124"/>
        <v>-4254444605.1765013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-4254444605.1765013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-17726852.521568757</v>
      </c>
      <c r="L2275" s="444">
        <f t="shared" ca="1" si="124"/>
        <v>-4272171457.69807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-4272171457.69807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-17800714.407075293</v>
      </c>
      <c r="L2276" s="444">
        <f t="shared" ca="1" si="124"/>
        <v>-4289972172.1051455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-4289972172.1051455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-17874884.050438106</v>
      </c>
      <c r="L2277" s="444">
        <f t="shared" ca="1" si="124"/>
        <v>-4307847056.1555834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-4307847056.1555834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-17949362.733981598</v>
      </c>
      <c r="L2278" s="444">
        <f t="shared" ca="1" si="124"/>
        <v>-4325796418.8895645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-4325796418.8895645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-18024151.745373186</v>
      </c>
      <c r="L2279" s="444">
        <f t="shared" ca="1" si="124"/>
        <v>-4343820570.6349373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-4343820570.6349373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-18099252.377645571</v>
      </c>
      <c r="L2280" s="444">
        <f t="shared" ca="1" si="124"/>
        <v>-4361919823.0125828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-4361919823.0125828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-18174665.929219093</v>
      </c>
      <c r="L2281" s="444">
        <f t="shared" ca="1" si="124"/>
        <v>-4380094488.941802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-4380094488.941802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-18250393.703924175</v>
      </c>
      <c r="L2282" s="444">
        <f t="shared" ca="1" si="124"/>
        <v>-4398344882.6457262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-4398344882.6457262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-18326437.01102386</v>
      </c>
      <c r="L2283" s="444">
        <f t="shared" ca="1" si="124"/>
        <v>-4416671319.6567497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-4416671319.6567497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-18402797.165236458</v>
      </c>
      <c r="L2284" s="444">
        <f t="shared" ca="1" si="124"/>
        <v>-4435074116.8219862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-4435074116.8219862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-18479475.486758277</v>
      </c>
      <c r="L2285" s="444">
        <f t="shared" ca="1" si="124"/>
        <v>-4453553592.3087444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-4453553592.3087444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-18556473.301286437</v>
      </c>
      <c r="L2286" s="444">
        <f t="shared" ca="1" si="124"/>
        <v>-4472110065.6100311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-4472110065.6100311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-18633791.940041795</v>
      </c>
      <c r="L2287" s="444">
        <f t="shared" ca="1" si="124"/>
        <v>-4490743857.5500727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-4490743857.5500727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-18711432.739791971</v>
      </c>
      <c r="L2288" s="444">
        <f t="shared" ca="1" si="124"/>
        <v>-4509455290.2898645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-4509455290.2898645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-18789397.042874437</v>
      </c>
      <c r="L2289" s="444">
        <f t="shared" ca="1" si="124"/>
        <v>-4528244687.3327389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-4528244687.3327389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-18867686.197219744</v>
      </c>
      <c r="L2290" s="444">
        <f t="shared" ca="1" si="124"/>
        <v>-4547112373.5299587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-4547112373.5299587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-18946301.556374829</v>
      </c>
      <c r="L2291" s="444">
        <f t="shared" ca="1" si="124"/>
        <v>-4566058675.0863333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-4566058675.0863333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-19025244.479526389</v>
      </c>
      <c r="L2292" s="444">
        <f t="shared" ca="1" si="124"/>
        <v>-4585083919.5658598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-4585083919.5658598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-19104516.331524417</v>
      </c>
      <c r="L2293" s="444">
        <f t="shared" ca="1" si="124"/>
        <v>-4604188435.8973846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-4604188435.8973846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-19184118.482905768</v>
      </c>
      <c r="L2294" s="444">
        <f t="shared" ca="1" si="124"/>
        <v>-4623372554.38029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-4623372554.38029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-19264052.309917875</v>
      </c>
      <c r="L2295" s="444">
        <f t="shared" ca="1" si="124"/>
        <v>-4642636606.6902075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-4642636606.6902075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-19344319.194542531</v>
      </c>
      <c r="L2296" s="444">
        <f t="shared" ca="1" si="124"/>
        <v>-4661980925.8847504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-4661980925.8847504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-19424920.524519794</v>
      </c>
      <c r="L2297" s="444">
        <f t="shared" ca="1" si="124"/>
        <v>-4681405846.4092703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-4681405846.4092703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-19505857.693371959</v>
      </c>
      <c r="L2298" s="444">
        <f t="shared" ca="1" si="124"/>
        <v>-4700911704.1026421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-4700911704.1026421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-19587132.100427676</v>
      </c>
      <c r="L2299" s="444">
        <f t="shared" ca="1" si="124"/>
        <v>-4720498836.2030697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-4720498836.2030697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-19668745.150846124</v>
      </c>
      <c r="L2300" s="444">
        <f t="shared" ca="1" si="124"/>
        <v>-4740167581.3539162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-4740167581.3539162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-19750698.255641319</v>
      </c>
      <c r="L2301" s="444">
        <f t="shared" ca="1" si="124"/>
        <v>-4759918279.6095572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-4759918279.6095572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-19832992.831706487</v>
      </c>
      <c r="L2302" s="444">
        <f t="shared" ca="1" si="124"/>
        <v>-4779751272.4412632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-4779751272.4412632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-19915630.301838595</v>
      </c>
      <c r="L2303" s="444">
        <f t="shared" ref="L2303:L2557" ca="1" si="129">I2303-J2303+K2303</f>
        <v>-4799666902.7431021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-4799666902.7431021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-19998612.094762925</v>
      </c>
      <c r="L2304" s="444">
        <f t="shared" ca="1" si="129"/>
        <v>-4819665514.8378649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-4819665514.8378649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-20081939.645157769</v>
      </c>
      <c r="L2305" s="444">
        <f t="shared" ca="1" si="129"/>
        <v>-4839747454.4830227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-4839747454.4830227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-20165614.393679261</v>
      </c>
      <c r="L2306" s="444">
        <f t="shared" ca="1" si="129"/>
        <v>-4859913068.8767023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-4859913068.8767023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-20249637.786986258</v>
      </c>
      <c r="L2307" s="444">
        <f t="shared" ca="1" si="129"/>
        <v>-4880162706.6636887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-4880162706.6636887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-20334011.277765371</v>
      </c>
      <c r="L2308" s="444">
        <f t="shared" ca="1" si="129"/>
        <v>-4900496717.9414539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-4900496717.9414539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-20418736.324756056</v>
      </c>
      <c r="L2309" s="444">
        <f t="shared" ca="1" si="129"/>
        <v>-4920915454.2662096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-4920915454.2662096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-20503814.392775875</v>
      </c>
      <c r="L2310" s="444">
        <f t="shared" ca="1" si="129"/>
        <v>-4941419268.6589851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-4941419268.6589851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-20589246.952745773</v>
      </c>
      <c r="L2311" s="444">
        <f t="shared" ca="1" si="129"/>
        <v>-4962008515.6117306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-4962008515.6117306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-20675035.481715545</v>
      </c>
      <c r="L2312" s="444">
        <f t="shared" ca="1" si="129"/>
        <v>-4982683551.0934458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-4982683551.0934458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-20761181.462889358</v>
      </c>
      <c r="L2313" s="444">
        <f t="shared" ca="1" si="129"/>
        <v>-5003444732.5563354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-5003444732.5563354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-20847686.385651398</v>
      </c>
      <c r="L2314" s="444">
        <f t="shared" ca="1" si="129"/>
        <v>-5024292418.941987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-5024292418.941987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-20934551.745591611</v>
      </c>
      <c r="L2315" s="444">
        <f t="shared" ca="1" si="129"/>
        <v>-5045226970.6875782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-5045226970.6875782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-21021779.044531576</v>
      </c>
      <c r="L2316" s="444">
        <f t="shared" ca="1" si="129"/>
        <v>-5066248749.73211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-5066248749.73211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-21109369.790550459</v>
      </c>
      <c r="L2317" s="444">
        <f t="shared" ca="1" si="129"/>
        <v>-5087358119.5226603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-5087358119.5226603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-21197325.498011082</v>
      </c>
      <c r="L2318" s="444">
        <f t="shared" ca="1" si="129"/>
        <v>-5108555445.0206709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-5108555445.0206709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-21285647.687586129</v>
      </c>
      <c r="L2319" s="444">
        <f t="shared" ca="1" si="129"/>
        <v>-5129841092.7082567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-5129841092.7082567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-21374337.886284404</v>
      </c>
      <c r="L2320" s="444">
        <f t="shared" ca="1" si="129"/>
        <v>-5151215430.5945415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-5151215430.5945415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-21463397.627477255</v>
      </c>
      <c r="L2321" s="444">
        <f t="shared" ca="1" si="129"/>
        <v>-5172678828.2220192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-5172678828.2220192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-21552828.450925078</v>
      </c>
      <c r="L2322" s="444">
        <f t="shared" ca="1" si="129"/>
        <v>-5194231656.6729441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-5194231656.6729441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-21642631.902803935</v>
      </c>
      <c r="L2323" s="444">
        <f t="shared" ca="1" si="129"/>
        <v>-5215874288.5757484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-5215874288.5757484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-21732809.535732284</v>
      </c>
      <c r="L2324" s="444">
        <f t="shared" ca="1" si="129"/>
        <v>-5237607098.1114807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-5237607098.1114807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-21823362.908797838</v>
      </c>
      <c r="L2325" s="444">
        <f t="shared" ca="1" si="129"/>
        <v>-5259430461.0202789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-5259430461.0202789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-21914293.587584496</v>
      </c>
      <c r="L2326" s="444">
        <f t="shared" ca="1" si="129"/>
        <v>-5281344754.6078634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-5281344754.6078634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-22005603.144199431</v>
      </c>
      <c r="L2327" s="444">
        <f t="shared" ca="1" si="129"/>
        <v>-5303350357.7520628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-5303350357.7520628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-22097293.15730026</v>
      </c>
      <c r="L2328" s="444">
        <f t="shared" ca="1" si="129"/>
        <v>-5325447650.9093628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-5325447650.9093628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-22189365.212122343</v>
      </c>
      <c r="L2329" s="444">
        <f t="shared" ca="1" si="129"/>
        <v>-5347637016.1214848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-5347637016.1214848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-22281820.900506187</v>
      </c>
      <c r="L2330" s="444">
        <f t="shared" ca="1" si="129"/>
        <v>-5369918837.0219908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-5369918837.0219908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-22374661.82092496</v>
      </c>
      <c r="L2331" s="444">
        <f t="shared" ca="1" si="129"/>
        <v>-5392293498.8429155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-5392293498.8429155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-22467889.578512147</v>
      </c>
      <c r="L2332" s="444">
        <f t="shared" ca="1" si="129"/>
        <v>-5414761388.4214277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-5414761388.4214277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-22561505.78508928</v>
      </c>
      <c r="L2333" s="444">
        <f t="shared" ca="1" si="129"/>
        <v>-5437322894.2065172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-5437322894.2065172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-22655512.05919382</v>
      </c>
      <c r="L2334" s="444">
        <f t="shared" ca="1" si="129"/>
        <v>-5459978406.2657108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-5459978406.2657108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-22749910.026107129</v>
      </c>
      <c r="L2335" s="444">
        <f t="shared" ca="1" si="129"/>
        <v>-5482728316.2918177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-5482728316.2918177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-22844701.317882575</v>
      </c>
      <c r="L2336" s="444">
        <f t="shared" ca="1" si="129"/>
        <v>-5505573017.6097002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-5505573017.6097002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-22939887.57337375</v>
      </c>
      <c r="L2337" s="444">
        <f t="shared" ca="1" si="129"/>
        <v>-5528512905.183074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-5528512905.183074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-23035470.438262809</v>
      </c>
      <c r="L2338" s="444">
        <f t="shared" ca="1" si="129"/>
        <v>-5551548375.6213369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-5551548375.6213369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-23131451.565088905</v>
      </c>
      <c r="L2339" s="444">
        <f t="shared" ca="1" si="129"/>
        <v>-5574679827.1864262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-5574679827.1864262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-23227832.613276776</v>
      </c>
      <c r="L2340" s="444">
        <f t="shared" ca="1" si="129"/>
        <v>-5597907659.7997026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-5597907659.7997026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-23324615.249165427</v>
      </c>
      <c r="L2341" s="444">
        <f t="shared" ca="1" si="129"/>
        <v>-5621232275.0488682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-5621232275.0488682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-23421801.146036949</v>
      </c>
      <c r="L2342" s="444">
        <f t="shared" ca="1" si="129"/>
        <v>-5644654076.1949053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-5644654076.1949053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-23519391.98414544</v>
      </c>
      <c r="L2343" s="444">
        <f t="shared" ca="1" si="129"/>
        <v>-5668173468.1790504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-5668173468.1790504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-23617389.450746045</v>
      </c>
      <c r="L2344" s="444">
        <f t="shared" ca="1" si="129"/>
        <v>-5691790857.629796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-5691790857.629796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-23715795.240124151</v>
      </c>
      <c r="L2345" s="444">
        <f t="shared" ca="1" si="129"/>
        <v>-5715506652.8699198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-5715506652.8699198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-23814611.053624667</v>
      </c>
      <c r="L2346" s="444">
        <f t="shared" ca="1" si="129"/>
        <v>-5739321263.9235449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-5739321263.9235449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-23913838.599681437</v>
      </c>
      <c r="L2347" s="444">
        <f t="shared" ca="1" si="129"/>
        <v>-5763235102.5232267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-5763235102.5232267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-24013479.593846779</v>
      </c>
      <c r="L2348" s="444">
        <f t="shared" ca="1" si="129"/>
        <v>-5787248582.1170731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-5787248582.1170731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-24113535.758821137</v>
      </c>
      <c r="L2349" s="444">
        <f t="shared" ca="1" si="129"/>
        <v>-5811362117.8758945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-5811362117.8758945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-24214008.824482895</v>
      </c>
      <c r="L2350" s="444">
        <f t="shared" ca="1" si="129"/>
        <v>-5835576126.7003775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-5835576126.7003775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-24314900.527918238</v>
      </c>
      <c r="L2351" s="444">
        <f t="shared" ca="1" si="129"/>
        <v>-5859891027.2282953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-5859891027.2282953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-24416212.613451231</v>
      </c>
      <c r="L2352" s="444">
        <f t="shared" ca="1" si="129"/>
        <v>-5884307239.8417463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-5884307239.8417463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-24517946.832673945</v>
      </c>
      <c r="L2353" s="444">
        <f t="shared" ca="1" si="129"/>
        <v>-5908825186.6744204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-5908825186.6744204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-24620104.94447675</v>
      </c>
      <c r="L2354" s="444">
        <f t="shared" ca="1" si="129"/>
        <v>-5933445291.6188974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-5933445291.6188974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-24722688.715078738</v>
      </c>
      <c r="L2355" s="444">
        <f t="shared" ca="1" si="129"/>
        <v>-5958167980.3339758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-5958167980.3339758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-24825699.918058231</v>
      </c>
      <c r="L2356" s="444">
        <f t="shared" ca="1" si="129"/>
        <v>-5982993680.2520342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-5982993680.2520342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-24929140.334383477</v>
      </c>
      <c r="L2357" s="444">
        <f t="shared" ca="1" si="129"/>
        <v>-6007922820.5864172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-6007922820.5864172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-25033011.752443403</v>
      </c>
      <c r="L2358" s="444">
        <f t="shared" ca="1" si="129"/>
        <v>-6032955832.3388605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-6032955832.3388605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-25137315.968078583</v>
      </c>
      <c r="L2359" s="444">
        <f t="shared" ca="1" si="129"/>
        <v>-6058093148.3069391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-6058093148.3069391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-25242054.784612246</v>
      </c>
      <c r="L2360" s="444">
        <f t="shared" ca="1" si="129"/>
        <v>-6083335203.0915518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-6083335203.0915518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-25347230.012881465</v>
      </c>
      <c r="L2361" s="444">
        <f t="shared" ca="1" si="129"/>
        <v>-6108682433.1044331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-6108682433.1044331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-25452843.471268471</v>
      </c>
      <c r="L2362" s="444">
        <f t="shared" ca="1" si="129"/>
        <v>-6134135276.5757017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-6134135276.5757017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-25558896.98573209</v>
      </c>
      <c r="L2363" s="444">
        <f t="shared" ca="1" si="129"/>
        <v>-6159694173.5614338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-6159694173.5614338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-25665392.389839306</v>
      </c>
      <c r="L2364" s="444">
        <f t="shared" ca="1" si="129"/>
        <v>-6185359565.951273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-6185359565.951273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-25772331.52479697</v>
      </c>
      <c r="L2365" s="444">
        <f t="shared" ca="1" si="129"/>
        <v>-6211131897.4760704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-6211131897.4760704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-25879716.239483625</v>
      </c>
      <c r="L2366" s="444">
        <f t="shared" ca="1" si="129"/>
        <v>-6237011613.7155542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-6237011613.7155542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-25987548.390481476</v>
      </c>
      <c r="L2367" s="444">
        <f t="shared" ca="1" si="129"/>
        <v>-6262999162.1060362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-6262999162.1060362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-26095829.842108484</v>
      </c>
      <c r="L2368" s="444">
        <f t="shared" ca="1" si="129"/>
        <v>-6289094991.9481449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-6289094991.9481449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-26204562.466450602</v>
      </c>
      <c r="L2369" s="444">
        <f t="shared" ca="1" si="129"/>
        <v>-6315299554.4145956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-6315299554.4145956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-26313748.14339415</v>
      </c>
      <c r="L2370" s="444">
        <f t="shared" ca="1" si="129"/>
        <v>-6341613302.5579901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-6341613302.5579901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-26423388.76065829</v>
      </c>
      <c r="L2371" s="444">
        <f t="shared" ca="1" si="129"/>
        <v>-6368036691.3186483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-6368036691.3186483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-26533486.213827699</v>
      </c>
      <c r="L2372" s="444">
        <f t="shared" ca="1" si="129"/>
        <v>-6394570177.5324764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-6394570177.5324764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-26644042.406385317</v>
      </c>
      <c r="L2373" s="444">
        <f t="shared" ca="1" si="129"/>
        <v>-6421214219.9388618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-6421214219.9388618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-26755059.249745257</v>
      </c>
      <c r="L2374" s="444">
        <f t="shared" ca="1" si="129"/>
        <v>-6447969279.1886072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-6447969279.1886072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-26866538.663285863</v>
      </c>
      <c r="L2375" s="444">
        <f t="shared" ca="1" si="129"/>
        <v>-6474835817.8518934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-6474835817.8518934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-26978482.57438289</v>
      </c>
      <c r="L2376" s="444">
        <f t="shared" ca="1" si="129"/>
        <v>-6501814300.4262762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-6501814300.4262762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-27090892.918442816</v>
      </c>
      <c r="L2377" s="444">
        <f t="shared" ca="1" si="129"/>
        <v>-6528905193.3447189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-6528905193.3447189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-27203771.63893633</v>
      </c>
      <c r="L2378" s="444">
        <f t="shared" ca="1" si="129"/>
        <v>-6556108964.983655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-6556108964.983655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-27317120.687431894</v>
      </c>
      <c r="L2379" s="444">
        <f t="shared" ca="1" si="129"/>
        <v>-6583426085.6710873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-6583426085.6710873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-27430942.023629531</v>
      </c>
      <c r="L2380" s="444">
        <f t="shared" ca="1" si="129"/>
        <v>-6610857027.6947165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-6610857027.6947165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-27545237.615394652</v>
      </c>
      <c r="L2381" s="444">
        <f t="shared" ca="1" si="129"/>
        <v>-6638402265.310111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-6638402265.310111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-27660009.438792128</v>
      </c>
      <c r="L2382" s="444">
        <f t="shared" ca="1" si="129"/>
        <v>-6666062274.7489033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-6666062274.7489033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-27775259.478120431</v>
      </c>
      <c r="L2383" s="444">
        <f t="shared" ca="1" si="129"/>
        <v>-6693837534.2270241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-6693837534.2270241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-27890989.725945935</v>
      </c>
      <c r="L2384" s="444">
        <f t="shared" ca="1" si="129"/>
        <v>-6721728523.9529696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-6721728523.9529696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-28007202.183137368</v>
      </c>
      <c r="L2385" s="444">
        <f t="shared" ca="1" si="129"/>
        <v>-6749735726.1361065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-6749735726.1361065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-28123898.858900443</v>
      </c>
      <c r="L2386" s="444">
        <f t="shared" ca="1" si="129"/>
        <v>-6777859624.9950066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-6777859624.9950066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-28241081.770812526</v>
      </c>
      <c r="L2387" s="444">
        <f t="shared" ca="1" si="129"/>
        <v>-6806100706.7658195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-6806100706.7658195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-28358752.944857586</v>
      </c>
      <c r="L2388" s="444">
        <f t="shared" ca="1" si="129"/>
        <v>-6834459459.7106771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-6834459459.7106771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-28476914.415461149</v>
      </c>
      <c r="L2389" s="444">
        <f t="shared" ca="1" si="129"/>
        <v>-6862936374.1261387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-6862936374.1261387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-28595568.22552558</v>
      </c>
      <c r="L2390" s="444">
        <f t="shared" ca="1" si="129"/>
        <v>-6891531942.3516645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-6891531942.3516645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-28714716.426465273</v>
      </c>
      <c r="L2391" s="444">
        <f t="shared" ca="1" si="129"/>
        <v>-6920246658.7781296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-6920246658.7781296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-28834361.078242205</v>
      </c>
      <c r="L2392" s="444">
        <f t="shared" ca="1" si="129"/>
        <v>-6949081019.8563719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-6949081019.8563719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-28954504.249401543</v>
      </c>
      <c r="L2393" s="444">
        <f t="shared" ca="1" si="129"/>
        <v>-6978035524.105773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-6978035524.105773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-29075148.017107386</v>
      </c>
      <c r="L2394" s="444">
        <f t="shared" ca="1" si="129"/>
        <v>-7007110672.12288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-7007110672.12288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-29196294.467178669</v>
      </c>
      <c r="L2395" s="444">
        <f t="shared" ca="1" si="129"/>
        <v>-7036306966.5900583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-7036306966.5900583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-29317945.694125243</v>
      </c>
      <c r="L2396" s="444">
        <f t="shared" ca="1" si="129"/>
        <v>-7065624912.2841835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-7065624912.2841835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-29440103.801184099</v>
      </c>
      <c r="L2397" s="444">
        <f t="shared" ca="1" si="129"/>
        <v>-7095065016.0853672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-7095065016.0853672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-29562770.900355697</v>
      </c>
      <c r="L2398" s="444">
        <f t="shared" ca="1" si="129"/>
        <v>-7124627786.9857225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-7124627786.9857225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-29685949.112440512</v>
      </c>
      <c r="L2399" s="444">
        <f t="shared" ca="1" si="129"/>
        <v>-7154313736.0981627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-7154313736.0981627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-29809640.567075677</v>
      </c>
      <c r="L2400" s="444">
        <f t="shared" ca="1" si="129"/>
        <v>-7184123376.6652384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-7184123376.6652384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-29933847.402771827</v>
      </c>
      <c r="L2401" s="444">
        <f t="shared" ca="1" si="129"/>
        <v>-7214057224.0680103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-7214057224.0680103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-30058571.766950041</v>
      </c>
      <c r="L2402" s="444">
        <f t="shared" ca="1" si="129"/>
        <v>-7244115795.83496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-7244115795.83496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-30183815.815979</v>
      </c>
      <c r="L2403" s="444">
        <f t="shared" ca="1" si="129"/>
        <v>-7274299611.650939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-7274299611.650939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-30309581.715212245</v>
      </c>
      <c r="L2404" s="444">
        <f t="shared" ca="1" si="129"/>
        <v>-7304609193.3661509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-7304609193.3661509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-30435871.639025625</v>
      </c>
      <c r="L2405" s="444">
        <f t="shared" ca="1" si="129"/>
        <v>-7335045065.0051765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-7335045065.0051765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-30562687.770854902</v>
      </c>
      <c r="L2406" s="444">
        <f t="shared" ca="1" si="129"/>
        <v>-7365607752.7760315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-7365607752.7760315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-30690032.303233463</v>
      </c>
      <c r="L2407" s="444">
        <f t="shared" ca="1" si="129"/>
        <v>-7396297785.0792646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-7396297785.0792646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-30817907.437830269</v>
      </c>
      <c r="L2408" s="444">
        <f t="shared" ca="1" si="129"/>
        <v>-7427115692.5170946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-7427115692.5170946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-30946315.385487899</v>
      </c>
      <c r="L2409" s="444">
        <f t="shared" ca="1" si="129"/>
        <v>-7458062007.9025822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-7458062007.9025822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-31075258.36626076</v>
      </c>
      <c r="L2410" s="444">
        <f t="shared" ca="1" si="129"/>
        <v>-7489137266.2688427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-7489137266.2688427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-31204738.609453507</v>
      </c>
      <c r="L2411" s="444">
        <f t="shared" ca="1" si="129"/>
        <v>-7520342004.8782959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-7520342004.8782959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-31334758.353659566</v>
      </c>
      <c r="L2412" s="444">
        <f t="shared" ca="1" si="129"/>
        <v>-7551676763.2319555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-7551676763.2319555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-31465319.846799809</v>
      </c>
      <c r="L2413" s="444">
        <f t="shared" ca="1" si="129"/>
        <v>-7583142083.0787554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-7583142083.0787554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-31596425.346161481</v>
      </c>
      <c r="L2414" s="444">
        <f t="shared" ca="1" si="129"/>
        <v>-7614738508.4249172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-7614738508.4249172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-31728077.11843716</v>
      </c>
      <c r="L2415" s="444">
        <f t="shared" ca="1" si="129"/>
        <v>-7646466585.543354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-7646466585.543354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-31860277.439763974</v>
      </c>
      <c r="L2416" s="444">
        <f t="shared" ca="1" si="129"/>
        <v>-7678326862.9831181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-7678326862.9831181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-31993028.595762994</v>
      </c>
      <c r="L2417" s="444">
        <f t="shared" ca="1" si="129"/>
        <v>-7710319891.5788813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-7710319891.5788813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-32126332.881578673</v>
      </c>
      <c r="L2418" s="444">
        <f t="shared" ca="1" si="129"/>
        <v>-7742446224.4604597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-7742446224.4604597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-32260192.601918582</v>
      </c>
      <c r="L2419" s="444">
        <f t="shared" ca="1" si="129"/>
        <v>-7774706417.0623779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-7774706417.0623779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-32394610.071093243</v>
      </c>
      <c r="L2420" s="444">
        <f t="shared" ca="1" si="129"/>
        <v>-7807101027.1334715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-7807101027.1334715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-32529587.613056131</v>
      </c>
      <c r="L2421" s="444">
        <f t="shared" ca="1" si="129"/>
        <v>-7839630614.7465277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-7839630614.7465277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-32665127.561443865</v>
      </c>
      <c r="L2422" s="444">
        <f t="shared" ca="1" si="129"/>
        <v>-7872295742.307972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-7872295742.307972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-32801232.25961655</v>
      </c>
      <c r="L2423" s="444">
        <f t="shared" ca="1" si="129"/>
        <v>-7905096974.5675888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-7905096974.5675888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-32937904.060698286</v>
      </c>
      <c r="L2424" s="444">
        <f t="shared" ca="1" si="129"/>
        <v>-7938034878.6282873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-7938034878.6282873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-33075145.327617865</v>
      </c>
      <c r="L2425" s="444">
        <f t="shared" ca="1" si="129"/>
        <v>-7971110023.955905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-7971110023.955905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-33212958.433149602</v>
      </c>
      <c r="L2426" s="444">
        <f t="shared" ca="1" si="129"/>
        <v>-8004322982.3890543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-8004322982.3890543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-33351345.759954393</v>
      </c>
      <c r="L2427" s="444">
        <f t="shared" ca="1" si="129"/>
        <v>-8037674328.1490088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-8037674328.1490088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-33490309.700620864</v>
      </c>
      <c r="L2428" s="444">
        <f t="shared" ca="1" si="129"/>
        <v>-8071164637.8496294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-8071164637.8496294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-33629852.657706782</v>
      </c>
      <c r="L2429" s="444">
        <f t="shared" ca="1" si="129"/>
        <v>-8104794490.5073366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-8104794490.5073366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-33769977.043780565</v>
      </c>
      <c r="L2430" s="444">
        <f t="shared" ca="1" si="129"/>
        <v>-8138564467.5511169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-8138564467.5511169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-33910685.28146299</v>
      </c>
      <c r="L2431" s="444">
        <f t="shared" ca="1" si="129"/>
        <v>-8172475152.8325796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-8172475152.8325796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-34051979.803469084</v>
      </c>
      <c r="L2432" s="444">
        <f t="shared" ca="1" si="129"/>
        <v>-8206527132.6360483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-8206527132.6360483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-34193863.052650198</v>
      </c>
      <c r="L2433" s="444">
        <f t="shared" ca="1" si="129"/>
        <v>-8240720995.6886988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-8240720995.6886988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-34336337.482036248</v>
      </c>
      <c r="L2434" s="444">
        <f t="shared" ca="1" si="129"/>
        <v>-8275057333.1707354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-8275057333.1707354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-34479405.554878063</v>
      </c>
      <c r="L2435" s="444">
        <f t="shared" ca="1" si="129"/>
        <v>-8309536738.7256136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-8309536738.7256136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-34623069.744690053</v>
      </c>
      <c r="L2436" s="444">
        <f t="shared" ca="1" si="129"/>
        <v>-8344159808.4703035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-8344159808.4703035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-34767332.535292923</v>
      </c>
      <c r="L2437" s="444">
        <f t="shared" ca="1" si="129"/>
        <v>-8378927141.0055962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-8378927141.0055962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-34912196.420856647</v>
      </c>
      <c r="L2438" s="444">
        <f t="shared" ca="1" si="129"/>
        <v>-8413839337.4264526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-8413839337.4264526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-35057663.90594355</v>
      </c>
      <c r="L2439" s="444">
        <f t="shared" ca="1" si="129"/>
        <v>-8448897001.3323965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-8448897001.3323965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-35203737.505551651</v>
      </c>
      <c r="L2440" s="444">
        <f t="shared" ca="1" si="129"/>
        <v>-8484100738.8379478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-8484100738.8379478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-35350419.745158114</v>
      </c>
      <c r="L2441" s="444">
        <f t="shared" ca="1" si="129"/>
        <v>-8519451158.583106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-8519451158.583106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-35497713.160762943</v>
      </c>
      <c r="L2442" s="444">
        <f t="shared" ca="1" si="129"/>
        <v>-8554948871.7438688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-8554948871.7438688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-35645620.298932783</v>
      </c>
      <c r="L2443" s="444">
        <f t="shared" ca="1" si="129"/>
        <v>-8590594492.0428009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-8590594492.0428009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-35794143.716845006</v>
      </c>
      <c r="L2444" s="444">
        <f t="shared" ca="1" si="129"/>
        <v>-8626388635.7596455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-8626388635.7596455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-35943285.982331857</v>
      </c>
      <c r="L2445" s="444">
        <f t="shared" ca="1" si="129"/>
        <v>-8662331921.7419777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-8662331921.7419777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-36093049.673924908</v>
      </c>
      <c r="L2446" s="444">
        <f t="shared" ca="1" si="129"/>
        <v>-8698424971.4159031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-8698424971.4159031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-36243437.380899593</v>
      </c>
      <c r="L2447" s="444">
        <f t="shared" ca="1" si="129"/>
        <v>-8734668408.7968025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-8734668408.7968025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-36394451.703320011</v>
      </c>
      <c r="L2448" s="444">
        <f t="shared" ca="1" si="129"/>
        <v>-8771062860.5001221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-8771062860.5001221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-36546095.252083838</v>
      </c>
      <c r="L2449" s="444">
        <f t="shared" ca="1" si="129"/>
        <v>-8807608955.7522068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-8807608955.7522068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-36698370.648967527</v>
      </c>
      <c r="L2450" s="444">
        <f t="shared" ca="1" si="129"/>
        <v>-8844307326.4011745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-8844307326.4011745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-36851280.526671559</v>
      </c>
      <c r="L2451" s="444">
        <f t="shared" ca="1" si="129"/>
        <v>-8881158606.9278469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-8881158606.9278469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-37004827.52886603</v>
      </c>
      <c r="L2452" s="444">
        <f t="shared" ca="1" si="129"/>
        <v>-8918163434.4567127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-8918163434.4567127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-37159014.310236305</v>
      </c>
      <c r="L2453" s="444">
        <f t="shared" ca="1" si="129"/>
        <v>-8955322448.7669487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-8955322448.7669487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-37313843.536528952</v>
      </c>
      <c r="L2454" s="444">
        <f t="shared" ca="1" si="129"/>
        <v>-8992636292.3034782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-8992636292.3034782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-37469317.884597823</v>
      </c>
      <c r="L2455" s="444">
        <f t="shared" ca="1" si="129"/>
        <v>-9030105610.188076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-9030105610.188076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-37625440.042450316</v>
      </c>
      <c r="L2456" s="444">
        <f t="shared" ca="1" si="129"/>
        <v>-9067731050.230526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-9067731050.230526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-37782212.709293857</v>
      </c>
      <c r="L2457" s="444">
        <f t="shared" ca="1" si="129"/>
        <v>-9105513262.9398193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-9105513262.9398193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-37939638.595582582</v>
      </c>
      <c r="L2458" s="444">
        <f t="shared" ca="1" si="129"/>
        <v>-9143452901.5354023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-9143452901.5354023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-38097720.423064172</v>
      </c>
      <c r="L2459" s="444">
        <f t="shared" ca="1" si="129"/>
        <v>-9181550621.9584656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-9181550621.9584656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-38256460.924826942</v>
      </c>
      <c r="L2460" s="444">
        <f t="shared" ca="1" si="129"/>
        <v>-9219807082.8832932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-9219807082.8832932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-38415862.845347054</v>
      </c>
      <c r="L2461" s="444">
        <f t="shared" ca="1" si="129"/>
        <v>-9258222945.7286396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-9258222945.7286396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-38575928.940536</v>
      </c>
      <c r="L2462" s="444">
        <f t="shared" ca="1" si="129"/>
        <v>-9296798874.6691761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-9296798874.6691761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-38736661.977788232</v>
      </c>
      <c r="L2463" s="444">
        <f t="shared" ca="1" si="129"/>
        <v>-9335535536.646965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-9335535536.646965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-38898064.736029021</v>
      </c>
      <c r="L2464" s="444">
        <f t="shared" ca="1" si="129"/>
        <v>-9374433601.3829937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-9374433601.3829937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-39060140.005762473</v>
      </c>
      <c r="L2465" s="444">
        <f t="shared" ca="1" si="129"/>
        <v>-9413493741.3887558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-9413493741.3887558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-39222890.589119814</v>
      </c>
      <c r="L2466" s="444">
        <f t="shared" ca="1" si="129"/>
        <v>-9452716631.9778748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-9452716631.9778748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-39386319.299907811</v>
      </c>
      <c r="L2467" s="444">
        <f t="shared" ca="1" si="129"/>
        <v>-9492102951.2777824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-9492102951.2777824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-39550428.963657424</v>
      </c>
      <c r="L2468" s="444">
        <f t="shared" ca="1" si="129"/>
        <v>-9531653380.2414398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-9531653380.2414398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-39715222.417672664</v>
      </c>
      <c r="L2469" s="444">
        <f t="shared" ca="1" si="129"/>
        <v>-9571368602.6591129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-9571368602.6591129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-39880702.511079639</v>
      </c>
      <c r="L2470" s="444">
        <f t="shared" ca="1" si="129"/>
        <v>-9611249305.1701927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-9611249305.1701927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-40046872.104875803</v>
      </c>
      <c r="L2471" s="444">
        <f t="shared" ca="1" si="129"/>
        <v>-9651296177.2750683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-9651296177.2750683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-40213734.071979448</v>
      </c>
      <c r="L2472" s="444">
        <f t="shared" ca="1" si="129"/>
        <v>-9691509911.3470478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-9691509911.3470478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-40381291.297279365</v>
      </c>
      <c r="L2473" s="444">
        <f t="shared" ca="1" si="129"/>
        <v>-9731891202.6443272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-9731891202.6443272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-40549546.677684695</v>
      </c>
      <c r="L2474" s="444">
        <f t="shared" ca="1" si="129"/>
        <v>-9772440749.3220119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-9772440749.3220119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-40718503.122175053</v>
      </c>
      <c r="L2475" s="444">
        <f t="shared" ca="1" si="129"/>
        <v>-9813159252.4441872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-9813159252.4441872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-40888163.551850781</v>
      </c>
      <c r="L2476" s="444">
        <f t="shared" ca="1" si="129"/>
        <v>-9854047415.9960384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-9854047415.9960384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-41058530.899983495</v>
      </c>
      <c r="L2477" s="444">
        <f t="shared" ca="1" si="129"/>
        <v>-9895105946.8960228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-9895105946.8960228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-41229608.112066761</v>
      </c>
      <c r="L2478" s="444">
        <f t="shared" ca="1" si="129"/>
        <v>-9936335555.0080891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-9936335555.0080891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-41401398.145867035</v>
      </c>
      <c r="L2479" s="444">
        <f t="shared" ca="1" si="129"/>
        <v>-9977736953.1539555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-9977736953.1539555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-41573903.971474811</v>
      </c>
      <c r="L2480" s="444">
        <f t="shared" ca="1" si="129"/>
        <v>-10019310857.125431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-10019310857.125431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-41747128.571355961</v>
      </c>
      <c r="L2481" s="444">
        <f t="shared" ca="1" si="129"/>
        <v>-10061057985.696787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-10061057985.696787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-41921074.940403275</v>
      </c>
      <c r="L2482" s="444">
        <f t="shared" ca="1" si="129"/>
        <v>-10102979060.63719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-10102979060.63719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-42095746.085988291</v>
      </c>
      <c r="L2483" s="444">
        <f t="shared" ca="1" si="129"/>
        <v>-10145074806.723179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-10145074806.723179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-42271145.028013244</v>
      </c>
      <c r="L2484" s="444">
        <f t="shared" ca="1" si="129"/>
        <v>-10187345951.751192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-10187345951.751192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-42447274.798963301</v>
      </c>
      <c r="L2485" s="444">
        <f t="shared" ca="1" si="129"/>
        <v>-10229793226.550156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-10229793226.550156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-42624138.443958983</v>
      </c>
      <c r="L2486" s="444">
        <f t="shared" ca="1" si="129"/>
        <v>-10272417364.994114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-10272417364.994114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-42801739.020808809</v>
      </c>
      <c r="L2487" s="444">
        <f t="shared" ca="1" si="129"/>
        <v>-10315219104.014923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-10315219104.014923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-42980079.600062177</v>
      </c>
      <c r="L2488" s="444">
        <f t="shared" ca="1" si="129"/>
        <v>-10358199183.614985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-10358199183.614985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-43159163.265062436</v>
      </c>
      <c r="L2489" s="444">
        <f t="shared" ca="1" si="129"/>
        <v>-10401358346.880047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-10401358346.880047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-43338993.112000197</v>
      </c>
      <c r="L2490" s="444">
        <f t="shared" ca="1" si="129"/>
        <v>-10444697339.992046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-10444697339.992046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-43519572.24996686</v>
      </c>
      <c r="L2491" s="444">
        <f t="shared" ca="1" si="129"/>
        <v>-10488216912.242014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-10488216912.242014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-43700903.801008388</v>
      </c>
      <c r="L2492" s="444">
        <f t="shared" ca="1" si="129"/>
        <v>-10531917816.043022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-10531917816.043022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-43882990.900179259</v>
      </c>
      <c r="L2493" s="444">
        <f t="shared" ca="1" si="129"/>
        <v>-10575800806.943201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-10575800806.943201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-44065836.695596673</v>
      </c>
      <c r="L2494" s="444">
        <f t="shared" ca="1" si="129"/>
        <v>-10619866643.638798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-10619866643.638798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-44249444.348494992</v>
      </c>
      <c r="L2495" s="444">
        <f t="shared" ca="1" si="129"/>
        <v>-10664116087.987293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-10664116087.987293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-44433817.033280388</v>
      </c>
      <c r="L2496" s="444">
        <f t="shared" ca="1" si="129"/>
        <v>-10708549905.020575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-10708549905.020575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-44618957.937585726</v>
      </c>
      <c r="L2497" s="444">
        <f t="shared" ca="1" si="129"/>
        <v>-10753168862.95816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-10753168862.95816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-44804870.262325667</v>
      </c>
      <c r="L2498" s="444">
        <f t="shared" ca="1" si="129"/>
        <v>-10797973733.220486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-10797973733.220486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-44991557.221752025</v>
      </c>
      <c r="L2499" s="444">
        <f t="shared" ca="1" si="129"/>
        <v>-10842965290.442238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-10842965290.442238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-45179022.043509327</v>
      </c>
      <c r="L2500" s="444">
        <f t="shared" ca="1" si="129"/>
        <v>-10888144312.485746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-10888144312.485746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-45367267.968690611</v>
      </c>
      <c r="L2501" s="444">
        <f t="shared" ca="1" si="129"/>
        <v>-10933511580.454437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-10933511580.454437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-45556298.251893491</v>
      </c>
      <c r="L2502" s="444">
        <f t="shared" ca="1" si="129"/>
        <v>-10979067878.706331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-10979067878.706331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-45746116.161276378</v>
      </c>
      <c r="L2503" s="444">
        <f t="shared" ca="1" si="129"/>
        <v>-11024813994.867607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-11024813994.867607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-45936724.978615031</v>
      </c>
      <c r="L2504" s="444">
        <f t="shared" ca="1" si="129"/>
        <v>-11070750719.846222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-11070750719.846222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-46128127.999359258</v>
      </c>
      <c r="L2505" s="444">
        <f t="shared" ca="1" si="129"/>
        <v>-11116878847.845581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-11116878847.845581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-46320328.532689922</v>
      </c>
      <c r="L2506" s="444">
        <f t="shared" ca="1" si="129"/>
        <v>-11163199176.378271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-11163199176.378271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-46513329.901576132</v>
      </c>
      <c r="L2507" s="444">
        <f t="shared" ca="1" si="129"/>
        <v>-11209712506.279848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-11209712506.279848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-46707135.442832701</v>
      </c>
      <c r="L2508" s="444">
        <f t="shared" ca="1" si="129"/>
        <v>-11256419641.722681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-11256419641.722681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-46901748.507177837</v>
      </c>
      <c r="L2509" s="444">
        <f t="shared" ca="1" si="129"/>
        <v>-11303321390.229858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-11303321390.229858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-47097172.459291078</v>
      </c>
      <c r="L2510" s="444">
        <f t="shared" ca="1" si="129"/>
        <v>-11350418562.68915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-11350418562.68915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-47293410.677871458</v>
      </c>
      <c r="L2511" s="444">
        <f t="shared" ca="1" si="129"/>
        <v>-11397711973.367022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-11397711973.367022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-47490466.555695921</v>
      </c>
      <c r="L2512" s="444">
        <f t="shared" ca="1" si="129"/>
        <v>-11445202439.922718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-11445202439.922718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-47688343.499677993</v>
      </c>
      <c r="L2513" s="444">
        <f t="shared" ca="1" si="129"/>
        <v>-11492890783.422396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-11492890783.422396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-47887044.930926651</v>
      </c>
      <c r="L2514" s="444">
        <f t="shared" ca="1" si="129"/>
        <v>-11540777828.353323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-11540777828.353323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-48086574.284805514</v>
      </c>
      <c r="L2515" s="444">
        <f t="shared" ca="1" si="129"/>
        <v>-11588864402.638128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-11588864402.638128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-48286935.010992199</v>
      </c>
      <c r="L2516" s="444">
        <f t="shared" ca="1" si="129"/>
        <v>-11637151337.64912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-11637151337.64912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-48488130.573537998</v>
      </c>
      <c r="L2517" s="444">
        <f t="shared" ca="1" si="129"/>
        <v>-11685639468.222658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-11685639468.222658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-48690164.450927742</v>
      </c>
      <c r="L2518" s="444">
        <f t="shared" ca="1" si="129"/>
        <v>-11734329632.673586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-11734329632.673586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-48893040.136139944</v>
      </c>
      <c r="L2519" s="444">
        <f t="shared" ca="1" si="129"/>
        <v>-11783222672.809727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-11783222672.809727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-49096761.136707194</v>
      </c>
      <c r="L2520" s="444">
        <f t="shared" ca="1" si="129"/>
        <v>-11832319433.946434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-11832319433.946434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-49301330.974776804</v>
      </c>
      <c r="L2521" s="444">
        <f t="shared" ca="1" si="129"/>
        <v>-11881620764.921211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-11881620764.921211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-49506753.187171713</v>
      </c>
      <c r="L2522" s="444">
        <f t="shared" ca="1" si="129"/>
        <v>-11931127518.108383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-11931127518.108383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-49713031.325451598</v>
      </c>
      <c r="L2523" s="444">
        <f t="shared" ca="1" si="129"/>
        <v>-11980840549.433834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-11980840549.433834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-49920168.955974311</v>
      </c>
      <c r="L2524" s="444">
        <f t="shared" ca="1" si="129"/>
        <v>-12030760718.389809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-12030760718.389809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-50128169.659957536</v>
      </c>
      <c r="L2525" s="444">
        <f t="shared" ca="1" si="129"/>
        <v>-12080888888.049767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-12080888888.049767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-50337037.033540696</v>
      </c>
      <c r="L2526" s="444">
        <f t="shared" ca="1" si="129"/>
        <v>-12131225925.083307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-12131225925.083307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-50546774.687847115</v>
      </c>
      <c r="L2527" s="444">
        <f t="shared" ca="1" si="129"/>
        <v>-12181772699.771154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-12181772699.771154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-50757386.249046475</v>
      </c>
      <c r="L2528" s="444">
        <f t="shared" ca="1" si="129"/>
        <v>-12232530086.020201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-12232530086.020201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-50968875.358417504</v>
      </c>
      <c r="L2529" s="444">
        <f t="shared" ca="1" si="129"/>
        <v>-12283498961.378618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-12283498961.378618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-51181245.672410905</v>
      </c>
      <c r="L2530" s="444">
        <f t="shared" ca="1" si="129"/>
        <v>-12334680207.051029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-12334680207.051029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-51394500.862712622</v>
      </c>
      <c r="L2531" s="444">
        <f t="shared" ca="1" si="129"/>
        <v>-12386074707.913742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-12386074707.913742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-51608644.616307259</v>
      </c>
      <c r="L2532" s="444">
        <f t="shared" ca="1" si="129"/>
        <v>-12437683352.530048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-12437683352.530048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-51823680.635541871</v>
      </c>
      <c r="L2533" s="444">
        <f t="shared" ca="1" si="129"/>
        <v>-12489507033.16559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-12489507033.16559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-52039612.638189957</v>
      </c>
      <c r="L2534" s="444">
        <f t="shared" ca="1" si="129"/>
        <v>-12541546645.80378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-12541546645.80378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-52256444.357515745</v>
      </c>
      <c r="L2535" s="444">
        <f t="shared" ca="1" si="129"/>
        <v>-12593803090.161295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-12593803090.161295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-52474179.542338729</v>
      </c>
      <c r="L2536" s="444">
        <f t="shared" ca="1" si="129"/>
        <v>-12646277269.703634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-12646277269.703634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-52692821.957098477</v>
      </c>
      <c r="L2537" s="444">
        <f t="shared" ca="1" si="129"/>
        <v>-12698970091.660732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-12698970091.660732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-52912375.381919719</v>
      </c>
      <c r="L2538" s="444">
        <f t="shared" ca="1" si="129"/>
        <v>-12751882467.042652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-12751882467.042652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-53132843.612677716</v>
      </c>
      <c r="L2539" s="444">
        <f t="shared" ca="1" si="129"/>
        <v>-12805015310.655331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-12805015310.655331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-53354230.461063877</v>
      </c>
      <c r="L2540" s="444">
        <f t="shared" ca="1" si="129"/>
        <v>-12858369541.116394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-12858369541.116394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-53576539.754651643</v>
      </c>
      <c r="L2541" s="444">
        <f t="shared" ca="1" si="129"/>
        <v>-12911946080.871046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-12911946080.871046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-53799775.336962692</v>
      </c>
      <c r="L2542" s="444">
        <f t="shared" ca="1" si="129"/>
        <v>-12965745856.208008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-12965745856.208008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-54023941.067533366</v>
      </c>
      <c r="L2543" s="444">
        <f t="shared" ca="1" si="129"/>
        <v>-13019769797.275541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-13019769797.275541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-54249040.821981423</v>
      </c>
      <c r="L2544" s="444">
        <f t="shared" ca="1" si="129"/>
        <v>-13074018838.097523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-13074018838.097523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-54475078.492073007</v>
      </c>
      <c r="L2545" s="444">
        <f t="shared" ca="1" si="129"/>
        <v>-13128493916.589596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-13128493916.589596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-54702057.985789984</v>
      </c>
      <c r="L2546" s="444">
        <f t="shared" ca="1" si="129"/>
        <v>-13183195974.575386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-13183195974.575386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-54929983.227397442</v>
      </c>
      <c r="L2547" s="444">
        <f t="shared" ca="1" si="129"/>
        <v>-13238125957.802784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-13238125957.802784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-55158858.157511599</v>
      </c>
      <c r="L2548" s="444">
        <f t="shared" ca="1" si="129"/>
        <v>-13293284815.960295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-13293284815.960295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-55388686.733167894</v>
      </c>
      <c r="L2549" s="444">
        <f t="shared" ca="1" si="129"/>
        <v>-13348673502.693462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-13348673502.693462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-55619472.927889429</v>
      </c>
      <c r="L2550" s="444">
        <f t="shared" ca="1" si="129"/>
        <v>-13404292975.621351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-13404292975.621351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-55851220.731755629</v>
      </c>
      <c r="L2551" s="444">
        <f t="shared" ca="1" si="129"/>
        <v>-13460144196.353107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-13460144196.353107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-56083934.15147128</v>
      </c>
      <c r="L2552" s="444">
        <f t="shared" ca="1" si="129"/>
        <v>-13516228130.50458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-13516228130.50458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-56317617.210435748</v>
      </c>
      <c r="L2553" s="444">
        <f t="shared" ca="1" si="129"/>
        <v>-13572545747.715015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-13572545747.715015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-56552273.948812567</v>
      </c>
      <c r="L2554" s="444">
        <f t="shared" ca="1" si="129"/>
        <v>-13629098021.663828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-13629098021.663828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-56787908.423599288</v>
      </c>
      <c r="L2555" s="444">
        <f t="shared" ca="1" si="129"/>
        <v>-13685885930.087427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-13685885930.087427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-57024524.70869761</v>
      </c>
      <c r="L2556" s="444">
        <f t="shared" ca="1" si="129"/>
        <v>-13742910454.796125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-13742910454.796125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-57262126.89498385</v>
      </c>
      <c r="L2557" s="444">
        <f t="shared" ca="1" si="129"/>
        <v>-13800172581.691109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-13800172581.691109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-57500719.090379618</v>
      </c>
      <c r="L2558" s="444">
        <f t="shared" ref="L2558:L2812" ca="1" si="134">I2558-J2558+K2558</f>
        <v>-13857673300.781488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-13857673300.781488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-57740305.419922866</v>
      </c>
      <c r="L2559" s="444">
        <f t="shared" ca="1" si="134"/>
        <v>-13915413606.201412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-13915413606.201412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-57980890.02583921</v>
      </c>
      <c r="L2560" s="444">
        <f t="shared" ca="1" si="134"/>
        <v>-13973394496.227251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-13973394496.227251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-58222477.067613542</v>
      </c>
      <c r="L2561" s="444">
        <f t="shared" ca="1" si="134"/>
        <v>-14031616973.294865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-14031616973.294865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-58465070.722061925</v>
      </c>
      <c r="L2562" s="444">
        <f t="shared" ca="1" si="134"/>
        <v>-14090082044.016926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-14090082044.016926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-58708675.183403857</v>
      </c>
      <c r="L2563" s="444">
        <f t="shared" ca="1" si="134"/>
        <v>-14148790719.200329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-14148790719.200329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-58953294.663334712</v>
      </c>
      <c r="L2564" s="444">
        <f t="shared" ca="1" si="134"/>
        <v>-14207744013.863663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-14207744013.863663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-59198933.391098604</v>
      </c>
      <c r="L2565" s="444">
        <f t="shared" ca="1" si="134"/>
        <v>-14266942947.254761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-14266942947.254761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-59445595.613561504</v>
      </c>
      <c r="L2566" s="444">
        <f t="shared" ca="1" si="134"/>
        <v>-14326388542.868322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-14326388542.868322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-59693285.595284685</v>
      </c>
      <c r="L2567" s="444">
        <f t="shared" ca="1" si="134"/>
        <v>-14386081828.463608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-14386081828.463608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-59942007.618598364</v>
      </c>
      <c r="L2568" s="444">
        <f t="shared" ca="1" si="134"/>
        <v>-14446023836.082207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-14446023836.082207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-60191765.98367586</v>
      </c>
      <c r="L2569" s="444">
        <f t="shared" ca="1" si="134"/>
        <v>-14506215602.065882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-14506215602.065882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-60442565.008607842</v>
      </c>
      <c r="L2570" s="444">
        <f t="shared" ca="1" si="134"/>
        <v>-14566658167.07449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-14566658167.07449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-60694409.029477037</v>
      </c>
      <c r="L2571" s="444">
        <f t="shared" ca="1" si="134"/>
        <v>-14627352576.103966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-14627352576.103966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-60947302.400433198</v>
      </c>
      <c r="L2572" s="444">
        <f t="shared" ca="1" si="134"/>
        <v>-14688299878.504398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-14688299878.504398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-61201249.493768327</v>
      </c>
      <c r="L2573" s="444">
        <f t="shared" ca="1" si="134"/>
        <v>-14749501127.998167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-14749501127.998167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-61456254.699992359</v>
      </c>
      <c r="L2574" s="444">
        <f t="shared" ca="1" si="134"/>
        <v>-14810957382.69816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-14810957382.69816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-61712322.427909002</v>
      </c>
      <c r="L2575" s="444">
        <f t="shared" ca="1" si="134"/>
        <v>-14872669705.12607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-14872669705.12607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-61969457.10469196</v>
      </c>
      <c r="L2576" s="444">
        <f t="shared" ca="1" si="134"/>
        <v>-14934639162.230762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-14934639162.230762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-62227663.175961509</v>
      </c>
      <c r="L2577" s="444">
        <f t="shared" ca="1" si="134"/>
        <v>-14996866825.406725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-14996866825.406725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-62486945.105861358</v>
      </c>
      <c r="L2578" s="444">
        <f t="shared" ca="1" si="134"/>
        <v>-15059353770.512587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-15059353770.512587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-62747307.377135776</v>
      </c>
      <c r="L2579" s="444">
        <f t="shared" ca="1" si="134"/>
        <v>-15122101077.889723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-15122101077.889723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-63008754.491207168</v>
      </c>
      <c r="L2580" s="444">
        <f t="shared" ca="1" si="134"/>
        <v>-15185109832.38093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-15185109832.38093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-63271290.968253881</v>
      </c>
      <c r="L2581" s="444">
        <f t="shared" ca="1" si="134"/>
        <v>-15248381123.349184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-15248381123.349184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-63534921.347288266</v>
      </c>
      <c r="L2582" s="444">
        <f t="shared" ca="1" si="134"/>
        <v>-15311916044.696472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-15311916044.696472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-63799650.186235301</v>
      </c>
      <c r="L2583" s="444">
        <f t="shared" ca="1" si="134"/>
        <v>-15375715694.882708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-15375715694.882708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-64065482.062011279</v>
      </c>
      <c r="L2584" s="444">
        <f t="shared" ca="1" si="134"/>
        <v>-15439781176.944719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-15439781176.944719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-64332421.570602998</v>
      </c>
      <c r="L2585" s="444">
        <f t="shared" ca="1" si="134"/>
        <v>-15504113598.515322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-15504113598.515322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-64600473.327147178</v>
      </c>
      <c r="L2586" s="444">
        <f t="shared" ca="1" si="134"/>
        <v>-15568714071.842468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-15568714071.842468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-64869641.96601028</v>
      </c>
      <c r="L2587" s="444">
        <f t="shared" ca="1" si="134"/>
        <v>-15633583713.808479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-15633583713.808479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-65139932.140868664</v>
      </c>
      <c r="L2588" s="444">
        <f t="shared" ca="1" si="134"/>
        <v>-15698723645.949348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-15698723645.949348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-65411348.524788953</v>
      </c>
      <c r="L2589" s="444">
        <f t="shared" ca="1" si="134"/>
        <v>-15764134994.474138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-15764134994.474138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-65683895.810308911</v>
      </c>
      <c r="L2590" s="444">
        <f t="shared" ca="1" si="134"/>
        <v>-15829818890.284447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-15829818890.284447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-65957578.709518537</v>
      </c>
      <c r="L2591" s="444">
        <f t="shared" ca="1" si="134"/>
        <v>-15895776468.993965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-15895776468.993965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-66232401.95414152</v>
      </c>
      <c r="L2592" s="444">
        <f t="shared" ca="1" si="134"/>
        <v>-15962008870.948107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-15962008870.948107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-66508370.295617111</v>
      </c>
      <c r="L2593" s="444">
        <f t="shared" ca="1" si="134"/>
        <v>-16028517241.243725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-16028517241.243725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-66785488.505182184</v>
      </c>
      <c r="L2594" s="444">
        <f t="shared" ca="1" si="134"/>
        <v>-16095302729.748907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-16095302729.748907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-67063761.373953789</v>
      </c>
      <c r="L2595" s="444">
        <f t="shared" ca="1" si="134"/>
        <v>-16162366491.12286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-16162366491.12286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-67343193.713011906</v>
      </c>
      <c r="L2596" s="444">
        <f t="shared" ca="1" si="134"/>
        <v>-16229709684.835873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-16229709684.835873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-67623790.353482798</v>
      </c>
      <c r="L2597" s="444">
        <f t="shared" ca="1" si="134"/>
        <v>-16297333475.189356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-16297333475.189356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-67905556.146622315</v>
      </c>
      <c r="L2598" s="444">
        <f t="shared" ca="1" si="134"/>
        <v>-16365239031.335978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-16365239031.335978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-68188495.963899896</v>
      </c>
      <c r="L2599" s="444">
        <f t="shared" ca="1" si="134"/>
        <v>-16433427527.299877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-16433427527.299877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-68472614.697082832</v>
      </c>
      <c r="L2600" s="444">
        <f t="shared" ca="1" si="134"/>
        <v>-16501900141.99696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-16501900141.99696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-68757917.258320659</v>
      </c>
      <c r="L2601" s="444">
        <f t="shared" ca="1" si="134"/>
        <v>-16570658059.25528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-16570658059.25528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-69044408.580230325</v>
      </c>
      <c r="L2602" s="444">
        <f t="shared" ca="1" si="134"/>
        <v>-16639702467.83551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-16639702467.83551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-69332093.615981296</v>
      </c>
      <c r="L2603" s="444">
        <f t="shared" ca="1" si="134"/>
        <v>-16709034561.451492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-16709034561.451492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-69620977.339381218</v>
      </c>
      <c r="L2604" s="444">
        <f t="shared" ca="1" si="134"/>
        <v>-16778655538.790874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-16778655538.790874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-69911064.744961977</v>
      </c>
      <c r="L2605" s="444">
        <f t="shared" ca="1" si="134"/>
        <v>-16848566603.535837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-16848566603.535837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-70202360.848066002</v>
      </c>
      <c r="L2606" s="444">
        <f t="shared" ca="1" si="134"/>
        <v>-16918768964.383904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-16918768964.383904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-70494870.684932932</v>
      </c>
      <c r="L2607" s="444">
        <f t="shared" ca="1" si="134"/>
        <v>-16989263835.068836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-16989263835.068836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-70788599.312786818</v>
      </c>
      <c r="L2608" s="444">
        <f t="shared" ca="1" si="134"/>
        <v>-17060052434.381622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-17060052434.381622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-71083551.809923425</v>
      </c>
      <c r="L2609" s="444">
        <f t="shared" ca="1" si="134"/>
        <v>-17131135986.191545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-17131135986.191545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-71379733.275798112</v>
      </c>
      <c r="L2610" s="444">
        <f t="shared" ca="1" si="134"/>
        <v>-17202515719.467342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-17202515719.467342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-71677148.83111392</v>
      </c>
      <c r="L2611" s="444">
        <f t="shared" ca="1" si="134"/>
        <v>-17274192868.298458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-17274192868.298458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-71975803.617910236</v>
      </c>
      <c r="L2612" s="444">
        <f t="shared" ca="1" si="134"/>
        <v>-17346168671.916367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-17346168671.916367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-72275702.799651533</v>
      </c>
      <c r="L2613" s="444">
        <f t="shared" ca="1" si="134"/>
        <v>-17418444374.716019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-17418444374.716019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-72576851.561316743</v>
      </c>
      <c r="L2614" s="444">
        <f t="shared" ca="1" si="134"/>
        <v>-17491021226.277336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-17491021226.277336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-72879255.109488904</v>
      </c>
      <c r="L2615" s="444">
        <f t="shared" ca="1" si="134"/>
        <v>-17563900481.386826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-17563900481.386826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-73182918.672445104</v>
      </c>
      <c r="L2616" s="444">
        <f t="shared" ca="1" si="134"/>
        <v>-17637083400.059269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-17637083400.059269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-73487847.500246957</v>
      </c>
      <c r="L2617" s="444">
        <f t="shared" ca="1" si="134"/>
        <v>-17710571247.559517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-17710571247.559517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-73794046.864831313</v>
      </c>
      <c r="L2618" s="444">
        <f t="shared" ca="1" si="134"/>
        <v>-17784365294.424347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-17784365294.424347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-74101522.060101449</v>
      </c>
      <c r="L2619" s="444">
        <f t="shared" ca="1" si="134"/>
        <v>-17858466816.484447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-17858466816.484447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-74410278.402018532</v>
      </c>
      <c r="L2620" s="444">
        <f t="shared" ca="1" si="134"/>
        <v>-17932877094.886467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-17932877094.886467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-74720321.228693604</v>
      </c>
      <c r="L2621" s="444">
        <f t="shared" ca="1" si="134"/>
        <v>-18007597416.115162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-18007597416.115162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-75031655.900479838</v>
      </c>
      <c r="L2622" s="444">
        <f t="shared" ca="1" si="134"/>
        <v>-18082629072.01564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-18082629072.01564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-75344287.80006516</v>
      </c>
      <c r="L2623" s="444">
        <f t="shared" ca="1" si="134"/>
        <v>-18157973359.815704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-18157973359.815704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-75658222.332565427</v>
      </c>
      <c r="L2624" s="444">
        <f t="shared" ca="1" si="134"/>
        <v>-18233631582.14827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-18233631582.14827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-75973464.925617784</v>
      </c>
      <c r="L2625" s="444">
        <f t="shared" ca="1" si="134"/>
        <v>-18309605047.073887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-18309605047.073887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-76290021.029474527</v>
      </c>
      <c r="L2626" s="444">
        <f t="shared" ca="1" si="134"/>
        <v>-18385895068.103363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-18385895068.103363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-76607896.117097348</v>
      </c>
      <c r="L2627" s="444">
        <f t="shared" ca="1" si="134"/>
        <v>-18462502964.220459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-18462502964.220459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-76927095.684251904</v>
      </c>
      <c r="L2628" s="444">
        <f t="shared" ca="1" si="134"/>
        <v>-18539430059.904713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-18539430059.904713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-77247625.249602973</v>
      </c>
      <c r="L2629" s="444">
        <f t="shared" ca="1" si="134"/>
        <v>-18616677685.154316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-18616677685.154316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-77569490.354809642</v>
      </c>
      <c r="L2630" s="444">
        <f t="shared" ca="1" si="134"/>
        <v>-18694247175.509125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-18694247175.509125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-77892696.564621359</v>
      </c>
      <c r="L2631" s="444">
        <f t="shared" ca="1" si="134"/>
        <v>-18772139872.073746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-18772139872.073746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-78217249.466973945</v>
      </c>
      <c r="L2632" s="444">
        <f t="shared" ca="1" si="134"/>
        <v>-18850357121.540718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-18850357121.540718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-78543154.67308633</v>
      </c>
      <c r="L2633" s="444">
        <f t="shared" ca="1" si="134"/>
        <v>-18928900276.213806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-18928900276.213806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-78870417.817557529</v>
      </c>
      <c r="L2634" s="444">
        <f t="shared" ca="1" si="134"/>
        <v>-19007770694.031364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-19007770694.031364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-79199044.55846402</v>
      </c>
      <c r="L2635" s="444">
        <f t="shared" ca="1" si="134"/>
        <v>-19086969738.589828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-19086969738.589828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-79529040.577457622</v>
      </c>
      <c r="L2636" s="444">
        <f t="shared" ca="1" si="134"/>
        <v>-19166498779.167286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-19166498779.167286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-79860411.579863697</v>
      </c>
      <c r="L2637" s="444">
        <f t="shared" ca="1" si="134"/>
        <v>-19246359190.74715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-19246359190.74715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-80193163.294779792</v>
      </c>
      <c r="L2638" s="444">
        <f t="shared" ca="1" si="134"/>
        <v>-19326552354.041931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-19326552354.041931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-80527301.47517471</v>
      </c>
      <c r="L2639" s="444">
        <f t="shared" ca="1" si="134"/>
        <v>-19407079655.517105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-19407079655.517105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-80862831.897987932</v>
      </c>
      <c r="L2640" s="444">
        <f t="shared" ca="1" si="134"/>
        <v>-19487942487.415092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-19487942487.415092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-81199760.364229545</v>
      </c>
      <c r="L2641" s="444">
        <f t="shared" ca="1" si="134"/>
        <v>-19569142247.779324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-19569142247.779324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-81538092.699080512</v>
      </c>
      <c r="L2642" s="444">
        <f t="shared" ca="1" si="134"/>
        <v>-19650680340.478405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-19650680340.478405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-81877834.751993358</v>
      </c>
      <c r="L2643" s="444">
        <f t="shared" ca="1" si="134"/>
        <v>-19732558175.2304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-19732558175.2304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-82218992.396793336</v>
      </c>
      <c r="L2644" s="444">
        <f t="shared" ca="1" si="134"/>
        <v>-19814777167.627193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-19814777167.627193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-82561571.531779975</v>
      </c>
      <c r="L2645" s="444">
        <f t="shared" ca="1" si="134"/>
        <v>-19897338739.158974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-19897338739.158974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-82905578.079829052</v>
      </c>
      <c r="L2646" s="444">
        <f t="shared" ca="1" si="134"/>
        <v>-19980244317.238804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-19980244317.238804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-83251017.988495022</v>
      </c>
      <c r="L2647" s="444">
        <f t="shared" ca="1" si="134"/>
        <v>-20063495335.227299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-20063495335.227299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-83597897.230113745</v>
      </c>
      <c r="L2648" s="444">
        <f t="shared" ca="1" si="134"/>
        <v>-20147093232.457413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-20147093232.457413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-83946221.801905885</v>
      </c>
      <c r="L2649" s="444">
        <f t="shared" ca="1" si="134"/>
        <v>-20231039454.259319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-20231039454.259319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-84295997.726080492</v>
      </c>
      <c r="L2650" s="444">
        <f t="shared" ca="1" si="134"/>
        <v>-20315335451.985401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-20315335451.985401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-84647231.04993917</v>
      </c>
      <c r="L2651" s="444">
        <f t="shared" ca="1" si="134"/>
        <v>-20399982683.035339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-20399982683.035339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-84999927.845980585</v>
      </c>
      <c r="L2652" s="444">
        <f t="shared" ca="1" si="134"/>
        <v>-20484982610.881321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-20484982610.881321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-85354094.212005496</v>
      </c>
      <c r="L2653" s="444">
        <f t="shared" ca="1" si="134"/>
        <v>-20570336705.093327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-20570336705.093327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-85709736.271222189</v>
      </c>
      <c r="L2654" s="444">
        <f t="shared" ca="1" si="134"/>
        <v>-20656046441.364548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-20656046441.364548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-86066860.172352284</v>
      </c>
      <c r="L2655" s="444">
        <f t="shared" ca="1" si="134"/>
        <v>-20742113301.5369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-20742113301.5369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-86425472.089737087</v>
      </c>
      <c r="L2656" s="444">
        <f t="shared" ca="1" si="134"/>
        <v>-20828538773.626637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-20828538773.626637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-86785578.223444313</v>
      </c>
      <c r="L2657" s="444">
        <f t="shared" ca="1" si="134"/>
        <v>-20915324351.850082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-20915324351.850082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-87147184.79937534</v>
      </c>
      <c r="L2658" s="444">
        <f t="shared" ca="1" si="134"/>
        <v>-21002471536.649456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-21002471536.649456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-87510298.069372728</v>
      </c>
      <c r="L2659" s="444">
        <f t="shared" ca="1" si="134"/>
        <v>-21089981834.71883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-21089981834.71883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-87874924.311328456</v>
      </c>
      <c r="L2660" s="444">
        <f t="shared" ca="1" si="134"/>
        <v>-21177856759.030159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-21177856759.030159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-88241069.829292327</v>
      </c>
      <c r="L2661" s="444">
        <f t="shared" ca="1" si="134"/>
        <v>-21266097828.859451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-21266097828.859451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-88608740.95358105</v>
      </c>
      <c r="L2662" s="444">
        <f t="shared" ca="1" si="134"/>
        <v>-21354706569.813034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-21354706569.813034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-88977944.040887639</v>
      </c>
      <c r="L2663" s="444">
        <f t="shared" ca="1" si="134"/>
        <v>-21443684513.85392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-21443684513.85392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-89348685.474391326</v>
      </c>
      <c r="L2664" s="444">
        <f t="shared" ca="1" si="134"/>
        <v>-21533033199.328312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-21533033199.328312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-89720971.663867965</v>
      </c>
      <c r="L2665" s="444">
        <f t="shared" ca="1" si="134"/>
        <v>-21622754170.99218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-21622754170.99218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-90094809.045800745</v>
      </c>
      <c r="L2666" s="444">
        <f t="shared" ca="1" si="134"/>
        <v>-21712848980.037979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-21712848980.037979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-90470204.083491579</v>
      </c>
      <c r="L2667" s="444">
        <f t="shared" ca="1" si="134"/>
        <v>-21803319184.121471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-21803319184.121471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-90847163.267172799</v>
      </c>
      <c r="L2668" s="444">
        <f t="shared" ca="1" si="134"/>
        <v>-21894166347.388645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-21894166347.388645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-91225693.114119351</v>
      </c>
      <c r="L2669" s="444">
        <f t="shared" ca="1" si="134"/>
        <v>-21985392040.502766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-21985392040.502766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-91605800.168761522</v>
      </c>
      <c r="L2670" s="444">
        <f t="shared" ca="1" si="134"/>
        <v>-22076997840.671528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-22076997840.671528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-91987491.002798036</v>
      </c>
      <c r="L2671" s="444">
        <f t="shared" ca="1" si="134"/>
        <v>-22168985331.674324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-22168985331.674324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-92370772.21530968</v>
      </c>
      <c r="L2672" s="444">
        <f t="shared" ca="1" si="134"/>
        <v>-22261356103.889633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-22261356103.889633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-92755650.432873473</v>
      </c>
      <c r="L2673" s="444">
        <f t="shared" ca="1" si="134"/>
        <v>-22354111754.322506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-22354111754.322506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-93142132.309677109</v>
      </c>
      <c r="L2674" s="444">
        <f t="shared" ca="1" si="134"/>
        <v>-22447253886.632183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-22447253886.632183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-93530224.527634099</v>
      </c>
      <c r="L2675" s="444">
        <f t="shared" ca="1" si="134"/>
        <v>-22540784111.159817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-22540784111.159817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-93919933.796499237</v>
      </c>
      <c r="L2676" s="444">
        <f t="shared" ca="1" si="134"/>
        <v>-22634704044.956314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-22634704044.956314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-94311266.853984639</v>
      </c>
      <c r="L2677" s="444">
        <f t="shared" ca="1" si="134"/>
        <v>-22729015311.810299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-22729015311.810299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-94704230.465876251</v>
      </c>
      <c r="L2678" s="444">
        <f t="shared" ca="1" si="134"/>
        <v>-22823719542.276176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-22823719542.276176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-95098831.426150739</v>
      </c>
      <c r="L2679" s="444">
        <f t="shared" ca="1" si="134"/>
        <v>-22918818373.702328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-22918818373.702328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-95495076.557093024</v>
      </c>
      <c r="L2680" s="444">
        <f t="shared" ca="1" si="134"/>
        <v>-23014313450.259422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-23014313450.259422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-95892972.709414259</v>
      </c>
      <c r="L2681" s="444">
        <f t="shared" ca="1" si="134"/>
        <v>-23110206422.968838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-23110206422.968838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-96292526.762370154</v>
      </c>
      <c r="L2682" s="444">
        <f t="shared" ca="1" si="134"/>
        <v>-23206498949.731209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-23206498949.731209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-96693745.623880029</v>
      </c>
      <c r="L2683" s="444">
        <f t="shared" ca="1" si="134"/>
        <v>-23303192695.355087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-23303192695.355087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-97096636.230646193</v>
      </c>
      <c r="L2684" s="444">
        <f t="shared" ca="1" si="134"/>
        <v>-23400289331.585735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-23400289331.585735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-97501205.548273891</v>
      </c>
      <c r="L2685" s="444">
        <f t="shared" ca="1" si="134"/>
        <v>-23497790537.13401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-23497790537.13401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-97907460.571391702</v>
      </c>
      <c r="L2686" s="444">
        <f t="shared" ca="1" si="134"/>
        <v>-23595697997.705402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-23595697997.705402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-98315408.323772505</v>
      </c>
      <c r="L2687" s="444">
        <f t="shared" ca="1" si="134"/>
        <v>-23694013406.029175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-23694013406.029175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-98725055.858454898</v>
      </c>
      <c r="L2688" s="444">
        <f t="shared" ca="1" si="134"/>
        <v>-23792738461.88763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-23792738461.88763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-99136410.257865131</v>
      </c>
      <c r="L2689" s="444">
        <f t="shared" ca="1" si="134"/>
        <v>-23891874872.145496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-23891874872.145496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-99549478.633939564</v>
      </c>
      <c r="L2690" s="444">
        <f t="shared" ca="1" si="134"/>
        <v>-23991424350.779434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-23991424350.779434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-99964268.128247648</v>
      </c>
      <c r="L2691" s="444">
        <f t="shared" ca="1" si="134"/>
        <v>-24091388618.907681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-24091388618.907681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-100380785.91211534</v>
      </c>
      <c r="L2692" s="444">
        <f t="shared" ca="1" si="134"/>
        <v>-24191769404.819798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-24191769404.819798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-100799039.18674916</v>
      </c>
      <c r="L2693" s="444">
        <f t="shared" ca="1" si="134"/>
        <v>-24292568444.006546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-24292568444.006546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-101219035.18336061</v>
      </c>
      <c r="L2694" s="444">
        <f t="shared" ca="1" si="134"/>
        <v>-24393787479.189907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-24393787479.189907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-101640781.16329128</v>
      </c>
      <c r="L2695" s="444">
        <f t="shared" ca="1" si="134"/>
        <v>-24495428260.353199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-24495428260.353199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-102064284.41813833</v>
      </c>
      <c r="L2696" s="444">
        <f t="shared" ca="1" si="134"/>
        <v>-24597492544.771336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-24597492544.771336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-102489552.26988056</v>
      </c>
      <c r="L2697" s="444">
        <f t="shared" ca="1" si="134"/>
        <v>-24699982097.041218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-24699982097.041218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-102916592.07100508</v>
      </c>
      <c r="L2698" s="444">
        <f t="shared" ca="1" si="134"/>
        <v>-24802898689.112225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-24802898689.112225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-103345411.20463426</v>
      </c>
      <c r="L2699" s="444">
        <f t="shared" ca="1" si="134"/>
        <v>-24906244100.31686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-24906244100.31686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-103776017.08465359</v>
      </c>
      <c r="L2700" s="444">
        <f t="shared" ca="1" si="134"/>
        <v>-25010020117.401512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-25010020117.401512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-104208417.15583964</v>
      </c>
      <c r="L2701" s="444">
        <f t="shared" ca="1" si="134"/>
        <v>-25114228534.55735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-25114228534.55735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-104642618.89398895</v>
      </c>
      <c r="L2702" s="444">
        <f t="shared" ca="1" si="134"/>
        <v>-25218871153.45134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-25218871153.45134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-105078629.80604725</v>
      </c>
      <c r="L2703" s="444">
        <f t="shared" ca="1" si="134"/>
        <v>-25323949783.257385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-25323949783.257385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-105516457.43023911</v>
      </c>
      <c r="L2704" s="444">
        <f t="shared" ca="1" si="134"/>
        <v>-25429466240.687626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-25429466240.687626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-105956109.33619843</v>
      </c>
      <c r="L2705" s="444">
        <f t="shared" ca="1" si="134"/>
        <v>-25535422350.023823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-25535422350.023823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-106397593.12509926</v>
      </c>
      <c r="L2706" s="444">
        <f t="shared" ca="1" si="134"/>
        <v>-25641819943.148922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-25641819943.148922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-106840916.42978717</v>
      </c>
      <c r="L2707" s="444">
        <f t="shared" ca="1" si="134"/>
        <v>-25748660859.578709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-25748660859.578709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-107286086.91491129</v>
      </c>
      <c r="L2708" s="444">
        <f t="shared" ca="1" si="134"/>
        <v>-25855946946.493622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-25855946946.493622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-107733112.27705675</v>
      </c>
      <c r="L2709" s="444">
        <f t="shared" ca="1" si="134"/>
        <v>-25963680058.770679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-25963680058.770679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-108182000.24487783</v>
      </c>
      <c r="L2710" s="444">
        <f t="shared" ca="1" si="134"/>
        <v>-26071862059.015556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-26071862059.015556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-108632758.57923149</v>
      </c>
      <c r="L2711" s="444">
        <f t="shared" ca="1" si="134"/>
        <v>-26180494817.594788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-26180494817.594788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-109085395.07331161</v>
      </c>
      <c r="L2712" s="444">
        <f t="shared" ca="1" si="134"/>
        <v>-26289580212.668098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-26289580212.668098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-109539917.55278374</v>
      </c>
      <c r="L2713" s="444">
        <f t="shared" ca="1" si="134"/>
        <v>-26399120130.220882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-26399120130.220882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-109996333.87592034</v>
      </c>
      <c r="L2714" s="444">
        <f t="shared" ca="1" si="134"/>
        <v>-26509116464.096802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-26509116464.096802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-110454651.93373667</v>
      </c>
      <c r="L2715" s="444">
        <f t="shared" ca="1" si="134"/>
        <v>-26619571116.030537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-26619571116.030537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-110914879.65012723</v>
      </c>
      <c r="L2716" s="444">
        <f t="shared" ca="1" si="134"/>
        <v>-26730485995.680664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-26730485995.680664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-111377024.98200276</v>
      </c>
      <c r="L2717" s="444">
        <f t="shared" ca="1" si="134"/>
        <v>-26841863020.662666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-26841863020.662666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-111841095.91942777</v>
      </c>
      <c r="L2718" s="444">
        <f t="shared" ca="1" si="134"/>
        <v>-26953704116.582092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-26953704116.582092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-112307100.48575872</v>
      </c>
      <c r="L2719" s="444">
        <f t="shared" ca="1" si="134"/>
        <v>-27066011217.067852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-27066011217.067852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-112775046.73778273</v>
      </c>
      <c r="L2720" s="444">
        <f t="shared" ca="1" si="134"/>
        <v>-27178786263.805634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-27178786263.805634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-113244942.76585682</v>
      </c>
      <c r="L2721" s="444">
        <f t="shared" ca="1" si="134"/>
        <v>-27292031206.571491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-27292031206.571491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-113716796.69404788</v>
      </c>
      <c r="L2722" s="444">
        <f t="shared" ca="1" si="134"/>
        <v>-27405748003.265537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-27405748003.265537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-114190616.68027307</v>
      </c>
      <c r="L2723" s="444">
        <f t="shared" ca="1" si="134"/>
        <v>-27519938619.945812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-27519938619.945812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-114666410.9164409</v>
      </c>
      <c r="L2724" s="444">
        <f t="shared" ca="1" si="134"/>
        <v>-27634605030.862251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-27634605030.862251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-115144187.62859271</v>
      </c>
      <c r="L2725" s="444">
        <f t="shared" ca="1" si="134"/>
        <v>-27749749218.490845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-27749749218.490845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-115623955.07704519</v>
      </c>
      <c r="L2726" s="444">
        <f t="shared" ca="1" si="134"/>
        <v>-27865373173.56789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-27865373173.56789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-116105721.55653287</v>
      </c>
      <c r="L2727" s="444">
        <f t="shared" ca="1" si="134"/>
        <v>-27981478895.124424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-27981478895.124424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-116589495.39635177</v>
      </c>
      <c r="L2728" s="444">
        <f t="shared" ca="1" si="134"/>
        <v>-28098068390.520775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-28098068390.520775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-117075284.96050322</v>
      </c>
      <c r="L2729" s="444">
        <f t="shared" ca="1" si="134"/>
        <v>-28215143675.481277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-28215143675.481277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-117563098.64783865</v>
      </c>
      <c r="L2730" s="444">
        <f t="shared" ca="1" si="134"/>
        <v>-28332706774.129116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-28332706774.129116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-118052944.89220464</v>
      </c>
      <c r="L2731" s="444">
        <f t="shared" ca="1" si="134"/>
        <v>-28450759719.02132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-28450759719.02132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-118544832.16258883</v>
      </c>
      <c r="L2732" s="444">
        <f t="shared" ca="1" si="134"/>
        <v>-28569304551.18391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-28569304551.18391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-119038768.9632663</v>
      </c>
      <c r="L2733" s="444">
        <f t="shared" ca="1" si="134"/>
        <v>-28688343320.147175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-28688343320.147175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-119534763.83394657</v>
      </c>
      <c r="L2734" s="444">
        <f t="shared" ca="1" si="134"/>
        <v>-28807878083.981121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-28807878083.981121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-120032825.34992132</v>
      </c>
      <c r="L2735" s="444">
        <f t="shared" ca="1" si="134"/>
        <v>-28927910909.331043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-28927910909.331043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-120532962.12221268</v>
      </c>
      <c r="L2736" s="444">
        <f t="shared" ca="1" si="134"/>
        <v>-29048443871.453255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-29048443871.453255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-121035182.79772191</v>
      </c>
      <c r="L2737" s="444">
        <f t="shared" ca="1" si="134"/>
        <v>-29169479054.250977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-29169479054.250977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-121539496.05937909</v>
      </c>
      <c r="L2738" s="444">
        <f t="shared" ca="1" si="134"/>
        <v>-29291018550.310356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-29291018550.310356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-122045910.62629314</v>
      </c>
      <c r="L2739" s="444">
        <f t="shared" ca="1" si="134"/>
        <v>-29413064460.936649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-29413064460.936649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-122554435.25390272</v>
      </c>
      <c r="L2740" s="444">
        <f t="shared" ca="1" si="134"/>
        <v>-29535618896.190552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-29535618896.190552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-123065078.7341273</v>
      </c>
      <c r="L2741" s="444">
        <f t="shared" ca="1" si="134"/>
        <v>-29658683974.924679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-29658683974.924679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-123577849.8955195</v>
      </c>
      <c r="L2742" s="444">
        <f t="shared" ca="1" si="134"/>
        <v>-29782261824.820198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-29782261824.820198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-124092757.6034175</v>
      </c>
      <c r="L2743" s="444">
        <f t="shared" ca="1" si="134"/>
        <v>-29906354582.423615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-29906354582.423615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-124609810.7600984</v>
      </c>
      <c r="L2744" s="444">
        <f t="shared" ca="1" si="134"/>
        <v>-30030964393.183712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-30030964393.183712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-125129018.30493215</v>
      </c>
      <c r="L2745" s="444">
        <f t="shared" ca="1" si="134"/>
        <v>-30156093411.488644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-30156093411.488644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-125650389.21453601</v>
      </c>
      <c r="L2746" s="444">
        <f t="shared" ca="1" si="134"/>
        <v>-30281743800.703178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-30281743800.703178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-126173932.50292991</v>
      </c>
      <c r="L2747" s="444">
        <f t="shared" ca="1" si="134"/>
        <v>-30407917733.206108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-30407917733.206108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-126699657.22169212</v>
      </c>
      <c r="L2748" s="444">
        <f t="shared" ca="1" si="134"/>
        <v>-30534617390.427799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-30534617390.427799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-127227572.46011581</v>
      </c>
      <c r="L2749" s="444">
        <f t="shared" ca="1" si="134"/>
        <v>-30661844962.887917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-30661844962.887917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-127757687.34536631</v>
      </c>
      <c r="L2750" s="444">
        <f t="shared" ca="1" si="134"/>
        <v>-30789602650.233284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-30789602650.233284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-128290011.04263867</v>
      </c>
      <c r="L2751" s="444">
        <f t="shared" ca="1" si="134"/>
        <v>-30917892661.275921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-30917892661.275921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-128824552.75531633</v>
      </c>
      <c r="L2752" s="444">
        <f t="shared" ca="1" si="134"/>
        <v>-31046717214.031239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-31046717214.031239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-129361321.72513016</v>
      </c>
      <c r="L2753" s="444">
        <f t="shared" ca="1" si="134"/>
        <v>-31176078535.756371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-31176078535.756371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-129900327.23231821</v>
      </c>
      <c r="L2754" s="444">
        <f t="shared" ca="1" si="134"/>
        <v>-31305978862.988689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-31305978862.988689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-130441578.5957862</v>
      </c>
      <c r="L2755" s="444">
        <f t="shared" ca="1" si="134"/>
        <v>-31436420441.584476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-31436420441.584476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-130985085.17326865</v>
      </c>
      <c r="L2756" s="444">
        <f t="shared" ca="1" si="134"/>
        <v>-31567405526.757744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-31567405526.757744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-131530856.36149059</v>
      </c>
      <c r="L2757" s="444">
        <f t="shared" ca="1" si="134"/>
        <v>-31698936383.119236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-31698936383.119236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-132078901.59633014</v>
      </c>
      <c r="L2758" s="444">
        <f t="shared" ca="1" si="134"/>
        <v>-31831015284.715565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-31831015284.715565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-132629230.35298154</v>
      </c>
      <c r="L2759" s="444">
        <f t="shared" ca="1" si="134"/>
        <v>-31963644515.068546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-31963644515.068546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-133181852.14611894</v>
      </c>
      <c r="L2760" s="444">
        <f t="shared" ca="1" si="134"/>
        <v>-32096826367.214664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-32096826367.214664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-133736776.53006111</v>
      </c>
      <c r="L2761" s="444">
        <f t="shared" ca="1" si="134"/>
        <v>-32230563143.744724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-32230563143.744724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-134294013.09893635</v>
      </c>
      <c r="L2762" s="444">
        <f t="shared" ca="1" si="134"/>
        <v>-32364857156.843662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-32364857156.843662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-134853571.48684859</v>
      </c>
      <c r="L2763" s="444">
        <f t="shared" ca="1" si="134"/>
        <v>-32499710728.330509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-32499710728.330509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-135415461.36804378</v>
      </c>
      <c r="L2764" s="444">
        <f t="shared" ca="1" si="134"/>
        <v>-32635126189.698551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-32635126189.698551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-135979692.45707732</v>
      </c>
      <c r="L2765" s="444">
        <f t="shared" ca="1" si="134"/>
        <v>-32771105882.155628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-32771105882.155628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-136546274.50898179</v>
      </c>
      <c r="L2766" s="444">
        <f t="shared" ca="1" si="134"/>
        <v>-32907652156.664612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-32907652156.664612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-137115217.31943589</v>
      </c>
      <c r="L2767" s="444">
        <f t="shared" ca="1" si="134"/>
        <v>-33044767373.984047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-33044767373.984047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-137686530.72493353</v>
      </c>
      <c r="L2768" s="444">
        <f t="shared" ca="1" si="134"/>
        <v>-33182453904.708981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-33182453904.708981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-138260224.60295409</v>
      </c>
      <c r="L2769" s="444">
        <f t="shared" ca="1" si="134"/>
        <v>-33320714129.311935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-33320714129.311935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-138836308.87213308</v>
      </c>
      <c r="L2770" s="444">
        <f t="shared" ca="1" si="134"/>
        <v>-33459550438.184067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-33459550438.184067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-139414793.49243361</v>
      </c>
      <c r="L2771" s="444">
        <f t="shared" ca="1" si="134"/>
        <v>-33598965231.676502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-33598965231.676502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-139995688.46531874</v>
      </c>
      <c r="L2772" s="444">
        <f t="shared" ca="1" si="134"/>
        <v>-33738960920.141823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-33738960920.141823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-140579003.83392423</v>
      </c>
      <c r="L2773" s="444">
        <f t="shared" ca="1" si="134"/>
        <v>-33879539923.975746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-33879539923.975746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-141164749.68323225</v>
      </c>
      <c r="L2774" s="444">
        <f t="shared" ca="1" si="134"/>
        <v>-34020704673.658978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-34020704673.658978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-141752936.14024574</v>
      </c>
      <c r="L2775" s="444">
        <f t="shared" ca="1" si="134"/>
        <v>-34162457609.799225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-34162457609.799225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-142343573.37416345</v>
      </c>
      <c r="L2776" s="444">
        <f t="shared" ca="1" si="134"/>
        <v>-34304801183.173389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-34304801183.173389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-142936671.5965558</v>
      </c>
      <c r="L2777" s="444">
        <f t="shared" ca="1" si="134"/>
        <v>-34447737854.769943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-34447737854.769943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-143532241.06154144</v>
      </c>
      <c r="L2778" s="444">
        <f t="shared" ca="1" si="134"/>
        <v>-34591270095.831482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-34591270095.831482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-144130292.06596452</v>
      </c>
      <c r="L2779" s="444">
        <f t="shared" ca="1" si="134"/>
        <v>-34735400387.897446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-34735400387.897446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-144730834.94957268</v>
      </c>
      <c r="L2780" s="444">
        <f t="shared" ca="1" si="134"/>
        <v>-34880131222.847015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-34880131222.847015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-145333880.09519589</v>
      </c>
      <c r="L2781" s="444">
        <f t="shared" ca="1" si="134"/>
        <v>-35025465102.942215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-35025465102.942215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-145939437.9289259</v>
      </c>
      <c r="L2782" s="444">
        <f t="shared" ca="1" si="134"/>
        <v>-35171404540.87114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-35171404540.87114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-146547518.9202964</v>
      </c>
      <c r="L2783" s="444">
        <f t="shared" ca="1" si="134"/>
        <v>-35317952059.791435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-35317952059.791435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-147158133.58246431</v>
      </c>
      <c r="L2784" s="444">
        <f t="shared" ca="1" si="134"/>
        <v>-35465110193.373901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-35465110193.373901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-147771292.47239125</v>
      </c>
      <c r="L2785" s="444">
        <f t="shared" ca="1" si="134"/>
        <v>-35612881485.846291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-35612881485.846291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-148387006.19102621</v>
      </c>
      <c r="L2786" s="444">
        <f t="shared" ca="1" si="134"/>
        <v>-35761268492.037315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-35761268492.037315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-149005285.3834888</v>
      </c>
      <c r="L2787" s="444">
        <f t="shared" ca="1" si="134"/>
        <v>-35910273777.420807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-35910273777.420807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-149626140.73925337</v>
      </c>
      <c r="L2788" s="444">
        <f t="shared" ca="1" si="134"/>
        <v>-36059899918.160057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-36059899918.160057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-150249582.99233356</v>
      </c>
      <c r="L2789" s="444">
        <f t="shared" ca="1" si="134"/>
        <v>-36210149501.15239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-36210149501.15239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-150875622.92146829</v>
      </c>
      <c r="L2790" s="444">
        <f t="shared" ca="1" si="134"/>
        <v>-36361025124.07386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-36361025124.07386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-151504271.35030776</v>
      </c>
      <c r="L2791" s="444">
        <f t="shared" ca="1" si="134"/>
        <v>-36512529395.424171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-36512529395.424171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-152135539.14760071</v>
      </c>
      <c r="L2792" s="444">
        <f t="shared" ca="1" si="134"/>
        <v>-36664664934.57177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-36664664934.57177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-152769437.22738236</v>
      </c>
      <c r="L2793" s="444">
        <f t="shared" ca="1" si="134"/>
        <v>-36817434371.799149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-36817434371.799149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-153405976.5491631</v>
      </c>
      <c r="L2794" s="444">
        <f t="shared" ca="1" si="134"/>
        <v>-36970840348.348312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-36970840348.348312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-154045168.11811796</v>
      </c>
      <c r="L2795" s="444">
        <f t="shared" ca="1" si="134"/>
        <v>-37124885516.466431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-37124885516.466431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-154687022.98527679</v>
      </c>
      <c r="L2796" s="444">
        <f t="shared" ca="1" si="134"/>
        <v>-37279572539.451706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-37279572539.451706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-155331552.24771544</v>
      </c>
      <c r="L2797" s="444">
        <f t="shared" ca="1" si="134"/>
        <v>-37434904091.699425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-37434904091.699425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-155978767.0487476</v>
      </c>
      <c r="L2798" s="444">
        <f t="shared" ca="1" si="134"/>
        <v>-37590882858.748169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-37590882858.748169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-156628678.57811737</v>
      </c>
      <c r="L2799" s="444">
        <f t="shared" ca="1" si="134"/>
        <v>-37747511537.326286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-37747511537.326286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-157281298.07219285</v>
      </c>
      <c r="L2800" s="444">
        <f t="shared" ca="1" si="134"/>
        <v>-37904792835.398476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-37904792835.398476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-157936636.81416032</v>
      </c>
      <c r="L2801" s="444">
        <f t="shared" ca="1" si="134"/>
        <v>-38062729472.212639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-38062729472.212639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-158594706.13421932</v>
      </c>
      <c r="L2802" s="444">
        <f t="shared" ca="1" si="134"/>
        <v>-38221324178.346855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-38221324178.346855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-159255517.40977857</v>
      </c>
      <c r="L2803" s="444">
        <f t="shared" ca="1" si="134"/>
        <v>-38380579695.75663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-38380579695.75663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-159919082.06565261</v>
      </c>
      <c r="L2804" s="444">
        <f t="shared" ca="1" si="134"/>
        <v>-38540498777.822281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-38540498777.822281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-160585411.57425949</v>
      </c>
      <c r="L2805" s="444">
        <f t="shared" ca="1" si="134"/>
        <v>-38701084189.396538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-38701084189.396538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-161254517.45581889</v>
      </c>
      <c r="L2806" s="444">
        <f t="shared" ca="1" si="134"/>
        <v>-38862338706.852356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-38862338706.852356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-161926411.27855149</v>
      </c>
      <c r="L2807" s="444">
        <f t="shared" ca="1" si="134"/>
        <v>-39024265118.130905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-39024265118.130905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-162601104.65887877</v>
      </c>
      <c r="L2808" s="444">
        <f t="shared" ca="1" si="134"/>
        <v>-39186866222.789787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-39186866222.789787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-163278609.2616241</v>
      </c>
      <c r="L2809" s="444">
        <f t="shared" ca="1" si="134"/>
        <v>-39350144832.051414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-39350144832.051414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-163958936.80021423</v>
      </c>
      <c r="L2810" s="444">
        <f t="shared" ca="1" si="134"/>
        <v>-39514103768.851631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-39514103768.851631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-164642099.0368818</v>
      </c>
      <c r="L2811" s="444">
        <f t="shared" ca="1" si="134"/>
        <v>-39678745867.888512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-39678745867.888512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-165328107.7828688</v>
      </c>
      <c r="L2812" s="444">
        <f t="shared" ca="1" si="134"/>
        <v>-39844073975.671379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-39844073975.671379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-166016974.89863074</v>
      </c>
      <c r="L2813" s="444">
        <f t="shared" ref="L2813:L3067" ca="1" si="139">I2813-J2813+K2813</f>
        <v>-40010090950.570007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-40010090950.570007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-166708712.29404169</v>
      </c>
      <c r="L2814" s="444">
        <f t="shared" ca="1" si="139"/>
        <v>-40176799662.864052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-40176799662.864052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-167403331.92860022</v>
      </c>
      <c r="L2815" s="444">
        <f t="shared" ca="1" si="139"/>
        <v>-40344202994.792648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-40344202994.792648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-168100845.81163603</v>
      </c>
      <c r="L2816" s="444">
        <f t="shared" ca="1" si="139"/>
        <v>-40512303840.604286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-40512303840.604286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-168801266.00251785</v>
      </c>
      <c r="L2817" s="444">
        <f t="shared" ca="1" si="139"/>
        <v>-40681105106.606804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-40681105106.606804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-169504604.61086169</v>
      </c>
      <c r="L2818" s="444">
        <f t="shared" ca="1" si="139"/>
        <v>-40850609711.217667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-40850609711.217667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-170210873.79674026</v>
      </c>
      <c r="L2819" s="444">
        <f t="shared" ca="1" si="139"/>
        <v>-41020820585.014404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-41020820585.014404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-170920085.77089334</v>
      </c>
      <c r="L2820" s="444">
        <f t="shared" ca="1" si="139"/>
        <v>-41191740670.785301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-41191740670.785301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-171632252.79493874</v>
      </c>
      <c r="L2821" s="444">
        <f t="shared" ca="1" si="139"/>
        <v>-41363372923.580238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-41363372923.580238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-172347387.18158433</v>
      </c>
      <c r="L2822" s="444">
        <f t="shared" ca="1" si="139"/>
        <v>-41535720310.761826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-41535720310.761826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-173065501.29484093</v>
      </c>
      <c r="L2823" s="444">
        <f t="shared" ca="1" si="139"/>
        <v>-41708785812.056664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-41708785812.056664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-173786607.55023611</v>
      </c>
      <c r="L2824" s="444">
        <f t="shared" ca="1" si="139"/>
        <v>-41882572419.606903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-41882572419.606903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-174510718.41502875</v>
      </c>
      <c r="L2825" s="444">
        <f t="shared" ca="1" si="139"/>
        <v>-42057083138.021935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-42057083138.021935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-175237846.40842474</v>
      </c>
      <c r="L2826" s="444">
        <f t="shared" ca="1" si="139"/>
        <v>-42232320984.430359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-42232320984.430359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-175968004.10179317</v>
      </c>
      <c r="L2827" s="444">
        <f t="shared" ca="1" si="139"/>
        <v>-42408288988.53215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-42408288988.53215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-176701204.11888397</v>
      </c>
      <c r="L2828" s="444">
        <f t="shared" ca="1" si="139"/>
        <v>-42584990192.651031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-42584990192.651031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-177437459.13604596</v>
      </c>
      <c r="L2829" s="444">
        <f t="shared" ca="1" si="139"/>
        <v>-42762427651.787079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-42762427651.787079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-178176781.88244617</v>
      </c>
      <c r="L2830" s="444">
        <f t="shared" ca="1" si="139"/>
        <v>-42940604433.669525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-42940604433.669525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-178919185.14028969</v>
      </c>
      <c r="L2831" s="444">
        <f t="shared" ca="1" si="139"/>
        <v>-43119523618.809814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-43119523618.809814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-179664681.74504089</v>
      </c>
      <c r="L2832" s="444">
        <f t="shared" ca="1" si="139"/>
        <v>-43299188300.554855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-43299188300.554855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-180413284.58564523</v>
      </c>
      <c r="L2833" s="444">
        <f t="shared" ca="1" si="139"/>
        <v>-43479601585.140503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-43479601585.140503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-181165006.60475209</v>
      </c>
      <c r="L2834" s="444">
        <f t="shared" ca="1" si="139"/>
        <v>-43660766591.745255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-43660766591.745255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-181919860.79893857</v>
      </c>
      <c r="L2835" s="444">
        <f t="shared" ca="1" si="139"/>
        <v>-43842686452.544189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-43842686452.544189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-182677860.21893412</v>
      </c>
      <c r="L2836" s="444">
        <f t="shared" ca="1" si="139"/>
        <v>-44025364312.763123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-44025364312.763123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-183439017.96984634</v>
      </c>
      <c r="L2837" s="444">
        <f t="shared" ca="1" si="139"/>
        <v>-44208803330.732971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-44208803330.732971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-184203347.21138737</v>
      </c>
      <c r="L2838" s="444">
        <f t="shared" ca="1" si="139"/>
        <v>-44393006677.944359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-44393006677.944359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-184970861.1581015</v>
      </c>
      <c r="L2839" s="444">
        <f t="shared" ca="1" si="139"/>
        <v>-44577977539.102463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-44577977539.102463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-185741573.0795936</v>
      </c>
      <c r="L2840" s="444">
        <f t="shared" ca="1" si="139"/>
        <v>-44763719112.182053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-44763719112.182053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-186515496.30075854</v>
      </c>
      <c r="L2841" s="444">
        <f t="shared" ca="1" si="139"/>
        <v>-44950234608.482811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-44950234608.482811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-187292644.2020117</v>
      </c>
      <c r="L2842" s="444">
        <f t="shared" ca="1" si="139"/>
        <v>-45137527252.684822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-45137527252.684822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-188073030.21952009</v>
      </c>
      <c r="L2843" s="444">
        <f t="shared" ca="1" si="139"/>
        <v>-45325600282.904343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-45325600282.904343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-188856667.84543476</v>
      </c>
      <c r="L2844" s="444">
        <f t="shared" ca="1" si="139"/>
        <v>-45514456950.749779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-45514456950.749779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-189643570.62812409</v>
      </c>
      <c r="L2845" s="444">
        <f t="shared" ca="1" si="139"/>
        <v>-45704100521.377899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-45704100521.377899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-190433752.17240793</v>
      </c>
      <c r="L2846" s="444">
        <f t="shared" ca="1" si="139"/>
        <v>-45894534273.550308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-45894534273.550308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-191227226.13979295</v>
      </c>
      <c r="L2847" s="444">
        <f t="shared" ca="1" si="139"/>
        <v>-46085761499.690102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-46085761499.690102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-192024006.24870875</v>
      </c>
      <c r="L2848" s="444">
        <f t="shared" ca="1" si="139"/>
        <v>-46277785505.938812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-46277785505.938812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-192824106.27474505</v>
      </c>
      <c r="L2849" s="444">
        <f t="shared" ca="1" si="139"/>
        <v>-46470609612.213554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-46470609612.213554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-193627540.05088982</v>
      </c>
      <c r="L2850" s="444">
        <f t="shared" ca="1" si="139"/>
        <v>-46664237152.264442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-46664237152.264442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-194434321.46776852</v>
      </c>
      <c r="L2851" s="444">
        <f t="shared" ca="1" si="139"/>
        <v>-46858671473.732208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-46858671473.732208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-195244464.4738842</v>
      </c>
      <c r="L2852" s="444">
        <f t="shared" ca="1" si="139"/>
        <v>-47053915938.206093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-47053915938.206093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-196057983.07585871</v>
      </c>
      <c r="L2853" s="444">
        <f t="shared" ca="1" si="139"/>
        <v>-47249973921.281952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-47249973921.281952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-196874891.33867478</v>
      </c>
      <c r="L2854" s="444">
        <f t="shared" ca="1" si="139"/>
        <v>-47446848812.620628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-47446848812.620628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-197695203.38591927</v>
      </c>
      <c r="L2855" s="444">
        <f t="shared" ca="1" si="139"/>
        <v>-47644544016.006546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-47644544016.006546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-198518933.40002728</v>
      </c>
      <c r="L2856" s="444">
        <f t="shared" ca="1" si="139"/>
        <v>-47843062949.40657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-47843062949.40657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-199346095.62252736</v>
      </c>
      <c r="L2857" s="444">
        <f t="shared" ca="1" si="139"/>
        <v>-48042409045.029099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-48042409045.029099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-200176704.35428792</v>
      </c>
      <c r="L2858" s="444">
        <f t="shared" ca="1" si="139"/>
        <v>-48242585749.383385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-48242585749.383385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-201010773.95576411</v>
      </c>
      <c r="L2859" s="444">
        <f t="shared" ca="1" si="139"/>
        <v>-48443596523.339149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-48443596523.339149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-201848318.84724647</v>
      </c>
      <c r="L2860" s="444">
        <f t="shared" ca="1" si="139"/>
        <v>-48645444842.186394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-48645444842.186394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-202689353.50910997</v>
      </c>
      <c r="L2861" s="444">
        <f t="shared" ca="1" si="139"/>
        <v>-48848134195.695503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-48848134195.695503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-203533892.4820646</v>
      </c>
      <c r="L2862" s="444">
        <f t="shared" ca="1" si="139"/>
        <v>-49051668088.177567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-49051668088.177567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-204381950.36740652</v>
      </c>
      <c r="L2863" s="444">
        <f t="shared" ca="1" si="139"/>
        <v>-49256050038.544975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-49256050038.544975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-205233541.82727072</v>
      </c>
      <c r="L2864" s="444">
        <f t="shared" ca="1" si="139"/>
        <v>-49461283580.372246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-49461283580.372246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-206088681.58488435</v>
      </c>
      <c r="L2865" s="444">
        <f t="shared" ca="1" si="139"/>
        <v>-49667372261.95713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-49667372261.95713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-206947384.42482138</v>
      </c>
      <c r="L2866" s="444">
        <f t="shared" ca="1" si="139"/>
        <v>-49874319646.38195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-49874319646.38195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-207809665.19325814</v>
      </c>
      <c r="L2867" s="444">
        <f t="shared" ca="1" si="139"/>
        <v>-50082129311.575211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-50082129311.575211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-208675538.79823005</v>
      </c>
      <c r="L2868" s="444">
        <f t="shared" ca="1" si="139"/>
        <v>-50290804850.373444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-50290804850.373444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-209545020.20988935</v>
      </c>
      <c r="L2869" s="444">
        <f t="shared" ca="1" si="139"/>
        <v>-50500349870.583336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-50500349870.583336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-210418124.4607639</v>
      </c>
      <c r="L2870" s="444">
        <f t="shared" ca="1" si="139"/>
        <v>-50710767995.044098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-50710767995.044098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-211294866.64601707</v>
      </c>
      <c r="L2871" s="444">
        <f t="shared" ca="1" si="139"/>
        <v>-50922062861.690117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-50922062861.690117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-212175261.92370883</v>
      </c>
      <c r="L2872" s="444">
        <f t="shared" ca="1" si="139"/>
        <v>-51134238123.613823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-51134238123.613823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-213059325.51505759</v>
      </c>
      <c r="L2873" s="444">
        <f t="shared" ca="1" si="139"/>
        <v>-51347297449.128883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-51347297449.128883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-213947072.70470369</v>
      </c>
      <c r="L2874" s="444">
        <f t="shared" ca="1" si="139"/>
        <v>-51561244521.833588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-51561244521.833588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-214838518.84097329</v>
      </c>
      <c r="L2875" s="444">
        <f t="shared" ca="1" si="139"/>
        <v>-51776083040.674561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-51776083040.674561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-215733679.336144</v>
      </c>
      <c r="L2876" s="444">
        <f t="shared" ca="1" si="139"/>
        <v>-51991816720.010704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-51991816720.010704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-216632569.66671127</v>
      </c>
      <c r="L2877" s="444">
        <f t="shared" ca="1" si="139"/>
        <v>-52208449289.677414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-52208449289.677414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-217535205.37365589</v>
      </c>
      <c r="L2878" s="444">
        <f t="shared" ca="1" si="139"/>
        <v>-52425984495.051071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-52425984495.051071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-218441602.06271279</v>
      </c>
      <c r="L2879" s="444">
        <f t="shared" ca="1" si="139"/>
        <v>-52644426097.113785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-52644426097.113785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-219351775.40464076</v>
      </c>
      <c r="L2880" s="444">
        <f t="shared" ca="1" si="139"/>
        <v>-52863777872.518425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-52863777872.518425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-220265741.13549343</v>
      </c>
      <c r="L2881" s="444">
        <f t="shared" ca="1" si="139"/>
        <v>-53084043613.653915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-53084043613.653915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-221183515.05689132</v>
      </c>
      <c r="L2882" s="444">
        <f t="shared" ca="1" si="139"/>
        <v>-53305227128.710808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-53305227128.710808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-222105113.03629503</v>
      </c>
      <c r="L2883" s="444">
        <f t="shared" ca="1" si="139"/>
        <v>-53527332241.747101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-53527332241.747101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-223030551.00727957</v>
      </c>
      <c r="L2884" s="444">
        <f t="shared" ca="1" si="139"/>
        <v>-53750362792.754379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-53750362792.754379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-223959844.96980992</v>
      </c>
      <c r="L2885" s="444">
        <f t="shared" ca="1" si="139"/>
        <v>-53974322637.72419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-53974322637.72419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-224893010.99051747</v>
      </c>
      <c r="L2886" s="444">
        <f t="shared" ca="1" si="139"/>
        <v>-54199215648.714706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-54199215648.714706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-225830065.2029779</v>
      </c>
      <c r="L2887" s="444">
        <f t="shared" ca="1" si="139"/>
        <v>-54425045713.917686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-54425045713.917686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-226771023.80799034</v>
      </c>
      <c r="L2888" s="444">
        <f t="shared" ca="1" si="139"/>
        <v>-54651816737.725677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-54651816737.725677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-227715903.07385698</v>
      </c>
      <c r="L2889" s="444">
        <f t="shared" ca="1" si="139"/>
        <v>-54879532640.799538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-54879532640.799538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-228664719.33666474</v>
      </c>
      <c r="L2890" s="444">
        <f t="shared" ca="1" si="139"/>
        <v>-55108197360.1362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-55108197360.1362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-229617489.0005675</v>
      </c>
      <c r="L2891" s="444">
        <f t="shared" ca="1" si="139"/>
        <v>-55337814849.136765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-55337814849.136765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-230574228.53806984</v>
      </c>
      <c r="L2892" s="444">
        <f t="shared" ca="1" si="139"/>
        <v>-55568389077.674835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-55568389077.674835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-231534954.4903118</v>
      </c>
      <c r="L2893" s="444">
        <f t="shared" ca="1" si="139"/>
        <v>-55799924032.165146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-55799924032.165146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-232499683.46735477</v>
      </c>
      <c r="L2894" s="444">
        <f t="shared" ca="1" si="139"/>
        <v>-56032423715.6325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-56032423715.6325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-233468432.14846873</v>
      </c>
      <c r="L2895" s="444">
        <f t="shared" ca="1" si="139"/>
        <v>-56265892147.780968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-56265892147.780968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-234441217.28242069</v>
      </c>
      <c r="L2896" s="444">
        <f t="shared" ca="1" si="139"/>
        <v>-56500333365.063385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-56500333365.063385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-235418055.68776408</v>
      </c>
      <c r="L2897" s="444">
        <f t="shared" ca="1" si="139"/>
        <v>-56735751420.751152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-56735751420.751152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-236398964.25312975</v>
      </c>
      <c r="L2898" s="444">
        <f t="shared" ca="1" si="139"/>
        <v>-56972150385.00428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-56972150385.00428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-237383959.93751782</v>
      </c>
      <c r="L2899" s="444">
        <f t="shared" ca="1" si="139"/>
        <v>-57209534344.941795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-57209534344.941795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-238373059.77059081</v>
      </c>
      <c r="L2900" s="444">
        <f t="shared" ca="1" si="139"/>
        <v>-57447907404.712387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-57447907404.712387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-239366280.85296828</v>
      </c>
      <c r="L2901" s="444">
        <f t="shared" ca="1" si="139"/>
        <v>-57687273685.565353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-57687273685.565353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-240363640.35652232</v>
      </c>
      <c r="L2902" s="444">
        <f t="shared" ca="1" si="139"/>
        <v>-57927637325.921875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-57927637325.921875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-241365155.52467445</v>
      </c>
      <c r="L2903" s="444">
        <f t="shared" ca="1" si="139"/>
        <v>-58169002481.446548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-58169002481.446548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-242370843.67269397</v>
      </c>
      <c r="L2904" s="444">
        <f t="shared" ca="1" si="139"/>
        <v>-58411373325.11924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-58411373325.11924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-243380722.18799683</v>
      </c>
      <c r="L2905" s="444">
        <f t="shared" ca="1" si="139"/>
        <v>-58654754047.307236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-58654754047.307236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-244394808.53044677</v>
      </c>
      <c r="L2906" s="444">
        <f t="shared" ca="1" si="139"/>
        <v>-58899148855.837685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-58899148855.837685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-245413120.23265705</v>
      </c>
      <c r="L2907" s="444">
        <f t="shared" ca="1" si="139"/>
        <v>-59144561976.070343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-59144561976.070343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-246435674.90029308</v>
      </c>
      <c r="L2908" s="444">
        <f t="shared" ca="1" si="139"/>
        <v>-59390997650.970634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-59390997650.970634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-247462490.21237767</v>
      </c>
      <c r="L2909" s="444">
        <f t="shared" ca="1" si="139"/>
        <v>-59638460141.183014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-59638460141.183014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-248493583.92159584</v>
      </c>
      <c r="L2910" s="444">
        <f t="shared" ca="1" si="139"/>
        <v>-59886953725.104607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-59886953725.104607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-249528973.85460255</v>
      </c>
      <c r="L2911" s="444">
        <f t="shared" ca="1" si="139"/>
        <v>-60136482698.959206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-60136482698.959206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-250568677.91233003</v>
      </c>
      <c r="L2912" s="444">
        <f t="shared" ca="1" si="139"/>
        <v>-60387051376.871536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-60387051376.871536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-251612714.07029808</v>
      </c>
      <c r="L2913" s="444">
        <f t="shared" ca="1" si="139"/>
        <v>-60638664090.941833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-60638664090.941833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-252661100.37892434</v>
      </c>
      <c r="L2914" s="444">
        <f t="shared" ca="1" si="139"/>
        <v>-60891325191.320755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-60891325191.320755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-253713854.96383643</v>
      </c>
      <c r="L2915" s="444">
        <f t="shared" ca="1" si="139"/>
        <v>-61145039046.284592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-61145039046.284592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-254770996.02618575</v>
      </c>
      <c r="L2916" s="444">
        <f t="shared" ca="1" si="139"/>
        <v>-61399810042.310776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-61399810042.310776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-255832541.84296158</v>
      </c>
      <c r="L2917" s="444">
        <f t="shared" ca="1" si="139"/>
        <v>-61655642584.15374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-61655642584.15374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-256898510.76730725</v>
      </c>
      <c r="L2918" s="444">
        <f t="shared" ca="1" si="139"/>
        <v>-61912541094.921043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-61912541094.921043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-257968921.22883764</v>
      </c>
      <c r="L2919" s="444">
        <f t="shared" ca="1" si="139"/>
        <v>-62170510016.149879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-62170510016.149879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-259043791.73395783</v>
      </c>
      <c r="L2920" s="444">
        <f t="shared" ca="1" si="139"/>
        <v>-62429553807.883835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-62429553807.883835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-260123140.86618266</v>
      </c>
      <c r="L2921" s="444">
        <f t="shared" ca="1" si="139"/>
        <v>-62689676948.750015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-62689676948.750015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-261206987.2864584</v>
      </c>
      <c r="L2922" s="444">
        <f t="shared" ca="1" si="139"/>
        <v>-62950883936.036476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-62950883936.036476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-262295349.73348531</v>
      </c>
      <c r="L2923" s="444">
        <f t="shared" ca="1" si="139"/>
        <v>-63213179285.769958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-63213179285.769958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-263388247.0240415</v>
      </c>
      <c r="L2924" s="444">
        <f t="shared" ca="1" si="139"/>
        <v>-63476567532.793999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-63476567532.793999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-264485698.05330834</v>
      </c>
      <c r="L2925" s="444">
        <f t="shared" ca="1" si="139"/>
        <v>-63741053230.847305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-63741053230.847305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-265587721.7951971</v>
      </c>
      <c r="L2926" s="444">
        <f t="shared" ca="1" si="139"/>
        <v>-64006640952.642502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-64006640952.642502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-266694337.30267709</v>
      </c>
      <c r="L2927" s="444">
        <f t="shared" ca="1" si="139"/>
        <v>-64273335289.945175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-64273335289.945175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-267805563.70810494</v>
      </c>
      <c r="L2928" s="444">
        <f t="shared" ca="1" si="139"/>
        <v>-64541140853.653282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-64541140853.653282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-268921420.22355533</v>
      </c>
      <c r="L2929" s="444">
        <f t="shared" ca="1" si="139"/>
        <v>-64810062273.876839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-64810062273.876839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-270041926.14115351</v>
      </c>
      <c r="L2930" s="444">
        <f t="shared" ca="1" si="139"/>
        <v>-65080104200.01799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-65080104200.01799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-271167100.8334083</v>
      </c>
      <c r="L2931" s="444">
        <f t="shared" ca="1" si="139"/>
        <v>-65351271300.851395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-65351271300.851395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-272296963.75354749</v>
      </c>
      <c r="L2932" s="444">
        <f t="shared" ca="1" si="139"/>
        <v>-65623568264.604942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-65623568264.604942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-273431534.43585396</v>
      </c>
      <c r="L2933" s="444">
        <f t="shared" ca="1" si="139"/>
        <v>-65896999799.040794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-65896999799.040794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-274570832.49600333</v>
      </c>
      <c r="L2934" s="444">
        <f t="shared" ca="1" si="139"/>
        <v>-66171570631.536797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-66171570631.536797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-275714877.63140327</v>
      </c>
      <c r="L2935" s="444">
        <f t="shared" ca="1" si="139"/>
        <v>-66447285509.168198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-66447285509.168198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-276863689.62153417</v>
      </c>
      <c r="L2936" s="444">
        <f t="shared" ca="1" si="139"/>
        <v>-66724149198.789734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-66724149198.789734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-278017288.32829058</v>
      </c>
      <c r="L2937" s="444">
        <f t="shared" ca="1" si="139"/>
        <v>-67002166487.118027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-67002166487.118027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-279175693.69632512</v>
      </c>
      <c r="L2938" s="444">
        <f t="shared" ca="1" si="139"/>
        <v>-67281342180.814354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-67281342180.814354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-280338925.75339311</v>
      </c>
      <c r="L2939" s="444">
        <f t="shared" ca="1" si="139"/>
        <v>-67561681106.567749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-67561681106.567749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-281507004.61069894</v>
      </c>
      <c r="L2940" s="444">
        <f t="shared" ca="1" si="139"/>
        <v>-67843188111.178452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-67843188111.178452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-282679950.4632436</v>
      </c>
      <c r="L2941" s="444">
        <f t="shared" ca="1" si="139"/>
        <v>-68125868061.641693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-68125868061.641693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-283857783.59017372</v>
      </c>
      <c r="L2942" s="444">
        <f t="shared" ca="1" si="139"/>
        <v>-68409725845.231865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-68409725845.231865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-285040524.35513276</v>
      </c>
      <c r="L2943" s="444">
        <f t="shared" ca="1" si="139"/>
        <v>-68694766369.586998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-68694766369.586998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-286228193.20661247</v>
      </c>
      <c r="L2944" s="444">
        <f t="shared" ca="1" si="139"/>
        <v>-68980994562.79361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-68980994562.79361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-287420810.6783067</v>
      </c>
      <c r="L2945" s="444">
        <f t="shared" ca="1" si="139"/>
        <v>-69268415373.471924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-69268415373.471924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-288618397.38946635</v>
      </c>
      <c r="L2946" s="444">
        <f t="shared" ca="1" si="139"/>
        <v>-69557033770.861389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-69557033770.861389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-289820974.04525578</v>
      </c>
      <c r="L2947" s="444">
        <f t="shared" ca="1" si="139"/>
        <v>-69846854744.906647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-69846854744.906647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-291028561.43711102</v>
      </c>
      <c r="L2948" s="444">
        <f t="shared" ca="1" si="139"/>
        <v>-70137883306.343765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-70137883306.343765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-292241180.44309902</v>
      </c>
      <c r="L2949" s="444">
        <f t="shared" ca="1" si="139"/>
        <v>-70430124486.786865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-70430124486.786865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-293458852.02827859</v>
      </c>
      <c r="L2950" s="444">
        <f t="shared" ca="1" si="139"/>
        <v>-70723583338.81514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-70723583338.81514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-294681597.24506307</v>
      </c>
      <c r="L2951" s="444">
        <f t="shared" ca="1" si="139"/>
        <v>-71018264936.060196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-71018264936.060196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-295909437.23358417</v>
      </c>
      <c r="L2952" s="444">
        <f t="shared" ca="1" si="139"/>
        <v>-71314174373.293777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-71314174373.293777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-297142393.2220574</v>
      </c>
      <c r="L2953" s="444">
        <f t="shared" ca="1" si="139"/>
        <v>-71611316766.515839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-71611316766.515839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-298380486.52714932</v>
      </c>
      <c r="L2954" s="444">
        <f t="shared" ca="1" si="139"/>
        <v>-71909697253.042984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-71909697253.042984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-299623738.55434579</v>
      </c>
      <c r="L2955" s="444">
        <f t="shared" ca="1" si="139"/>
        <v>-72209320991.597336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-72209320991.597336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-300872170.7983222</v>
      </c>
      <c r="L2956" s="444">
        <f t="shared" ca="1" si="139"/>
        <v>-72510193162.39566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-72510193162.39566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-302125804.84331524</v>
      </c>
      <c r="L2957" s="444">
        <f t="shared" ca="1" si="139"/>
        <v>-72812318967.238983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-72812318967.238983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-303384662.36349577</v>
      </c>
      <c r="L2958" s="444">
        <f t="shared" ca="1" si="139"/>
        <v>-73115703629.602478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-73115703629.602478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-304648765.12334365</v>
      </c>
      <c r="L2959" s="444">
        <f t="shared" ca="1" si="139"/>
        <v>-73420352394.725815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-73420352394.725815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-305918134.97802424</v>
      </c>
      <c r="L2960" s="444">
        <f t="shared" ca="1" si="139"/>
        <v>-73726270529.703842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-73726270529.703842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-307192793.87376601</v>
      </c>
      <c r="L2961" s="444">
        <f t="shared" ca="1" si="139"/>
        <v>-74033463323.577606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-74033463323.577606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-308472763.84824002</v>
      </c>
      <c r="L2962" s="444">
        <f t="shared" ca="1" si="139"/>
        <v>-74341936087.425842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-74341936087.425842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-309758067.03094101</v>
      </c>
      <c r="L2963" s="444">
        <f t="shared" ca="1" si="139"/>
        <v>-74651694154.456787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-74651694154.456787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-311048725.64356995</v>
      </c>
      <c r="L2964" s="444">
        <f t="shared" ca="1" si="139"/>
        <v>-74962742880.100357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-74962742880.100357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-312344762.00041813</v>
      </c>
      <c r="L2965" s="444">
        <f t="shared" ca="1" si="139"/>
        <v>-75275087642.100769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-75275087642.100769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-313646198.50875318</v>
      </c>
      <c r="L2966" s="444">
        <f t="shared" ca="1" si="139"/>
        <v>-75588733840.609528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-75588733840.609528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-314953057.66920638</v>
      </c>
      <c r="L2967" s="444">
        <f t="shared" ca="1" si="139"/>
        <v>-75903686898.278732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-75903686898.278732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-316265362.07616138</v>
      </c>
      <c r="L2968" s="444">
        <f t="shared" ca="1" si="139"/>
        <v>-76219952260.354889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-76219952260.354889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-317583134.41814536</v>
      </c>
      <c r="L2969" s="444">
        <f t="shared" ca="1" si="139"/>
        <v>-76537535394.773041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-76537535394.773041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-318906397.478221</v>
      </c>
      <c r="L2970" s="444">
        <f t="shared" ca="1" si="139"/>
        <v>-76856441792.251266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-76856441792.251266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-320235174.13438028</v>
      </c>
      <c r="L2971" s="444">
        <f t="shared" ca="1" si="139"/>
        <v>-77176676966.385651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-77176676966.385651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-321569487.35994023</v>
      </c>
      <c r="L2972" s="444">
        <f t="shared" ca="1" si="139"/>
        <v>-77498246453.74559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-77498246453.74559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-322909360.22393996</v>
      </c>
      <c r="L2973" s="444">
        <f t="shared" ca="1" si="139"/>
        <v>-77821155813.969528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-77821155813.969528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-324254815.89153969</v>
      </c>
      <c r="L2974" s="444">
        <f t="shared" ca="1" si="139"/>
        <v>-78145410629.861069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-78145410629.861069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-325605877.62442112</v>
      </c>
      <c r="L2975" s="444">
        <f t="shared" ca="1" si="139"/>
        <v>-78471016507.485489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-78471016507.485489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-326962568.78118956</v>
      </c>
      <c r="L2976" s="444">
        <f t="shared" ca="1" si="139"/>
        <v>-78797979076.266678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-78797979076.266678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-328324912.81777781</v>
      </c>
      <c r="L2977" s="444">
        <f t="shared" ca="1" si="139"/>
        <v>-79126303989.084457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-79126303989.084457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-329692933.28785193</v>
      </c>
      <c r="L2978" s="444">
        <f t="shared" ca="1" si="139"/>
        <v>-79455996922.372314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-79455996922.372314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-331066653.84321797</v>
      </c>
      <c r="L2979" s="444">
        <f t="shared" ca="1" si="139"/>
        <v>-79787063576.21553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-79787063576.21553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-332446098.23423135</v>
      </c>
      <c r="L2980" s="444">
        <f t="shared" ca="1" si="139"/>
        <v>-80119509674.449768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-80119509674.449768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-333831290.31020737</v>
      </c>
      <c r="L2981" s="444">
        <f t="shared" ca="1" si="139"/>
        <v>-80453340964.759979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-80453340964.759979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-335222254.01983327</v>
      </c>
      <c r="L2982" s="444">
        <f t="shared" ca="1" si="139"/>
        <v>-80788563218.779816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-80788563218.779816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-336619013.41158259</v>
      </c>
      <c r="L2983" s="444">
        <f t="shared" ca="1" si="139"/>
        <v>-81125182232.191391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-81125182232.191391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-338021592.63413078</v>
      </c>
      <c r="L2984" s="444">
        <f t="shared" ca="1" si="139"/>
        <v>-81463203824.825516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-81463203824.825516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-339430015.936773</v>
      </c>
      <c r="L2985" s="444">
        <f t="shared" ca="1" si="139"/>
        <v>-81802633840.762283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-81802633840.762283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-340844307.66984284</v>
      </c>
      <c r="L2986" s="444">
        <f t="shared" ca="1" si="139"/>
        <v>-82143478148.432129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-82143478148.432129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-342264492.28513384</v>
      </c>
      <c r="L2987" s="444">
        <f t="shared" ca="1" si="139"/>
        <v>-82485742640.71727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-82485742640.71727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-343690594.33632195</v>
      </c>
      <c r="L2988" s="444">
        <f t="shared" ca="1" si="139"/>
        <v>-82829433235.053589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-82829433235.053589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-345122638.47938997</v>
      </c>
      <c r="L2989" s="444">
        <f t="shared" ca="1" si="139"/>
        <v>-83174555873.532974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-83174555873.532974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-346560649.47305405</v>
      </c>
      <c r="L2990" s="444">
        <f t="shared" ca="1" si="139"/>
        <v>-83521116523.006027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-83521116523.006027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-348004652.17919177</v>
      </c>
      <c r="L2991" s="444">
        <f t="shared" ca="1" si="139"/>
        <v>-83869121175.185226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-83869121175.185226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-349454671.56327176</v>
      </c>
      <c r="L2992" s="444">
        <f t="shared" ca="1" si="139"/>
        <v>-84218575846.748505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-84218575846.748505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-350910732.69478542</v>
      </c>
      <c r="L2993" s="444">
        <f t="shared" ca="1" si="139"/>
        <v>-84569486579.443283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-84569486579.443283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-352372860.74768037</v>
      </c>
      <c r="L2994" s="444">
        <f t="shared" ca="1" si="139"/>
        <v>-84921859440.190964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-84921859440.190964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-353841081.00079566</v>
      </c>
      <c r="L2995" s="444">
        <f t="shared" ca="1" si="139"/>
        <v>-85275700521.191757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-85275700521.191757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-355315418.83829898</v>
      </c>
      <c r="L2996" s="444">
        <f t="shared" ca="1" si="139"/>
        <v>-85631015940.03006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-85631015940.03006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-356795899.75012523</v>
      </c>
      <c r="L2997" s="444">
        <f t="shared" ca="1" si="139"/>
        <v>-85987811839.780182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-85987811839.780182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-358282549.33241743</v>
      </c>
      <c r="L2998" s="444">
        <f t="shared" ca="1" si="139"/>
        <v>-86346094389.112595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-86346094389.112595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-359775393.28796911</v>
      </c>
      <c r="L2999" s="444">
        <f t="shared" ca="1" si="139"/>
        <v>-86705869782.400558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-86705869782.400558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-361274457.426669</v>
      </c>
      <c r="L3000" s="444">
        <f t="shared" ca="1" si="139"/>
        <v>-87067144239.827225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-87067144239.827225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-362779767.66594678</v>
      </c>
      <c r="L3001" s="444">
        <f t="shared" ca="1" si="139"/>
        <v>-87429924007.493164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-87429924007.493164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-364291350.03122151</v>
      </c>
      <c r="L3002" s="444">
        <f t="shared" ca="1" si="139"/>
        <v>-87794215357.524384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-87794215357.524384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-365809230.65635157</v>
      </c>
      <c r="L3003" s="444">
        <f t="shared" ca="1" si="139"/>
        <v>-88160024588.18074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-88160024588.18074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-367333435.78408641</v>
      </c>
      <c r="L3004" s="444">
        <f t="shared" ca="1" si="139"/>
        <v>-88527358023.964828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-88527358023.964828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-368863991.76652014</v>
      </c>
      <c r="L3005" s="444">
        <f t="shared" ca="1" si="139"/>
        <v>-88896222015.731354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-88896222015.731354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-370400925.06554729</v>
      </c>
      <c r="L3006" s="444">
        <f t="shared" ca="1" si="139"/>
        <v>-89266622940.796906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-89266622940.796906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-371944262.25332046</v>
      </c>
      <c r="L3007" s="444">
        <f t="shared" ca="1" si="139"/>
        <v>-89638567203.050232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-89638567203.050232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-373494030.01270932</v>
      </c>
      <c r="L3008" s="444">
        <f t="shared" ca="1" si="139"/>
        <v>-90012061233.062943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-90012061233.062943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-375050255.13776225</v>
      </c>
      <c r="L3009" s="444">
        <f t="shared" ca="1" si="139"/>
        <v>-90387111488.200699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-90387111488.200699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-376612964.53416955</v>
      </c>
      <c r="L3010" s="444">
        <f t="shared" ca="1" si="139"/>
        <v>-90763724452.734863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-90763724452.734863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-378182185.21972859</v>
      </c>
      <c r="L3011" s="444">
        <f t="shared" ca="1" si="139"/>
        <v>-91141906637.95459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-91141906637.95459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-379757944.3248108</v>
      </c>
      <c r="L3012" s="444">
        <f t="shared" ca="1" si="139"/>
        <v>-91521664582.279404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-91521664582.279404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-381340269.09283084</v>
      </c>
      <c r="L3013" s="444">
        <f t="shared" ca="1" si="139"/>
        <v>-91903004851.372238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-91903004851.372238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-382929186.88071764</v>
      </c>
      <c r="L3014" s="444">
        <f t="shared" ca="1" si="139"/>
        <v>-92285934038.25296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-92285934038.25296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-384524725.15938735</v>
      </c>
      <c r="L3015" s="444">
        <f t="shared" ca="1" si="139"/>
        <v>-92670458763.412354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-92670458763.412354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-386126911.51421815</v>
      </c>
      <c r="L3016" s="444">
        <f t="shared" ca="1" si="139"/>
        <v>-93056585674.926575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-93056585674.926575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-387735773.64552736</v>
      </c>
      <c r="L3017" s="444">
        <f t="shared" ca="1" si="139"/>
        <v>-93444321448.572098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-93444321448.572098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-389351339.36905038</v>
      </c>
      <c r="L3018" s="444">
        <f t="shared" ca="1" si="139"/>
        <v>-93833672787.941147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-93833672787.941147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-390973636.61642146</v>
      </c>
      <c r="L3019" s="444">
        <f t="shared" ca="1" si="139"/>
        <v>-94224646424.557571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-94224646424.557571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-392602693.43565655</v>
      </c>
      <c r="L3020" s="444">
        <f t="shared" ca="1" si="139"/>
        <v>-94617249117.993225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-94617249117.993225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-394238537.99163842</v>
      </c>
      <c r="L3021" s="444">
        <f t="shared" ca="1" si="139"/>
        <v>-95011487655.984863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-95011487655.984863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-395881198.5666036</v>
      </c>
      <c r="L3022" s="444">
        <f t="shared" ca="1" si="139"/>
        <v>-95407368854.551468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-95407368854.551468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-397530703.5606311</v>
      </c>
      <c r="L3023" s="444">
        <f t="shared" ca="1" si="139"/>
        <v>-95804899558.112106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-95804899558.112106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-399187081.4921338</v>
      </c>
      <c r="L3024" s="444">
        <f t="shared" ca="1" si="139"/>
        <v>-96204086639.604233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-96204086639.604233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-400850360.99835098</v>
      </c>
      <c r="L3025" s="444">
        <f t="shared" ca="1" si="139"/>
        <v>-96604937000.602585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-96604937000.602585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-402520570.8358441</v>
      </c>
      <c r="L3026" s="444">
        <f t="shared" ca="1" si="139"/>
        <v>-97007457571.438431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-97007457571.438431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-404197739.88099349</v>
      </c>
      <c r="L3027" s="444">
        <f t="shared" ca="1" si="139"/>
        <v>-97411655311.319427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-97411655311.319427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-405881897.13049763</v>
      </c>
      <c r="L3028" s="444">
        <f t="shared" ca="1" si="139"/>
        <v>-97817537208.449921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-97817537208.449921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-407573071.70187467</v>
      </c>
      <c r="L3029" s="444">
        <f t="shared" ca="1" si="139"/>
        <v>-98225110280.151794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-98225110280.151794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-409271292.83396578</v>
      </c>
      <c r="L3030" s="444">
        <f t="shared" ca="1" si="139"/>
        <v>-98634381572.985764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-98634381572.985764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-410976589.88744068</v>
      </c>
      <c r="L3031" s="444">
        <f t="shared" ca="1" si="139"/>
        <v>-99045358162.873199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-99045358162.873199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-412688992.34530497</v>
      </c>
      <c r="L3032" s="444">
        <f t="shared" ca="1" si="139"/>
        <v>-99458047155.218506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-99458047155.218506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-414408529.81341046</v>
      </c>
      <c r="L3033" s="444">
        <f t="shared" ca="1" si="139"/>
        <v>-99872455685.031921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-99872455685.031921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-416135232.02096635</v>
      </c>
      <c r="L3034" s="444">
        <f t="shared" ca="1" si="139"/>
        <v>-100288590917.05289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-100288590917.05289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-417869128.82105368</v>
      </c>
      <c r="L3035" s="444">
        <f t="shared" ca="1" si="139"/>
        <v>-100706460045.87395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-100706460045.87395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-419610250.19114143</v>
      </c>
      <c r="L3036" s="444">
        <f t="shared" ca="1" si="139"/>
        <v>-101126070296.06509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-101126070296.06509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-421358626.23360455</v>
      </c>
      <c r="L3037" s="444">
        <f t="shared" ca="1" si="139"/>
        <v>-101547428922.29871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-101547428922.29871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-423114287.17624462</v>
      </c>
      <c r="L3038" s="444">
        <f t="shared" ca="1" si="139"/>
        <v>-101970543209.47495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-101970543209.47495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-424877263.37281227</v>
      </c>
      <c r="L3039" s="444">
        <f t="shared" ca="1" si="139"/>
        <v>-102395420472.84776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-102395420472.84776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-426647585.30353236</v>
      </c>
      <c r="L3040" s="444">
        <f t="shared" ca="1" si="139"/>
        <v>-102822068058.15129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-102822068058.15129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-428425283.57563037</v>
      </c>
      <c r="L3041" s="444">
        <f t="shared" ca="1" si="139"/>
        <v>-103250493341.72693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-103250493341.72693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-430210388.92386222</v>
      </c>
      <c r="L3042" s="444">
        <f t="shared" ca="1" si="139"/>
        <v>-103680703730.65079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-103680703730.65079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-432002932.21104497</v>
      </c>
      <c r="L3043" s="444">
        <f t="shared" ca="1" si="139"/>
        <v>-104112706662.86183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-104112706662.86183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-433802944.42859095</v>
      </c>
      <c r="L3044" s="444">
        <f t="shared" ca="1" si="139"/>
        <v>-104546509607.29042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-104546509607.29042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-435610456.69704342</v>
      </c>
      <c r="L3045" s="444">
        <f t="shared" ca="1" si="139"/>
        <v>-104982120063.98746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-104982120063.98746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-437425500.26661438</v>
      </c>
      <c r="L3046" s="444">
        <f t="shared" ca="1" si="139"/>
        <v>-105419545564.25407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-105419545564.25407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-439248106.51772529</v>
      </c>
      <c r="L3047" s="444">
        <f t="shared" ca="1" si="139"/>
        <v>-105858793670.7718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-105858793670.7718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-441078306.96154916</v>
      </c>
      <c r="L3048" s="444">
        <f t="shared" ca="1" si="139"/>
        <v>-106299871977.73335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-106299871977.73335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-442916133.24055564</v>
      </c>
      <c r="L3049" s="444">
        <f t="shared" ca="1" si="139"/>
        <v>-106742788110.97391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-106742788110.97391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-444761617.12905794</v>
      </c>
      <c r="L3050" s="444">
        <f t="shared" ca="1" si="139"/>
        <v>-107187549728.10297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-107187549728.10297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-446614790.53376234</v>
      </c>
      <c r="L3051" s="444">
        <f t="shared" ca="1" si="139"/>
        <v>-107634164518.63673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-107634164518.63673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-448475685.49431974</v>
      </c>
      <c r="L3052" s="444">
        <f t="shared" ca="1" si="139"/>
        <v>-108082640204.13106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-108082640204.13106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-450344334.18387938</v>
      </c>
      <c r="L3053" s="444">
        <f t="shared" ca="1" si="139"/>
        <v>-108532984538.31494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-108532984538.31494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-452220768.90964562</v>
      </c>
      <c r="L3054" s="444">
        <f t="shared" ca="1" si="139"/>
        <v>-108985205307.22459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-108985205307.22459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-454105022.11343575</v>
      </c>
      <c r="L3055" s="444">
        <f t="shared" ca="1" si="139"/>
        <v>-109439310329.33803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-109439310329.33803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-455997126.3722418</v>
      </c>
      <c r="L3056" s="444">
        <f t="shared" ca="1" si="139"/>
        <v>-109895307455.71027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-109895307455.71027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-457897114.39879274</v>
      </c>
      <c r="L3057" s="444">
        <f t="shared" ca="1" si="139"/>
        <v>-110353204570.10905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-110353204570.10905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-459805019.04212105</v>
      </c>
      <c r="L3058" s="444">
        <f t="shared" ca="1" si="139"/>
        <v>-110813009589.15117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-110813009589.15117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-461720873.28812981</v>
      </c>
      <c r="L3059" s="444">
        <f t="shared" ca="1" si="139"/>
        <v>-111274730462.4393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-111274730462.4393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-463644710.26016372</v>
      </c>
      <c r="L3060" s="444">
        <f t="shared" ca="1" si="139"/>
        <v>-111738375172.69946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-111738375172.69946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-465576563.21958107</v>
      </c>
      <c r="L3061" s="444">
        <f t="shared" ca="1" si="139"/>
        <v>-112203951735.91904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-112203951735.91904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-467516465.5663293</v>
      </c>
      <c r="L3062" s="444">
        <f t="shared" ca="1" si="139"/>
        <v>-112671468201.48537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-112671468201.48537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-469464450.8395223</v>
      </c>
      <c r="L3063" s="444">
        <f t="shared" ca="1" si="139"/>
        <v>-113140932652.32489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-113140932652.32489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-471420552.71802038</v>
      </c>
      <c r="L3064" s="444">
        <f t="shared" ca="1" si="139"/>
        <v>-113612353205.04291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-113612353205.04291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-473384805.02101213</v>
      </c>
      <c r="L3065" s="444">
        <f t="shared" ca="1" si="139"/>
        <v>-114085738010.06392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-114085738010.06392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-475357241.70859963</v>
      </c>
      <c r="L3066" s="444">
        <f t="shared" ca="1" si="139"/>
        <v>-114561095251.77252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-114561095251.77252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-477337896.88238555</v>
      </c>
      <c r="L3067" s="444">
        <f t="shared" ca="1" si="139"/>
        <v>-115038433148.65491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-115038433148.65491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-479326804.78606212</v>
      </c>
      <c r="L3068" s="444">
        <f t="shared" ref="L3068:L3322" ca="1" si="144">I3068-J3068+K3068</f>
        <v>-115517759953.44096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-115517759953.44096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-481323999.80600393</v>
      </c>
      <c r="L3069" s="444">
        <f t="shared" ca="1" si="144"/>
        <v>-115999083953.24696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-115999083953.24696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-483329516.47186232</v>
      </c>
      <c r="L3070" s="444">
        <f t="shared" ca="1" si="144"/>
        <v>-116482413469.71883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-116482413469.71883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-485343389.45716178</v>
      </c>
      <c r="L3071" s="444">
        <f t="shared" ca="1" si="144"/>
        <v>-116967756859.17599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-116967756859.17599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-487365653.57989997</v>
      </c>
      <c r="L3072" s="444">
        <f t="shared" ca="1" si="144"/>
        <v>-117455122512.75589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-117455122512.75589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-489396343.80314952</v>
      </c>
      <c r="L3073" s="444">
        <f t="shared" ca="1" si="144"/>
        <v>-117944518856.55904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-117944518856.55904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-491435495.23566264</v>
      </c>
      <c r="L3074" s="444">
        <f t="shared" ca="1" si="144"/>
        <v>-118435954351.79469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-118435954351.79469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-493483143.13247788</v>
      </c>
      <c r="L3075" s="444">
        <f t="shared" ca="1" si="144"/>
        <v>-118929437494.92717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-118929437494.92717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-495539322.89552987</v>
      </c>
      <c r="L3076" s="444">
        <f t="shared" ca="1" si="144"/>
        <v>-119424976817.82269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-119424976817.82269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-497604070.07426119</v>
      </c>
      <c r="L3077" s="444">
        <f t="shared" ca="1" si="144"/>
        <v>-119922580887.89696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-119922580887.89696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-499677420.36623734</v>
      </c>
      <c r="L3078" s="444">
        <f t="shared" ca="1" si="144"/>
        <v>-120422258308.2632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-120422258308.2632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-501759409.61776334</v>
      </c>
      <c r="L3079" s="444">
        <f t="shared" ca="1" si="144"/>
        <v>-120924017717.88097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-120924017717.88097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-503850073.82450402</v>
      </c>
      <c r="L3080" s="444">
        <f t="shared" ca="1" si="144"/>
        <v>-121427867791.70547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-121427867791.70547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-505949449.13210613</v>
      </c>
      <c r="L3081" s="444">
        <f t="shared" ca="1" si="144"/>
        <v>-121933817240.83759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-121933817240.83759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-508057571.83682323</v>
      </c>
      <c r="L3082" s="444">
        <f t="shared" ca="1" si="144"/>
        <v>-122441874812.67441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-122441874812.67441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-510174478.38614327</v>
      </c>
      <c r="L3083" s="444">
        <f t="shared" ca="1" si="144"/>
        <v>-122952049291.06055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-122952049291.06055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-512300205.37941891</v>
      </c>
      <c r="L3084" s="444">
        <f t="shared" ca="1" si="144"/>
        <v>-123464349496.43997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-123464349496.43997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-514434789.56849992</v>
      </c>
      <c r="L3085" s="444">
        <f t="shared" ca="1" si="144"/>
        <v>-123978784286.00847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-123978784286.00847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-516578267.85836864</v>
      </c>
      <c r="L3086" s="444">
        <f t="shared" ca="1" si="144"/>
        <v>-124495362553.86684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-124495362553.86684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-518730677.30777848</v>
      </c>
      <c r="L3087" s="444">
        <f t="shared" ca="1" si="144"/>
        <v>-125014093231.17462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-125014093231.17462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-520892055.12989432</v>
      </c>
      <c r="L3088" s="444">
        <f t="shared" ca="1" si="144"/>
        <v>-125534985286.30452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-125534985286.30452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-523062438.69293547</v>
      </c>
      <c r="L3089" s="444">
        <f t="shared" ca="1" si="144"/>
        <v>-126058047724.99745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-126058047724.99745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-525241865.5208227</v>
      </c>
      <c r="L3090" s="444">
        <f t="shared" ca="1" si="144"/>
        <v>-126583289590.51828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-126583289590.51828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-527430373.2938261</v>
      </c>
      <c r="L3091" s="444">
        <f t="shared" ca="1" si="144"/>
        <v>-127110719963.8121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-127110719963.8121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-529627999.84921712</v>
      </c>
      <c r="L3092" s="444">
        <f t="shared" ca="1" si="144"/>
        <v>-127640347963.66132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-127640347963.66132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-531834783.18192214</v>
      </c>
      <c r="L3093" s="444">
        <f t="shared" ca="1" si="144"/>
        <v>-128172182746.84323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-128172182746.84323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-534050761.44518012</v>
      </c>
      <c r="L3094" s="444">
        <f t="shared" ca="1" si="144"/>
        <v>-128706233508.28841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-128706233508.28841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-536275972.95120168</v>
      </c>
      <c r="L3095" s="444">
        <f t="shared" ca="1" si="144"/>
        <v>-129242509481.23961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-129242509481.23961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-538510456.17183173</v>
      </c>
      <c r="L3096" s="444">
        <f t="shared" ca="1" si="144"/>
        <v>-129781019937.41144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-129781019937.41144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-540754249.7392143</v>
      </c>
      <c r="L3097" s="444">
        <f t="shared" ca="1" si="144"/>
        <v>-130321774187.15065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-130321774187.15065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-543007392.44646096</v>
      </c>
      <c r="L3098" s="444">
        <f t="shared" ca="1" si="144"/>
        <v>-130864781579.59711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-130864781579.59711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-545269923.24832129</v>
      </c>
      <c r="L3099" s="444">
        <f t="shared" ca="1" si="144"/>
        <v>-131410051502.84543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-131410051502.84543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-547541881.26185596</v>
      </c>
      <c r="L3100" s="444">
        <f t="shared" ca="1" si="144"/>
        <v>-131957593384.10728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-131957593384.10728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-549823305.76711369</v>
      </c>
      <c r="L3101" s="444">
        <f t="shared" ca="1" si="144"/>
        <v>-132507416689.8744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-132507416689.8744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-552114236.20781004</v>
      </c>
      <c r="L3102" s="444">
        <f t="shared" ca="1" si="144"/>
        <v>-133059530926.08221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-133059530926.08221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-554414712.19200921</v>
      </c>
      <c r="L3103" s="444">
        <f t="shared" ca="1" si="144"/>
        <v>-133613945638.27423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-133613945638.27423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-556724773.4928093</v>
      </c>
      <c r="L3104" s="444">
        <f t="shared" ca="1" si="144"/>
        <v>-134170670411.76704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-134170670411.76704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-559044460.04902935</v>
      </c>
      <c r="L3105" s="444">
        <f t="shared" ca="1" si="144"/>
        <v>-134729714871.81607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-134729714871.81607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-561373811.9659003</v>
      </c>
      <c r="L3106" s="444">
        <f t="shared" ca="1" si="144"/>
        <v>-135291088683.78197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-135291088683.78197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-563712869.51575816</v>
      </c>
      <c r="L3107" s="444">
        <f t="shared" ca="1" si="144"/>
        <v>-135854801553.29773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-135854801553.29773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-566061673.13874054</v>
      </c>
      <c r="L3108" s="444">
        <f t="shared" ca="1" si="144"/>
        <v>-136420863226.43646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-136420863226.43646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-568420263.44348526</v>
      </c>
      <c r="L3109" s="444">
        <f t="shared" ca="1" si="144"/>
        <v>-136989283489.87994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-136989283489.87994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-570788681.20783317</v>
      </c>
      <c r="L3110" s="444">
        <f t="shared" ca="1" si="144"/>
        <v>-137560072171.08777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-137560072171.08777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-573166967.37953234</v>
      </c>
      <c r="L3111" s="444">
        <f t="shared" ca="1" si="144"/>
        <v>-138133239138.46732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-138133239138.46732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-575555163.07694709</v>
      </c>
      <c r="L3112" s="444">
        <f t="shared" ca="1" si="144"/>
        <v>-138708794301.54425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-138708794301.54425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-577953309.58976769</v>
      </c>
      <c r="L3113" s="444">
        <f t="shared" ca="1" si="144"/>
        <v>-139286747611.13403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-139286747611.13403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-580361448.3797251</v>
      </c>
      <c r="L3114" s="444">
        <f t="shared" ca="1" si="144"/>
        <v>-139867109059.51376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-139867109059.51376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-582779621.08130729</v>
      </c>
      <c r="L3115" s="444">
        <f t="shared" ca="1" si="144"/>
        <v>-140449888680.59506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-140449888680.59506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-585207869.50247943</v>
      </c>
      <c r="L3116" s="444">
        <f t="shared" ca="1" si="144"/>
        <v>-141035096550.09753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-141035096550.09753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-587646235.62540638</v>
      </c>
      <c r="L3117" s="444">
        <f t="shared" ca="1" si="144"/>
        <v>-141622742785.72293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-141622742785.72293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-590094761.60717893</v>
      </c>
      <c r="L3118" s="444">
        <f t="shared" ca="1" si="144"/>
        <v>-142212837547.33011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-142212837547.33011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-592553489.78054214</v>
      </c>
      <c r="L3119" s="444">
        <f t="shared" ca="1" si="144"/>
        <v>-142805391037.11066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-142805391037.11066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-595022462.65462768</v>
      </c>
      <c r="L3120" s="444">
        <f t="shared" ca="1" si="144"/>
        <v>-143400413499.76529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-143400413499.76529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-597501722.91568875</v>
      </c>
      <c r="L3121" s="444">
        <f t="shared" ca="1" si="144"/>
        <v>-143997915222.68097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-143997915222.68097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-599991313.42783737</v>
      </c>
      <c r="L3122" s="444">
        <f t="shared" ca="1" si="144"/>
        <v>-144597906536.1088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-144597906536.1088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-602491277.23378658</v>
      </c>
      <c r="L3123" s="444">
        <f t="shared" ca="1" si="144"/>
        <v>-145200397813.34259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-145200397813.34259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-605001657.55559409</v>
      </c>
      <c r="L3124" s="444">
        <f t="shared" ca="1" si="144"/>
        <v>-145805399470.89819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-145805399470.89819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-607522497.79540908</v>
      </c>
      <c r="L3125" s="444">
        <f t="shared" ca="1" si="144"/>
        <v>-146412921968.6936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-146412921968.6936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-610053841.53622329</v>
      </c>
      <c r="L3126" s="444">
        <f t="shared" ca="1" si="144"/>
        <v>-147022975810.22983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-147022975810.22983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-612595732.54262424</v>
      </c>
      <c r="L3127" s="444">
        <f t="shared" ca="1" si="144"/>
        <v>-147635571542.77246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-147635571542.77246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-615148214.76155186</v>
      </c>
      <c r="L3128" s="444">
        <f t="shared" ca="1" si="144"/>
        <v>-148250719757.53403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-148250719757.53403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-617711332.32305849</v>
      </c>
      <c r="L3129" s="444">
        <f t="shared" ca="1" si="144"/>
        <v>-148868431089.85709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-148868431089.85709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-620285129.54107118</v>
      </c>
      <c r="L3130" s="444">
        <f t="shared" ca="1" si="144"/>
        <v>-149488716219.39816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-149488716219.39816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-622869650.91415906</v>
      </c>
      <c r="L3131" s="444">
        <f t="shared" ca="1" si="144"/>
        <v>-150111585870.31232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-150111585870.31232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-625464941.12630129</v>
      </c>
      <c r="L3132" s="444">
        <f t="shared" ca="1" si="144"/>
        <v>-150737050811.43863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-150737050811.43863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-628071045.04766095</v>
      </c>
      <c r="L3133" s="444">
        <f t="shared" ca="1" si="144"/>
        <v>-151365121856.4863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-151365121856.4863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-630688007.73535955</v>
      </c>
      <c r="L3134" s="444">
        <f t="shared" ca="1" si="144"/>
        <v>-151995809864.22165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-151995809864.22165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-633315874.43425691</v>
      </c>
      <c r="L3135" s="444">
        <f t="shared" ca="1" si="144"/>
        <v>-152629125738.65591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-152629125738.65591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-635954690.57773292</v>
      </c>
      <c r="L3136" s="444">
        <f t="shared" ca="1" si="144"/>
        <v>-153265080429.23364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-153265080429.23364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-638604501.78847349</v>
      </c>
      <c r="L3137" s="444">
        <f t="shared" ca="1" si="144"/>
        <v>-153903684931.02213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-153903684931.02213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-641265353.87925887</v>
      </c>
      <c r="L3138" s="444">
        <f t="shared" ca="1" si="144"/>
        <v>-154544950284.9014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-154544950284.9014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-643937292.85375583</v>
      </c>
      <c r="L3139" s="444">
        <f t="shared" ca="1" si="144"/>
        <v>-155188887577.75516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-155188887577.75516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-646620364.90731311</v>
      </c>
      <c r="L3140" s="444">
        <f t="shared" ca="1" si="144"/>
        <v>-155835507942.66248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-155835507942.66248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-649314616.42776036</v>
      </c>
      <c r="L3141" s="444">
        <f t="shared" ca="1" si="144"/>
        <v>-156484822559.09024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-156484822559.09024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-652020093.99620938</v>
      </c>
      <c r="L3142" s="444">
        <f t="shared" ca="1" si="144"/>
        <v>-157136842653.08646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-157136842653.08646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-654736844.38786018</v>
      </c>
      <c r="L3143" s="444">
        <f t="shared" ca="1" si="144"/>
        <v>-157791579497.4743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-157791579497.4743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-657464914.57280958</v>
      </c>
      <c r="L3144" s="444">
        <f t="shared" ca="1" si="144"/>
        <v>-158449044412.04712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-158449044412.04712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-660204351.71686304</v>
      </c>
      <c r="L3145" s="444">
        <f t="shared" ca="1" si="144"/>
        <v>-159109248763.76398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-159109248763.76398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-662955203.18234992</v>
      </c>
      <c r="L3146" s="444">
        <f t="shared" ca="1" si="144"/>
        <v>-159772203966.94632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-159772203966.94632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-665717516.52894294</v>
      </c>
      <c r="L3147" s="444">
        <f t="shared" ca="1" si="144"/>
        <v>-160437921483.47525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-160437921483.47525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-668491339.51448023</v>
      </c>
      <c r="L3148" s="444">
        <f t="shared" ca="1" si="144"/>
        <v>-161106412822.98972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-161106412822.98972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-671276720.09579051</v>
      </c>
      <c r="L3149" s="444">
        <f t="shared" ca="1" si="144"/>
        <v>-161777689543.08551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-161777689543.08551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-674073706.42952299</v>
      </c>
      <c r="L3150" s="444">
        <f t="shared" ca="1" si="144"/>
        <v>-162451763249.51505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-162451763249.51505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-676882346.8729794</v>
      </c>
      <c r="L3151" s="444">
        <f t="shared" ca="1" si="144"/>
        <v>-163128645596.38803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-163128645596.38803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-679702689.98495007</v>
      </c>
      <c r="L3152" s="444">
        <f t="shared" ca="1" si="144"/>
        <v>-163808348286.37299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-163808348286.37299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-682534784.52655411</v>
      </c>
      <c r="L3153" s="444">
        <f t="shared" ca="1" si="144"/>
        <v>-164490883070.89954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-164490883070.89954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-685378679.46208143</v>
      </c>
      <c r="L3154" s="444">
        <f t="shared" ca="1" si="144"/>
        <v>-165176261750.3616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-165176261750.3616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-688234423.95984006</v>
      </c>
      <c r="L3155" s="444">
        <f t="shared" ca="1" si="144"/>
        <v>-165864496174.32144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-165864496174.32144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-691102067.39300597</v>
      </c>
      <c r="L3156" s="444">
        <f t="shared" ca="1" si="144"/>
        <v>-166555598241.71445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-166555598241.71445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-693981659.34047687</v>
      </c>
      <c r="L3157" s="444">
        <f t="shared" ca="1" si="144"/>
        <v>-167249579901.05493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-167249579901.05493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-696873249.58772886</v>
      </c>
      <c r="L3158" s="444">
        <f t="shared" ca="1" si="144"/>
        <v>-167946453150.64267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-167946453150.64267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-699776888.1276778</v>
      </c>
      <c r="L3159" s="444">
        <f t="shared" ca="1" si="144"/>
        <v>-168646230038.77036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-168646230038.77036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-702692625.16154313</v>
      </c>
      <c r="L3160" s="444">
        <f t="shared" ca="1" si="144"/>
        <v>-169348922663.93188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-169348922663.93188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-705620511.09971619</v>
      </c>
      <c r="L3161" s="444">
        <f t="shared" ca="1" si="144"/>
        <v>-170054543175.03162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-170054543175.03162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-708560596.56263173</v>
      </c>
      <c r="L3162" s="444">
        <f t="shared" ca="1" si="144"/>
        <v>-170763103771.59424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-170763103771.59424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-711512932.3816427</v>
      </c>
      <c r="L3163" s="444">
        <f t="shared" ca="1" si="144"/>
        <v>-171474616703.97589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-171474616703.97589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-714477569.59989953</v>
      </c>
      <c r="L3164" s="444">
        <f t="shared" ca="1" si="144"/>
        <v>-172189094273.57581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-172189094273.57581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-717454559.47323251</v>
      </c>
      <c r="L3165" s="444">
        <f t="shared" ca="1" si="144"/>
        <v>-172906548833.04904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-172906548833.04904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-720443953.47103763</v>
      </c>
      <c r="L3166" s="444">
        <f t="shared" ca="1" si="144"/>
        <v>-173626992786.52008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-173626992786.52008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-723445803.27716696</v>
      </c>
      <c r="L3167" s="444">
        <f t="shared" ca="1" si="144"/>
        <v>-174350438589.79724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-174350438589.79724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-726460160.79082179</v>
      </c>
      <c r="L3168" s="444">
        <f t="shared" ca="1" si="144"/>
        <v>-175076898750.58807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-175076898750.58807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-729487078.12745035</v>
      </c>
      <c r="L3169" s="444">
        <f t="shared" ca="1" si="144"/>
        <v>-175806385828.71552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-175806385828.71552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-732526607.61964798</v>
      </c>
      <c r="L3170" s="444">
        <f t="shared" ca="1" si="144"/>
        <v>-176538912436.33517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-176538912436.33517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-735578801.81806326</v>
      </c>
      <c r="L3171" s="444">
        <f t="shared" ca="1" si="144"/>
        <v>-177274491238.15323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-177274491238.15323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-738643713.49230516</v>
      </c>
      <c r="L3172" s="444">
        <f t="shared" ca="1" si="144"/>
        <v>-178013134951.64554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-178013134951.64554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-741721395.63185644</v>
      </c>
      <c r="L3173" s="444">
        <f t="shared" ca="1" si="144"/>
        <v>-178754856347.2774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-178754856347.2774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-744811901.44698918</v>
      </c>
      <c r="L3174" s="444">
        <f t="shared" ca="1" si="144"/>
        <v>-179499668248.7244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-179499668248.7244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-747915284.36968493</v>
      </c>
      <c r="L3175" s="444">
        <f t="shared" ca="1" si="144"/>
        <v>-180247583533.09409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-180247583533.09409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-751031598.05455863</v>
      </c>
      <c r="L3176" s="444">
        <f t="shared" ca="1" si="144"/>
        <v>-180998615131.14865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-180998615131.14865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-754160896.37978601</v>
      </c>
      <c r="L3177" s="444">
        <f t="shared" ca="1" si="144"/>
        <v>-181752776027.52844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-181752776027.52844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-757303233.44803512</v>
      </c>
      <c r="L3178" s="444">
        <f t="shared" ca="1" si="144"/>
        <v>-182510079260.97647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-182510079260.97647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-760458663.58740199</v>
      </c>
      <c r="L3179" s="444">
        <f t="shared" ca="1" si="144"/>
        <v>-183270537924.56387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-183270537924.56387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-763627241.35234952</v>
      </c>
      <c r="L3180" s="444">
        <f t="shared" ca="1" si="144"/>
        <v>-184034165165.91623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-184034165165.91623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-766809021.52465093</v>
      </c>
      <c r="L3181" s="444">
        <f t="shared" ca="1" si="144"/>
        <v>-184800974187.44089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-184800974187.44089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-770004059.11433697</v>
      </c>
      <c r="L3182" s="444">
        <f t="shared" ca="1" si="144"/>
        <v>-185570978246.55524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-185570978246.55524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-773212409.36064684</v>
      </c>
      <c r="L3183" s="444">
        <f t="shared" ca="1" si="144"/>
        <v>-186344190655.91589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-186344190655.91589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-776434127.73298287</v>
      </c>
      <c r="L3184" s="444">
        <f t="shared" ca="1" si="144"/>
        <v>-187120624783.64886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-187120624783.64886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-779669269.93187022</v>
      </c>
      <c r="L3185" s="444">
        <f t="shared" ca="1" si="144"/>
        <v>-187900294053.58075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-187900294053.58075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-782917891.88991976</v>
      </c>
      <c r="L3186" s="444">
        <f t="shared" ca="1" si="144"/>
        <v>-188683211945.47067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-188683211945.47067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-786180049.77279449</v>
      </c>
      <c r="L3187" s="444">
        <f t="shared" ca="1" si="144"/>
        <v>-189469391995.24347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-189469391995.24347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-789455799.9801811</v>
      </c>
      <c r="L3188" s="444">
        <f t="shared" ca="1" si="144"/>
        <v>-190258847795.22366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-190258847795.22366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-792745199.14676523</v>
      </c>
      <c r="L3189" s="444">
        <f t="shared" ca="1" si="144"/>
        <v>-191051592994.37042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-191051592994.37042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-796048304.14321005</v>
      </c>
      <c r="L3190" s="444">
        <f t="shared" ca="1" si="144"/>
        <v>-191847641298.51364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-191847641298.51364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-799365172.07714021</v>
      </c>
      <c r="L3191" s="444">
        <f t="shared" ca="1" si="144"/>
        <v>-192647006470.59079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-192647006470.59079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-802695860.2941283</v>
      </c>
      <c r="L3192" s="444">
        <f t="shared" ca="1" si="144"/>
        <v>-193449702330.88492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-193449702330.88492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-806040426.37868714</v>
      </c>
      <c r="L3193" s="444">
        <f t="shared" ca="1" si="144"/>
        <v>-194255742757.26361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-194255742757.26361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-809398928.15526509</v>
      </c>
      <c r="L3194" s="444">
        <f t="shared" ca="1" si="144"/>
        <v>-195065141685.41888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-195065141685.41888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-812771423.68924534</v>
      </c>
      <c r="L3195" s="444">
        <f t="shared" ca="1" si="144"/>
        <v>-195877913109.10812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-195877913109.10812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-816157971.28795052</v>
      </c>
      <c r="L3196" s="444">
        <f t="shared" ca="1" si="144"/>
        <v>-196694071080.39609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-196694071080.39609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-819558629.50165033</v>
      </c>
      <c r="L3197" s="444">
        <f t="shared" ca="1" si="144"/>
        <v>-197513629709.89774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-197513629709.89774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-822973457.12457395</v>
      </c>
      <c r="L3198" s="444">
        <f t="shared" ca="1" si="144"/>
        <v>-198336603167.02231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-198336603167.02231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-826402513.19592631</v>
      </c>
      <c r="L3199" s="444">
        <f t="shared" ca="1" si="144"/>
        <v>-199163005680.21823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-199163005680.21823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-829845857.00090933</v>
      </c>
      <c r="L3200" s="444">
        <f t="shared" ca="1" si="144"/>
        <v>-199992851537.21915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-199992851537.21915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-833303548.07174647</v>
      </c>
      <c r="L3201" s="444">
        <f t="shared" ca="1" si="144"/>
        <v>-200826155085.29089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-200826155085.29089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-836775646.188712</v>
      </c>
      <c r="L3202" s="444">
        <f t="shared" ca="1" si="144"/>
        <v>-201662930731.47961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-201662930731.47961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-840262211.38116503</v>
      </c>
      <c r="L3203" s="444">
        <f t="shared" ca="1" si="144"/>
        <v>-202503192942.86078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-202503192942.86078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-843763303.9285866</v>
      </c>
      <c r="L3204" s="444">
        <f t="shared" ca="1" si="144"/>
        <v>-203346956246.78937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-203346956246.78937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-847278984.36162233</v>
      </c>
      <c r="L3205" s="444">
        <f t="shared" ca="1" si="144"/>
        <v>-204194235231.151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-204194235231.151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-850809313.46312916</v>
      </c>
      <c r="L3206" s="444">
        <f t="shared" ca="1" si="144"/>
        <v>-205045044544.61414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-205045044544.61414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-854354352.2692256</v>
      </c>
      <c r="L3207" s="444">
        <f t="shared" ca="1" si="144"/>
        <v>-205899398896.88336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-205899398896.88336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-857914162.07034731</v>
      </c>
      <c r="L3208" s="444">
        <f t="shared" ca="1" si="144"/>
        <v>-206757313058.9537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-206757313058.9537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-861488804.41230714</v>
      </c>
      <c r="L3209" s="444">
        <f t="shared" ca="1" si="144"/>
        <v>-207618801863.366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-207618801863.366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-865078341.09735835</v>
      </c>
      <c r="L3210" s="444">
        <f t="shared" ca="1" si="144"/>
        <v>-208483880204.46335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-208483880204.46335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-868682834.18526399</v>
      </c>
      <c r="L3211" s="444">
        <f t="shared" ca="1" si="144"/>
        <v>-209352563038.64862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-209352563038.64862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-872302345.99436927</v>
      </c>
      <c r="L3212" s="444">
        <f t="shared" ca="1" si="144"/>
        <v>-210224865384.64297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-210224865384.64297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-875936939.10267901</v>
      </c>
      <c r="L3213" s="444">
        <f t="shared" ca="1" si="144"/>
        <v>-211100802323.74567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-211100802323.74567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-879586676.34894025</v>
      </c>
      <c r="L3214" s="444">
        <f t="shared" ca="1" si="144"/>
        <v>-211980389000.0946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-211980389000.0946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-883251620.83372748</v>
      </c>
      <c r="L3215" s="444">
        <f t="shared" ca="1" si="144"/>
        <v>-212863640620.92834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-212863640620.92834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-886931835.92053473</v>
      </c>
      <c r="L3216" s="444">
        <f t="shared" ca="1" si="144"/>
        <v>-213750572456.84888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-213750572456.84888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-890627385.23687029</v>
      </c>
      <c r="L3217" s="444">
        <f t="shared" ca="1" si="144"/>
        <v>-214641199842.08575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-214641199842.08575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-894338332.67535722</v>
      </c>
      <c r="L3218" s="444">
        <f t="shared" ca="1" si="144"/>
        <v>-215535538174.76111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-215535538174.76111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-898064742.39483786</v>
      </c>
      <c r="L3219" s="444">
        <f t="shared" ca="1" si="144"/>
        <v>-216433602917.15594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-216433602917.15594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-901806678.82148314</v>
      </c>
      <c r="L3220" s="444">
        <f t="shared" ca="1" si="144"/>
        <v>-217335409595.97742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-217335409595.97742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-905564206.64990592</v>
      </c>
      <c r="L3221" s="444">
        <f t="shared" ca="1" si="144"/>
        <v>-218240973802.62732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-218240973802.62732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-909337390.84428048</v>
      </c>
      <c r="L3222" s="444">
        <f t="shared" ca="1" si="144"/>
        <v>-219150311193.47159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-219150311193.47159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-913126296.63946497</v>
      </c>
      <c r="L3223" s="444">
        <f t="shared" ca="1" si="144"/>
        <v>-220063437490.11105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-220063437490.11105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-916930989.54212928</v>
      </c>
      <c r="L3224" s="444">
        <f t="shared" ca="1" si="144"/>
        <v>-220980368479.65317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-220980368479.65317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-920751535.3318882</v>
      </c>
      <c r="L3225" s="444">
        <f t="shared" ca="1" si="144"/>
        <v>-221901120014.98505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-221901120014.98505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-924588000.06243765</v>
      </c>
      <c r="L3226" s="444">
        <f t="shared" ca="1" si="144"/>
        <v>-222825708015.04749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-222825708015.04749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-928440450.06269789</v>
      </c>
      <c r="L3227" s="444">
        <f t="shared" ca="1" si="144"/>
        <v>-223754148465.11017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-223754148465.11017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-932308951.93795907</v>
      </c>
      <c r="L3228" s="444">
        <f t="shared" ca="1" si="144"/>
        <v>-224686457417.04813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-224686457417.04813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-936193572.57103384</v>
      </c>
      <c r="L3229" s="444">
        <f t="shared" ca="1" si="144"/>
        <v>-225622650989.61917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-225622650989.61917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-940094379.12341321</v>
      </c>
      <c r="L3230" s="444">
        <f t="shared" ca="1" si="144"/>
        <v>-226562745368.74258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-226562745368.74258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-944011439.0364275</v>
      </c>
      <c r="L3231" s="444">
        <f t="shared" ca="1" si="144"/>
        <v>-227506756807.77902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-227506756807.77902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-947944820.03241253</v>
      </c>
      <c r="L3232" s="444">
        <f t="shared" ca="1" si="144"/>
        <v>-228454701627.81143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-228454701627.81143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-951894590.11588097</v>
      </c>
      <c r="L3233" s="444">
        <f t="shared" ca="1" si="144"/>
        <v>-229406596217.92731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-229406596217.92731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-955860817.57469714</v>
      </c>
      <c r="L3234" s="444">
        <f t="shared" ca="1" si="144"/>
        <v>-230362457035.50201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-230362457035.50201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-959843570.98125839</v>
      </c>
      <c r="L3235" s="444">
        <f t="shared" ca="1" si="144"/>
        <v>-231322300606.48328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-231322300606.48328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-963842919.19368029</v>
      </c>
      <c r="L3236" s="444">
        <f t="shared" ca="1" si="144"/>
        <v>-232286143525.67697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-232286143525.67697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-967858931.35698748</v>
      </c>
      <c r="L3237" s="444">
        <f t="shared" ca="1" si="144"/>
        <v>-233254002457.03397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-233254002457.03397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-971891676.90430832</v>
      </c>
      <c r="L3238" s="444">
        <f t="shared" ca="1" si="144"/>
        <v>-234225894133.93826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-234225894133.93826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-975941225.55807602</v>
      </c>
      <c r="L3239" s="444">
        <f t="shared" ca="1" si="144"/>
        <v>-235201835359.49634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-235201835359.49634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-980007647.33123469</v>
      </c>
      <c r="L3240" s="444">
        <f t="shared" ca="1" si="144"/>
        <v>-236181843006.82758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-236181843006.82758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-984091012.52844834</v>
      </c>
      <c r="L3241" s="444">
        <f t="shared" ca="1" si="144"/>
        <v>-237165934019.35602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-237165934019.35602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-988191391.7473166</v>
      </c>
      <c r="L3242" s="444">
        <f t="shared" ca="1" si="144"/>
        <v>-238154125411.10333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-238154125411.10333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-992308855.87959719</v>
      </c>
      <c r="L3243" s="444">
        <f t="shared" ca="1" si="144"/>
        <v>-239146434266.98294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-239146434266.98294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-996443476.1124289</v>
      </c>
      <c r="L3244" s="444">
        <f t="shared" ca="1" si="144"/>
        <v>-240142877743.09537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-240142877743.09537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-1000595323.9295639</v>
      </c>
      <c r="L3245" s="444">
        <f t="shared" ca="1" si="144"/>
        <v>-241143473067.02493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-241143473067.02493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-1004764471.1126039</v>
      </c>
      <c r="L3246" s="444">
        <f t="shared" ca="1" si="144"/>
        <v>-242148237538.13754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-242148237538.13754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-1008950989.7422397</v>
      </c>
      <c r="L3247" s="444">
        <f t="shared" ca="1" si="144"/>
        <v>-243157188527.87979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-243157188527.87979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-1013154952.1994992</v>
      </c>
      <c r="L3248" s="444">
        <f t="shared" ca="1" si="144"/>
        <v>-244170343480.07928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-244170343480.07928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-1017376431.166997</v>
      </c>
      <c r="L3249" s="444">
        <f t="shared" ca="1" si="144"/>
        <v>-245187719911.24628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-245187719911.24628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-1021615499.6301928</v>
      </c>
      <c r="L3250" s="444">
        <f t="shared" ca="1" si="144"/>
        <v>-246209335410.87646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-246209335410.87646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-1025872230.878652</v>
      </c>
      <c r="L3251" s="444">
        <f t="shared" ca="1" si="144"/>
        <v>-247235207641.75513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-247235207641.75513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-1030146698.507313</v>
      </c>
      <c r="L3252" s="444">
        <f t="shared" ca="1" si="144"/>
        <v>-248265354340.26245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-248265354340.26245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-1034438976.4177603</v>
      </c>
      <c r="L3253" s="444">
        <f t="shared" ca="1" si="144"/>
        <v>-249299793316.68021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-249299793316.68021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-1038749138.8195007</v>
      </c>
      <c r="L3254" s="444">
        <f t="shared" ca="1" si="144"/>
        <v>-250338542455.49969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-250338542455.49969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-1043077260.2312487</v>
      </c>
      <c r="L3255" s="444">
        <f t="shared" ca="1" si="144"/>
        <v>-251381619715.73096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-251381619715.73096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-1047423415.4822123</v>
      </c>
      <c r="L3256" s="444">
        <f t="shared" ca="1" si="144"/>
        <v>-252429043131.21317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-252429043131.21317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-1051787679.7133882</v>
      </c>
      <c r="L3257" s="444">
        <f t="shared" ca="1" si="144"/>
        <v>-253480830810.92654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-253480830810.92654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-1056170128.3788606</v>
      </c>
      <c r="L3258" s="444">
        <f t="shared" ca="1" si="144"/>
        <v>-254537000939.30542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-254537000939.30542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-1060570837.247106</v>
      </c>
      <c r="L3259" s="444">
        <f t="shared" ca="1" si="144"/>
        <v>-255597571776.55252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-255597571776.55252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-1064989882.402302</v>
      </c>
      <c r="L3260" s="444">
        <f t="shared" ca="1" si="144"/>
        <v>-256662561658.95483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-256662561658.95483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-1069427340.2456452</v>
      </c>
      <c r="L3261" s="444">
        <f t="shared" ca="1" si="144"/>
        <v>-257731988999.20047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-257731988999.20047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-1073883287.4966686</v>
      </c>
      <c r="L3262" s="444">
        <f t="shared" ca="1" si="144"/>
        <v>-258805872286.69714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-258805872286.69714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-1078357801.1945715</v>
      </c>
      <c r="L3263" s="444">
        <f t="shared" ca="1" si="144"/>
        <v>-259884230087.89172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-259884230087.89172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-1082850958.6995487</v>
      </c>
      <c r="L3264" s="444">
        <f t="shared" ca="1" si="144"/>
        <v>-260967081046.59128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-260967081046.59128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-1087362837.6941304</v>
      </c>
      <c r="L3265" s="444">
        <f t="shared" ca="1" si="144"/>
        <v>-262054443884.2854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-262054443884.2854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-1091893516.1845224</v>
      </c>
      <c r="L3266" s="444">
        <f t="shared" ca="1" si="144"/>
        <v>-263146337400.46991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-263146337400.46991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-1096443072.5019579</v>
      </c>
      <c r="L3267" s="444">
        <f t="shared" ca="1" si="144"/>
        <v>-264242780472.97186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-264242780472.97186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-1101011585.3040495</v>
      </c>
      <c r="L3268" s="444">
        <f t="shared" ca="1" si="144"/>
        <v>-265343792058.27591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-265343792058.27591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-1105599133.5761497</v>
      </c>
      <c r="L3269" s="444">
        <f t="shared" ca="1" si="144"/>
        <v>-266449391191.85205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-266449391191.85205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-1110205796.6327167</v>
      </c>
      <c r="L3270" s="444">
        <f t="shared" ca="1" si="144"/>
        <v>-267559596988.48477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-267559596988.48477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-1114831654.1186864</v>
      </c>
      <c r="L3271" s="444">
        <f t="shared" ca="1" si="144"/>
        <v>-268674428642.60345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-268674428642.60345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-1119476786.0108478</v>
      </c>
      <c r="L3272" s="444">
        <f t="shared" ca="1" si="144"/>
        <v>-269793905428.61429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-269793905428.61429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-1124141272.619226</v>
      </c>
      <c r="L3273" s="444">
        <f t="shared" ca="1" si="144"/>
        <v>-270918046701.23352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-270918046701.23352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-1128825194.5884731</v>
      </c>
      <c r="L3274" s="444">
        <f t="shared" ca="1" si="144"/>
        <v>-272046871895.82199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-272046871895.82199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-1133528632.8992584</v>
      </c>
      <c r="L3275" s="444">
        <f t="shared" ca="1" si="144"/>
        <v>-273180400528.72125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-273180400528.72125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-1138251668.8696721</v>
      </c>
      <c r="L3276" s="444">
        <f t="shared" ca="1" si="144"/>
        <v>-274318652197.59091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-274318652197.59091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-1142994384.1566288</v>
      </c>
      <c r="L3277" s="444">
        <f t="shared" ca="1" si="144"/>
        <v>-275461646581.74756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-275461646581.74756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-1147756860.7572815</v>
      </c>
      <c r="L3278" s="444">
        <f t="shared" ca="1" si="144"/>
        <v>-276609403442.50482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-276609403442.50482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-1152539181.0104368</v>
      </c>
      <c r="L3279" s="444">
        <f t="shared" ca="1" si="144"/>
        <v>-277761942623.51526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-277761942623.51526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-1157341427.5979803</v>
      </c>
      <c r="L3280" s="444">
        <f t="shared" ca="1" si="144"/>
        <v>-278919284051.11322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-278919284051.11322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-1162163683.5463052</v>
      </c>
      <c r="L3281" s="444">
        <f t="shared" ca="1" si="144"/>
        <v>-280081447734.65955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-280081447734.65955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-1167006032.2277482</v>
      </c>
      <c r="L3282" s="444">
        <f t="shared" ca="1" si="144"/>
        <v>-281248453766.88727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-281248453766.88727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-1171868557.3620303</v>
      </c>
      <c r="L3283" s="444">
        <f t="shared" ca="1" si="144"/>
        <v>-282420322324.24933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-282420322324.24933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-1176751343.0177054</v>
      </c>
      <c r="L3284" s="444">
        <f t="shared" ca="1" si="144"/>
        <v>-283597073667.26703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-283597073667.26703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-1181654473.6136127</v>
      </c>
      <c r="L3285" s="444">
        <f t="shared" ca="1" si="144"/>
        <v>-284778728140.88062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-284778728140.88062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-1186578033.9203358</v>
      </c>
      <c r="L3286" s="444">
        <f t="shared" ca="1" si="144"/>
        <v>-285965306174.80096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-285965306174.80096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-1191522109.0616708</v>
      </c>
      <c r="L3287" s="444">
        <f t="shared" ca="1" si="144"/>
        <v>-287156828283.86261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-287156828283.86261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-1196486784.5160942</v>
      </c>
      <c r="L3288" s="444">
        <f t="shared" ca="1" si="144"/>
        <v>-288353315068.37872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-288353315068.37872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-1201472146.1182446</v>
      </c>
      <c r="L3289" s="444">
        <f t="shared" ca="1" si="144"/>
        <v>-289554787214.49695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-289554787214.49695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-1206478280.0604038</v>
      </c>
      <c r="L3290" s="444">
        <f t="shared" ca="1" si="144"/>
        <v>-290761265494.55737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-290761265494.55737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-1211505272.8939891</v>
      </c>
      <c r="L3291" s="444">
        <f t="shared" ca="1" si="144"/>
        <v>-291972770767.45135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-291972770767.45135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-1216553211.5310473</v>
      </c>
      <c r="L3292" s="444">
        <f t="shared" ca="1" si="144"/>
        <v>-293189323978.98242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-293189323978.98242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-1221622183.24576</v>
      </c>
      <c r="L3293" s="444">
        <f t="shared" ca="1" si="144"/>
        <v>-294410946162.22821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-294410946162.22821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-1226712275.6759508</v>
      </c>
      <c r="L3294" s="444">
        <f t="shared" ca="1" si="144"/>
        <v>-295637658437.90417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-295637658437.90417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-1231823576.8246007</v>
      </c>
      <c r="L3295" s="444">
        <f t="shared" ca="1" si="144"/>
        <v>-296869482014.72876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-296869482014.72876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-1236956175.0613699</v>
      </c>
      <c r="L3296" s="444">
        <f t="shared" ca="1" si="144"/>
        <v>-298106438189.7901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-298106438189.7901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-1242110159.1241255</v>
      </c>
      <c r="L3297" s="444">
        <f t="shared" ca="1" si="144"/>
        <v>-299348548348.91425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-299348548348.91425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-1247285618.120476</v>
      </c>
      <c r="L3298" s="444">
        <f t="shared" ca="1" si="144"/>
        <v>-300595833967.03473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-300595833967.03473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-1252482641.5293114</v>
      </c>
      <c r="L3299" s="444">
        <f t="shared" ca="1" si="144"/>
        <v>-301848316608.56403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-301848316608.56403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-1257701319.2023501</v>
      </c>
      <c r="L3300" s="444">
        <f t="shared" ca="1" si="144"/>
        <v>-303106017927.76636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-303106017927.76636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-1262941741.3656931</v>
      </c>
      <c r="L3301" s="444">
        <f t="shared" ca="1" si="144"/>
        <v>-304368959669.13208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-304368959669.13208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-1268203998.6213837</v>
      </c>
      <c r="L3302" s="444">
        <f t="shared" ca="1" si="144"/>
        <v>-305637163667.75348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-305637163667.75348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-1273488181.9489727</v>
      </c>
      <c r="L3303" s="444">
        <f t="shared" ca="1" si="144"/>
        <v>-306910651849.70245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-306910651849.70245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-1278794382.7070935</v>
      </c>
      <c r="L3304" s="444">
        <f t="shared" ca="1" si="144"/>
        <v>-308189446232.40955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-308189446232.40955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-1284122692.6350398</v>
      </c>
      <c r="L3305" s="444">
        <f t="shared" ca="1" si="144"/>
        <v>-309473568925.04456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-309473568925.04456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-1289473203.8543522</v>
      </c>
      <c r="L3306" s="444">
        <f t="shared" ca="1" si="144"/>
        <v>-310763042128.89893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-310763042128.89893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-1294846008.8704121</v>
      </c>
      <c r="L3307" s="444">
        <f t="shared" ca="1" si="144"/>
        <v>-312057888137.76935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-312057888137.76935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-1300241200.574039</v>
      </c>
      <c r="L3308" s="444">
        <f t="shared" ca="1" si="144"/>
        <v>-313358129338.34338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-313358129338.34338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-1305658872.2430973</v>
      </c>
      <c r="L3309" s="444">
        <f t="shared" ca="1" si="144"/>
        <v>-314663788210.58649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-314663788210.58649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-1311099117.5441103</v>
      </c>
      <c r="L3310" s="444">
        <f t="shared" ca="1" si="144"/>
        <v>-315974887328.13062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-315974887328.13062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-1316562030.5338776</v>
      </c>
      <c r="L3311" s="444">
        <f t="shared" ca="1" si="144"/>
        <v>-317291449358.66449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-317291449358.66449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-1322047705.6611021</v>
      </c>
      <c r="L3312" s="444">
        <f t="shared" ca="1" si="144"/>
        <v>-318613497064.32556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-318613497064.32556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-1327556237.7680233</v>
      </c>
      <c r="L3313" s="444">
        <f t="shared" ca="1" si="144"/>
        <v>-319941053302.09357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-319941053302.09357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-1333087722.0920565</v>
      </c>
      <c r="L3314" s="444">
        <f t="shared" ca="1" si="144"/>
        <v>-321274141024.18561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-321274141024.18561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-1338642254.2674401</v>
      </c>
      <c r="L3315" s="444">
        <f t="shared" ca="1" si="144"/>
        <v>-322612783278.45306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-322612783278.45306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-1344219930.3268878</v>
      </c>
      <c r="L3316" s="444">
        <f t="shared" ca="1" si="144"/>
        <v>-323957003208.77997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-323957003208.77997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-1349820846.7032499</v>
      </c>
      <c r="L3317" s="444">
        <f t="shared" ca="1" si="144"/>
        <v>-325306824055.48322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-325306824055.48322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-1355445100.23118</v>
      </c>
      <c r="L3318" s="444">
        <f t="shared" ca="1" si="144"/>
        <v>-326662269155.71442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-326662269155.71442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-1361092788.1488101</v>
      </c>
      <c r="L3319" s="444">
        <f t="shared" ca="1" si="144"/>
        <v>-328023361943.86322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-328023361943.86322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-1366764008.0994301</v>
      </c>
      <c r="L3320" s="444">
        <f t="shared" ca="1" si="144"/>
        <v>-329390125951.96265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-329390125951.96265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-1372458858.1331778</v>
      </c>
      <c r="L3321" s="444">
        <f t="shared" ca="1" si="144"/>
        <v>-330762584810.09583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-330762584810.09583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-1378177436.7087326</v>
      </c>
      <c r="L3322" s="444">
        <f t="shared" ca="1" si="144"/>
        <v>-332140762246.80457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-332140762246.80457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-1383919842.695019</v>
      </c>
      <c r="L3323" s="444">
        <f t="shared" ref="L3323:L3577" ca="1" si="149">I3323-J3323+K3323</f>
        <v>-333524682089.49957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-333524682089.49957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-1389686175.3729148</v>
      </c>
      <c r="L3324" s="444">
        <f t="shared" ca="1" si="149"/>
        <v>-334914368264.8725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-334914368264.8725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-1395476534.4369688</v>
      </c>
      <c r="L3325" s="444">
        <f t="shared" ca="1" si="149"/>
        <v>-336309844799.30945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-336309844799.30945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-1401291019.9971228</v>
      </c>
      <c r="L3326" s="444">
        <f t="shared" ca="1" si="149"/>
        <v>-337711135819.30658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-337711135819.30658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-1407129732.5804441</v>
      </c>
      <c r="L3327" s="444">
        <f t="shared" ca="1" si="149"/>
        <v>-339118265551.88702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-339118265551.88702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-1412992773.1328626</v>
      </c>
      <c r="L3328" s="444">
        <f t="shared" ca="1" si="149"/>
        <v>-340531258325.0199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-340531258325.0199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-1418880243.0209162</v>
      </c>
      <c r="L3329" s="444">
        <f t="shared" ca="1" si="149"/>
        <v>-341950138568.04083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-341950138568.04083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-1424792244.0335035</v>
      </c>
      <c r="L3330" s="444">
        <f t="shared" ca="1" si="149"/>
        <v>-343374930812.07434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-343374930812.07434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-1430728878.3836432</v>
      </c>
      <c r="L3331" s="444">
        <f t="shared" ca="1" si="149"/>
        <v>-344805659690.45801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-344805659690.45801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-1436690248.7102418</v>
      </c>
      <c r="L3332" s="444">
        <f t="shared" ca="1" si="149"/>
        <v>-346242349939.16827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-346242349939.16827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-1442676458.0798678</v>
      </c>
      <c r="L3333" s="444">
        <f t="shared" ca="1" si="149"/>
        <v>-347685026397.24817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-347685026397.24817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-1448687609.988534</v>
      </c>
      <c r="L3334" s="444">
        <f t="shared" ca="1" si="149"/>
        <v>-349133714007.23669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-349133714007.23669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-1454723808.3634863</v>
      </c>
      <c r="L3335" s="444">
        <f t="shared" ca="1" si="149"/>
        <v>-350588437815.60016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-350588437815.60016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-1460785157.5650005</v>
      </c>
      <c r="L3336" s="444">
        <f t="shared" ca="1" si="149"/>
        <v>-352049222973.16516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-352049222973.16516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-1466871762.3881881</v>
      </c>
      <c r="L3337" s="444">
        <f t="shared" ca="1" si="149"/>
        <v>-353516094735.55334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-353516094735.55334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-1472983728.0648055</v>
      </c>
      <c r="L3338" s="444">
        <f t="shared" ca="1" si="149"/>
        <v>-354989078463.61816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-354989078463.61816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-1479121160.2650757</v>
      </c>
      <c r="L3339" s="444">
        <f t="shared" ca="1" si="149"/>
        <v>-356468199623.88324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-356468199623.88324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-1485284165.0995135</v>
      </c>
      <c r="L3340" s="444">
        <f t="shared" ca="1" si="149"/>
        <v>-357953483788.98273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-357953483788.98273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-1491472849.1207614</v>
      </c>
      <c r="L3341" s="444">
        <f t="shared" ca="1" si="149"/>
        <v>-359444956638.10352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-359444956638.10352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-1497687319.3254313</v>
      </c>
      <c r="L3342" s="444">
        <f t="shared" ca="1" si="149"/>
        <v>-360942643957.42896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-360942643957.42896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-1503927683.1559539</v>
      </c>
      <c r="L3343" s="444">
        <f t="shared" ca="1" si="149"/>
        <v>-362446571640.5849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-362446571640.5849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-1510194048.5024371</v>
      </c>
      <c r="L3344" s="444">
        <f t="shared" ca="1" si="149"/>
        <v>-363956765689.08734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-363956765689.08734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-1516486523.7045305</v>
      </c>
      <c r="L3345" s="444">
        <f t="shared" ca="1" si="149"/>
        <v>-365473252212.79187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-365473252212.79187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-1522805217.5532994</v>
      </c>
      <c r="L3346" s="444">
        <f t="shared" ca="1" si="149"/>
        <v>-366996057430.34515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-366996057430.34515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-1529150239.2931049</v>
      </c>
      <c r="L3347" s="444">
        <f t="shared" ca="1" si="149"/>
        <v>-368525207669.63824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-368525207669.63824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-1535521698.6234927</v>
      </c>
      <c r="L3348" s="444">
        <f t="shared" ca="1" si="149"/>
        <v>-370060729368.26172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-370060729368.26172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-1541919705.7010906</v>
      </c>
      <c r="L3349" s="444">
        <f t="shared" ca="1" si="149"/>
        <v>-371602649073.96283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-371602649073.96283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-1548344371.1415117</v>
      </c>
      <c r="L3350" s="444">
        <f t="shared" ca="1" si="149"/>
        <v>-373150993445.10437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-373150993445.10437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-1554795806.0212681</v>
      </c>
      <c r="L3351" s="444">
        <f t="shared" ca="1" si="149"/>
        <v>-374705789251.12561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-374705789251.12561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-1561274121.8796899</v>
      </c>
      <c r="L3352" s="444">
        <f t="shared" ca="1" si="149"/>
        <v>-376267063373.00531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-376267063373.00531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-1567779430.7208555</v>
      </c>
      <c r="L3353" s="444">
        <f t="shared" ca="1" si="149"/>
        <v>-377834842803.72614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-377834842803.72614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-1574311845.0155256</v>
      </c>
      <c r="L3354" s="444">
        <f t="shared" ca="1" si="149"/>
        <v>-379409154648.74164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-379409154648.74164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-1580871477.7030902</v>
      </c>
      <c r="L3355" s="444">
        <f t="shared" ca="1" si="149"/>
        <v>-380990026126.4447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-380990026126.4447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-1587458442.1935196</v>
      </c>
      <c r="L3356" s="444">
        <f t="shared" ca="1" si="149"/>
        <v>-382577484568.63824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-382577484568.63824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-1594072852.3693261</v>
      </c>
      <c r="L3357" s="444">
        <f t="shared" ca="1" si="149"/>
        <v>-384171557421.00757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-384171557421.00757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-1600714822.5875316</v>
      </c>
      <c r="L3358" s="444">
        <f t="shared" ca="1" si="149"/>
        <v>-385772272243.59509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-385772272243.59509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-1607384467.6816461</v>
      </c>
      <c r="L3359" s="444">
        <f t="shared" ca="1" si="149"/>
        <v>-387379656711.27673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-387379656711.27673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-1614081902.9636531</v>
      </c>
      <c r="L3360" s="444">
        <f t="shared" ca="1" si="149"/>
        <v>-388993738614.24036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-388993738614.24036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-1620807244.2260015</v>
      </c>
      <c r="L3361" s="444">
        <f t="shared" ca="1" si="149"/>
        <v>-390614545858.46637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-390614545858.46637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-1627560607.7436099</v>
      </c>
      <c r="L3362" s="444">
        <f t="shared" ca="1" si="149"/>
        <v>-392242106466.20996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-392242106466.20996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-1634342110.2758749</v>
      </c>
      <c r="L3363" s="444">
        <f t="shared" ca="1" si="149"/>
        <v>-393876448576.48584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-393876448576.48584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-1641151869.068691</v>
      </c>
      <c r="L3364" s="444">
        <f t="shared" ca="1" si="149"/>
        <v>-395517600445.5545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-395517600445.5545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-1647990001.856477</v>
      </c>
      <c r="L3365" s="444">
        <f t="shared" ca="1" si="149"/>
        <v>-397165590447.41101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-397165590447.41101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-1654856626.8642125</v>
      </c>
      <c r="L3366" s="444">
        <f t="shared" ca="1" si="149"/>
        <v>-398820447074.27521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-398820447074.27521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-1661751862.80948</v>
      </c>
      <c r="L3367" s="444">
        <f t="shared" ca="1" si="149"/>
        <v>-400482198937.08472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-400482198937.08472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-1668675828.9045196</v>
      </c>
      <c r="L3368" s="444">
        <f t="shared" ca="1" si="149"/>
        <v>-402150874765.98926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-402150874765.98926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-1675628644.8582885</v>
      </c>
      <c r="L3369" s="444">
        <f t="shared" ca="1" si="149"/>
        <v>-403826503410.84753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-403826503410.84753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-1682610430.8785315</v>
      </c>
      <c r="L3370" s="444">
        <f t="shared" ca="1" si="149"/>
        <v>-405509113841.72607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-405509113841.72607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-1689621307.6738586</v>
      </c>
      <c r="L3371" s="444">
        <f t="shared" ca="1" si="149"/>
        <v>-407198735149.3999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-407198735149.3999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-1696661396.455833</v>
      </c>
      <c r="L3372" s="444">
        <f t="shared" ca="1" si="149"/>
        <v>-408895396545.85571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-408895396545.85571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-1703730818.9410655</v>
      </c>
      <c r="L3373" s="444">
        <f t="shared" ca="1" si="149"/>
        <v>-410599127364.79675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-410599127364.79675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-1710829697.3533199</v>
      </c>
      <c r="L3374" s="444">
        <f t="shared" ca="1" si="149"/>
        <v>-412309957062.15009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-412309957062.15009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-1717958154.4256253</v>
      </c>
      <c r="L3375" s="444">
        <f t="shared" ca="1" si="149"/>
        <v>-414027915216.57568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-414027915216.57568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-1725116313.4023986</v>
      </c>
      <c r="L3376" s="444">
        <f t="shared" ca="1" si="149"/>
        <v>-415753031529.97809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-415753031529.97809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-1732304298.0415754</v>
      </c>
      <c r="L3377" s="444">
        <f t="shared" ca="1" si="149"/>
        <v>-417485335828.01965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-417485335828.01965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-1739522232.6167486</v>
      </c>
      <c r="L3378" s="444">
        <f t="shared" ca="1" si="149"/>
        <v>-419224858060.63641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-419224858060.63641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-1746770241.9193184</v>
      </c>
      <c r="L3379" s="444">
        <f t="shared" ca="1" si="149"/>
        <v>-420971628302.55573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-420971628302.55573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-1754048451.2606487</v>
      </c>
      <c r="L3380" s="444">
        <f t="shared" ca="1" si="149"/>
        <v>-422725676753.81635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-422725676753.81635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-1761356986.4742348</v>
      </c>
      <c r="L3381" s="444">
        <f t="shared" ca="1" si="149"/>
        <v>-424487033740.29059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-424487033740.29059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-1768695973.9178774</v>
      </c>
      <c r="L3382" s="444">
        <f t="shared" ca="1" si="149"/>
        <v>-426255729714.2085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-426255729714.2085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-1776065540.4758687</v>
      </c>
      <c r="L3383" s="444">
        <f t="shared" ca="1" si="149"/>
        <v>-428031795254.68439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-428031795254.68439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-1783465813.5611849</v>
      </c>
      <c r="L3384" s="444">
        <f t="shared" ca="1" si="149"/>
        <v>-429815261068.24554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-429815261068.24554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-1790896921.1176901</v>
      </c>
      <c r="L3385" s="444">
        <f t="shared" ca="1" si="149"/>
        <v>-431606157989.36322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-431606157989.36322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-1798358991.6223466</v>
      </c>
      <c r="L3386" s="444">
        <f t="shared" ca="1" si="149"/>
        <v>-433404516980.9856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-433404516980.9856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-1805852154.08744</v>
      </c>
      <c r="L3387" s="444">
        <f t="shared" ca="1" si="149"/>
        <v>-435210369135.07306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-435210369135.07306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-1813376538.0628042</v>
      </c>
      <c r="L3388" s="444">
        <f t="shared" ca="1" si="149"/>
        <v>-437023745673.13586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-437023745673.13586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-1820932273.6380658</v>
      </c>
      <c r="L3389" s="444">
        <f t="shared" ca="1" si="149"/>
        <v>-438844677946.77393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-438844677946.77393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-1828519491.4448912</v>
      </c>
      <c r="L3390" s="444">
        <f t="shared" ca="1" si="149"/>
        <v>-440673197438.21881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-440673197438.21881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-1836138322.6592448</v>
      </c>
      <c r="L3391" s="444">
        <f t="shared" ca="1" si="149"/>
        <v>-442509335760.87805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-442509335760.87805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-1843788899.0036588</v>
      </c>
      <c r="L3392" s="444">
        <f t="shared" ca="1" si="149"/>
        <v>-444353124659.88171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-444353124659.88171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-1851471352.7495072</v>
      </c>
      <c r="L3393" s="444">
        <f t="shared" ca="1" si="149"/>
        <v>-446204596012.63123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-446204596012.63123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-1859185816.7192965</v>
      </c>
      <c r="L3394" s="444">
        <f t="shared" ca="1" si="149"/>
        <v>-448063781829.35052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-448063781829.35052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-1866932424.2889605</v>
      </c>
      <c r="L3395" s="444">
        <f t="shared" ca="1" si="149"/>
        <v>-449930714253.63947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-449930714253.63947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-1874711309.3901644</v>
      </c>
      <c r="L3396" s="444">
        <f t="shared" ca="1" si="149"/>
        <v>-451805425563.0296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-451805425563.0296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-1882522606.5126233</v>
      </c>
      <c r="L3397" s="444">
        <f t="shared" ca="1" si="149"/>
        <v>-453687948169.54224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-453687948169.54224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-1890366450.7064257</v>
      </c>
      <c r="L3398" s="444">
        <f t="shared" ca="1" si="149"/>
        <v>-455578314620.24866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-455578314620.24866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-1898242977.5843694</v>
      </c>
      <c r="L3399" s="444">
        <f t="shared" ca="1" si="149"/>
        <v>-457476557597.83301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-457476557597.83301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-1906152323.3243041</v>
      </c>
      <c r="L3400" s="444">
        <f t="shared" ca="1" si="149"/>
        <v>-459382709921.15729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-459382709921.15729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-1914094624.6714888</v>
      </c>
      <c r="L3401" s="444">
        <f t="shared" ca="1" si="149"/>
        <v>-461296804545.8288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-461296804545.8288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-1922070018.940953</v>
      </c>
      <c r="L3402" s="444">
        <f t="shared" ca="1" si="149"/>
        <v>-463218874564.76978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-463218874564.76978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-1930078644.0198741</v>
      </c>
      <c r="L3403" s="444">
        <f t="shared" ca="1" si="149"/>
        <v>-465148953208.78967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-465148953208.78967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-1938120638.369957</v>
      </c>
      <c r="L3404" s="444">
        <f t="shared" ca="1" si="149"/>
        <v>-467087073847.15961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-467087073847.15961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-1946196141.0298319</v>
      </c>
      <c r="L3405" s="444">
        <f t="shared" ca="1" si="149"/>
        <v>-469033269988.18945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-469033269988.18945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-1954305291.617456</v>
      </c>
      <c r="L3406" s="444">
        <f t="shared" ca="1" si="149"/>
        <v>-470987575279.80688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-470987575279.80688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-1962448230.3325286</v>
      </c>
      <c r="L3407" s="444">
        <f t="shared" ca="1" si="149"/>
        <v>-472950023510.1394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-472950023510.1394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-1970625097.9589138</v>
      </c>
      <c r="L3408" s="444">
        <f t="shared" ca="1" si="149"/>
        <v>-474920648608.09833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-474920648608.09833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-1978836035.8670764</v>
      </c>
      <c r="L3409" s="444">
        <f t="shared" ca="1" si="149"/>
        <v>-476899484643.96539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-476899484643.96539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-1987081186.0165226</v>
      </c>
      <c r="L3410" s="444">
        <f t="shared" ca="1" si="149"/>
        <v>-478886565829.98193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-478886565829.98193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-1995360690.9582584</v>
      </c>
      <c r="L3411" s="444">
        <f t="shared" ca="1" si="149"/>
        <v>-480881926520.94019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-480881926520.94019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-2003674693.8372507</v>
      </c>
      <c r="L3412" s="444">
        <f t="shared" ca="1" si="149"/>
        <v>-482885601214.77747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-482885601214.77747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-2012023338.394906</v>
      </c>
      <c r="L3413" s="444">
        <f t="shared" ca="1" si="149"/>
        <v>-484897624553.17236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-484897624553.17236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-2020406768.9715514</v>
      </c>
      <c r="L3414" s="444">
        <f t="shared" ca="1" si="149"/>
        <v>-486918031322.14392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-486918031322.14392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-2028825130.5089331</v>
      </c>
      <c r="L3415" s="444">
        <f t="shared" ca="1" si="149"/>
        <v>-488946856452.65283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-488946856452.65283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-2037278568.5527201</v>
      </c>
      <c r="L3416" s="444">
        <f t="shared" ca="1" si="149"/>
        <v>-490984135021.20557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-490984135021.20557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-2045767229.2550232</v>
      </c>
      <c r="L3417" s="444">
        <f t="shared" ca="1" si="149"/>
        <v>-493029902250.46057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-493029902250.46057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-2054291259.376919</v>
      </c>
      <c r="L3418" s="444">
        <f t="shared" ca="1" si="149"/>
        <v>-495084193509.83746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-495084193509.83746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-2062850806.2909896</v>
      </c>
      <c r="L3419" s="444">
        <f t="shared" ca="1" si="149"/>
        <v>-497147044316.12848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-497147044316.12848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-2071446017.9838686</v>
      </c>
      <c r="L3420" s="444">
        <f t="shared" ca="1" si="149"/>
        <v>-499218490334.11237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-499218490334.11237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-2080077043.0588014</v>
      </c>
      <c r="L3421" s="444">
        <f t="shared" ca="1" si="149"/>
        <v>-501298567377.17114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-501298567377.17114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-2088744030.7382131</v>
      </c>
      <c r="L3422" s="444">
        <f t="shared" ca="1" si="149"/>
        <v>-503387311407.90936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-503387311407.90936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-2097447130.8662889</v>
      </c>
      <c r="L3423" s="444">
        <f t="shared" ca="1" si="149"/>
        <v>-505484758538.77563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-505484758538.77563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-2106186493.9115651</v>
      </c>
      <c r="L3424" s="444">
        <f t="shared" ca="1" si="149"/>
        <v>-507590945032.68719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-507590945032.68719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-2114962270.9695299</v>
      </c>
      <c r="L3425" s="444">
        <f t="shared" ca="1" si="149"/>
        <v>-509705907303.65674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-509705907303.65674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-2123774613.7652364</v>
      </c>
      <c r="L3426" s="444">
        <f t="shared" ca="1" si="149"/>
        <v>-511829681917.422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-511829681917.422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-2132623674.655925</v>
      </c>
      <c r="L3427" s="444">
        <f t="shared" ca="1" si="149"/>
        <v>-513962305592.07794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-513962305592.07794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-2141509606.6336582</v>
      </c>
      <c r="L3428" s="444">
        <f t="shared" ca="1" si="149"/>
        <v>-516103815198.71161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-516103815198.71161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-2150432563.3279653</v>
      </c>
      <c r="L3429" s="444">
        <f t="shared" ca="1" si="149"/>
        <v>-518254247762.03955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-518254247762.03955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-2159392699.0084977</v>
      </c>
      <c r="L3430" s="444">
        <f t="shared" ca="1" si="149"/>
        <v>-520413640461.04803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-520413640461.04803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-2168390168.5876999</v>
      </c>
      <c r="L3431" s="444">
        <f t="shared" ca="1" si="149"/>
        <v>-522582030629.63574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-522582030629.63574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-2177425127.6234822</v>
      </c>
      <c r="L3432" s="444">
        <f t="shared" ca="1" si="149"/>
        <v>-524759455757.25922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-524759455757.25922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-2186497732.3219132</v>
      </c>
      <c r="L3433" s="444">
        <f t="shared" ca="1" si="149"/>
        <v>-526945953489.58112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-526945953489.58112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-2195608139.5399213</v>
      </c>
      <c r="L3434" s="444">
        <f t="shared" ca="1" si="149"/>
        <v>-529141561629.12103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-529141561629.12103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-2204756506.7880044</v>
      </c>
      <c r="L3435" s="444">
        <f t="shared" ca="1" si="149"/>
        <v>-531346318135.90906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-531346318135.90906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-2213942992.2329545</v>
      </c>
      <c r="L3436" s="444">
        <f t="shared" ca="1" si="149"/>
        <v>-533560261128.14203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-533560261128.14203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-2223167754.7005916</v>
      </c>
      <c r="L3437" s="444">
        <f t="shared" ca="1" si="149"/>
        <v>-535783428882.84259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-535783428882.84259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-2232430953.6785111</v>
      </c>
      <c r="L3438" s="444">
        <f t="shared" ca="1" si="149"/>
        <v>-538015859836.52112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-538015859836.52112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-2241732749.3188381</v>
      </c>
      <c r="L3439" s="444">
        <f t="shared" ca="1" si="149"/>
        <v>-540257592585.83997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-540257592585.83997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-2251073302.441</v>
      </c>
      <c r="L3440" s="444">
        <f t="shared" ca="1" si="149"/>
        <v>-542508665888.28094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-542508665888.28094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-2260452774.5345039</v>
      </c>
      <c r="L3441" s="444">
        <f t="shared" ca="1" si="149"/>
        <v>-544769118662.81543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-544769118662.81543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-2269871327.7617307</v>
      </c>
      <c r="L3442" s="444">
        <f t="shared" ca="1" si="149"/>
        <v>-547038989990.57715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-547038989990.57715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-2279329124.9607382</v>
      </c>
      <c r="L3443" s="444">
        <f t="shared" ca="1" si="149"/>
        <v>-549318319115.5379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-549318319115.5379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-2288826329.6480746</v>
      </c>
      <c r="L3444" s="444">
        <f t="shared" ca="1" si="149"/>
        <v>-551607145445.18604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-551607145445.18604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-2298363106.0216084</v>
      </c>
      <c r="L3445" s="444">
        <f t="shared" ca="1" si="149"/>
        <v>-553905508551.20764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-553905508551.20764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-2307939618.9633651</v>
      </c>
      <c r="L3446" s="444">
        <f t="shared" ca="1" si="149"/>
        <v>-556213448170.17102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-556213448170.17102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-2317556034.0423794</v>
      </c>
      <c r="L3447" s="444">
        <f t="shared" ca="1" si="149"/>
        <v>-558531004204.21338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-558531004204.21338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-2327212517.5175557</v>
      </c>
      <c r="L3448" s="444">
        <f t="shared" ca="1" si="149"/>
        <v>-560858216721.73096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-560858216721.73096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-2336909236.3405457</v>
      </c>
      <c r="L3449" s="444">
        <f t="shared" ca="1" si="149"/>
        <v>-563195125958.07153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-563195125958.07153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-2346646358.1586313</v>
      </c>
      <c r="L3450" s="444">
        <f t="shared" ca="1" si="149"/>
        <v>-565541772316.23022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-565541772316.23022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-2356424051.317626</v>
      </c>
      <c r="L3451" s="444">
        <f t="shared" ca="1" si="149"/>
        <v>-567898196367.54785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-567898196367.54785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-2366242484.8647828</v>
      </c>
      <c r="L3452" s="444">
        <f t="shared" ca="1" si="149"/>
        <v>-570264438852.4126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-570264438852.4126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-2376101828.5517192</v>
      </c>
      <c r="L3453" s="444">
        <f t="shared" ca="1" si="149"/>
        <v>-572640540680.96436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-572640540680.96436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-2386002252.8373513</v>
      </c>
      <c r="L3454" s="444">
        <f t="shared" ca="1" si="149"/>
        <v>-575026542933.80176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-575026542933.80176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-2395943928.8908405</v>
      </c>
      <c r="L3455" s="444">
        <f t="shared" ca="1" si="149"/>
        <v>-577422486862.69263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-577422486862.69263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-2405927028.5945525</v>
      </c>
      <c r="L3456" s="444">
        <f t="shared" ca="1" si="149"/>
        <v>-579828413891.28723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-579828413891.28723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-2415951724.54703</v>
      </c>
      <c r="L3457" s="444">
        <f t="shared" ca="1" si="149"/>
        <v>-582244365615.83423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-582244365615.83423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-2426018190.0659761</v>
      </c>
      <c r="L3458" s="444">
        <f t="shared" ca="1" si="149"/>
        <v>-584670383805.90015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-584670383805.90015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-2436126599.1912508</v>
      </c>
      <c r="L3459" s="444">
        <f t="shared" ca="1" si="149"/>
        <v>-587106510405.09143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-587106510405.09143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-2446277126.687881</v>
      </c>
      <c r="L3460" s="444">
        <f t="shared" ca="1" si="149"/>
        <v>-589552787531.7793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-589552787531.7793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-2456469948.0490804</v>
      </c>
      <c r="L3461" s="444">
        <f t="shared" ca="1" si="149"/>
        <v>-592009257479.82837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-592009257479.82837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-2466705239.4992847</v>
      </c>
      <c r="L3462" s="444">
        <f t="shared" ca="1" si="149"/>
        <v>-594475962719.32764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-594475962719.32764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-2476983177.9971986</v>
      </c>
      <c r="L3463" s="444">
        <f t="shared" ca="1" si="149"/>
        <v>-596952945897.32483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-596952945897.32483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-2487303941.2388535</v>
      </c>
      <c r="L3464" s="444">
        <f t="shared" ca="1" si="149"/>
        <v>-599440249838.56372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-599440249838.56372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-2497667707.6606822</v>
      </c>
      <c r="L3465" s="444">
        <f t="shared" ca="1" si="149"/>
        <v>-601937917546.22437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-601937917546.22437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-2508074656.4426017</v>
      </c>
      <c r="L3466" s="444">
        <f t="shared" ca="1" si="149"/>
        <v>-604445992202.66699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-604445992202.66699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-2518524967.5111122</v>
      </c>
      <c r="L3467" s="444">
        <f t="shared" ca="1" si="149"/>
        <v>-606964517170.1781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-606964517170.1781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-2529018821.5424089</v>
      </c>
      <c r="L3468" s="444">
        <f t="shared" ca="1" si="149"/>
        <v>-609493535991.72046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-609493535991.72046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-2539556399.9655018</v>
      </c>
      <c r="L3469" s="444">
        <f t="shared" ca="1" si="149"/>
        <v>-612033092391.68591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-612033092391.68591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-2550137884.9653578</v>
      </c>
      <c r="L3470" s="444">
        <f t="shared" ca="1" si="149"/>
        <v>-614583230276.65125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-614583230276.65125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-2560763459.4860468</v>
      </c>
      <c r="L3471" s="444">
        <f t="shared" ca="1" si="149"/>
        <v>-617143993736.13733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-617143993736.13733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-2571433307.2339053</v>
      </c>
      <c r="L3472" s="444">
        <f t="shared" ca="1" si="149"/>
        <v>-619715427043.37122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-619715427043.37122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-2582147612.6807132</v>
      </c>
      <c r="L3473" s="444">
        <f t="shared" ca="1" si="149"/>
        <v>-622297574656.05188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-622297574656.05188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-2592906561.0668826</v>
      </c>
      <c r="L3474" s="444">
        <f t="shared" ca="1" si="149"/>
        <v>-624890481217.11877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-624890481217.11877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-2603710338.4046617</v>
      </c>
      <c r="L3475" s="444">
        <f t="shared" ca="1" si="149"/>
        <v>-627494191555.52344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-627494191555.52344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-2614559131.4813476</v>
      </c>
      <c r="L3476" s="444">
        <f t="shared" ca="1" si="149"/>
        <v>-630108750687.00476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-630108750687.00476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-2625453127.8625197</v>
      </c>
      <c r="L3477" s="444">
        <f t="shared" ca="1" si="149"/>
        <v>-632734203814.86731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-632734203814.86731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-2636392515.8952804</v>
      </c>
      <c r="L3478" s="444">
        <f t="shared" ca="1" si="149"/>
        <v>-635370596330.76257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-635370596330.76257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-2647377484.7115107</v>
      </c>
      <c r="L3479" s="444">
        <f t="shared" ca="1" si="149"/>
        <v>-638017973815.47412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-638017973815.47412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-2658408224.231142</v>
      </c>
      <c r="L3480" s="444">
        <f t="shared" ca="1" si="149"/>
        <v>-640676382039.70532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-640676382039.70532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-2669484925.1654387</v>
      </c>
      <c r="L3481" s="444">
        <f t="shared" ca="1" si="149"/>
        <v>-643345866964.87073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-643345866964.87073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-2680607779.0202947</v>
      </c>
      <c r="L3482" s="444">
        <f t="shared" ca="1" si="149"/>
        <v>-646026474743.89099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-646026474743.89099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-2691776978.099546</v>
      </c>
      <c r="L3483" s="444">
        <f t="shared" ca="1" si="149"/>
        <v>-648718251721.99048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-648718251721.99048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-2702992715.5082936</v>
      </c>
      <c r="L3484" s="444">
        <f t="shared" ca="1" si="149"/>
        <v>-651421244437.49878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-651421244437.49878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-2714255185.1562448</v>
      </c>
      <c r="L3485" s="444">
        <f t="shared" ca="1" si="149"/>
        <v>-654135499622.65503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-654135499622.65503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-2725564581.7610626</v>
      </c>
      <c r="L3486" s="444">
        <f t="shared" ca="1" si="149"/>
        <v>-656861064204.41614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-656861064204.41614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-2736921100.8517337</v>
      </c>
      <c r="L3487" s="444">
        <f t="shared" ca="1" si="149"/>
        <v>-659597985305.26782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-659597985305.26782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-2748324938.7719493</v>
      </c>
      <c r="L3488" s="444">
        <f t="shared" ca="1" si="149"/>
        <v>-662346310244.03979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-662346310244.03979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-2759776292.6834993</v>
      </c>
      <c r="L3489" s="444">
        <f t="shared" ca="1" si="149"/>
        <v>-665106086536.72327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-665106086536.72327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-2771275360.5696802</v>
      </c>
      <c r="L3490" s="444">
        <f t="shared" ca="1" si="149"/>
        <v>-667877361897.29297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-667877361897.29297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-2782822341.2387209</v>
      </c>
      <c r="L3491" s="444">
        <f t="shared" ca="1" si="149"/>
        <v>-670660184238.53174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-670660184238.53174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-2794417434.3272157</v>
      </c>
      <c r="L3492" s="444">
        <f t="shared" ca="1" si="149"/>
        <v>-673454601672.85901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-673454601672.85901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-2806060840.3035793</v>
      </c>
      <c r="L3493" s="444">
        <f t="shared" ca="1" si="149"/>
        <v>-676260662513.1626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-676260662513.1626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-2817752760.4715109</v>
      </c>
      <c r="L3494" s="444">
        <f t="shared" ca="1" si="149"/>
        <v>-679078415273.63416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-679078415273.63416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-2829493396.9734755</v>
      </c>
      <c r="L3495" s="444">
        <f t="shared" ca="1" si="149"/>
        <v>-681907908670.60767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-681907908670.60767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-2841282952.7941985</v>
      </c>
      <c r="L3496" s="444">
        <f t="shared" ca="1" si="149"/>
        <v>-684749191623.40186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-684749191623.40186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-2853121631.7641745</v>
      </c>
      <c r="L3497" s="444">
        <f t="shared" ca="1" si="149"/>
        <v>-687602313255.16602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-687602313255.16602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-2865009638.5631919</v>
      </c>
      <c r="L3498" s="444">
        <f t="shared" ca="1" si="149"/>
        <v>-690467322893.72925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-690467322893.72925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-2876947178.7238717</v>
      </c>
      <c r="L3499" s="444">
        <f t="shared" ca="1" si="149"/>
        <v>-693344270072.45313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-693344270072.45313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-2888934458.6352215</v>
      </c>
      <c r="L3500" s="444">
        <f t="shared" ca="1" si="149"/>
        <v>-696233204531.08838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-696233204531.08838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-2900971685.5462017</v>
      </c>
      <c r="L3501" s="444">
        <f t="shared" ca="1" si="149"/>
        <v>-699134176216.63452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-699134176216.63452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-2913059067.5693107</v>
      </c>
      <c r="L3502" s="444">
        <f t="shared" ca="1" si="149"/>
        <v>-702047235284.20386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-702047235284.20386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-2925196813.6841826</v>
      </c>
      <c r="L3503" s="444">
        <f t="shared" ca="1" si="149"/>
        <v>-704972432097.88806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-704972432097.88806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-2937385133.7412004</v>
      </c>
      <c r="L3504" s="444">
        <f t="shared" ca="1" si="149"/>
        <v>-707909817231.62927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-707909817231.62927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-2949624238.4651217</v>
      </c>
      <c r="L3505" s="444">
        <f t="shared" ca="1" si="149"/>
        <v>-710859441470.09436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-710859441470.09436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-2961914339.4587264</v>
      </c>
      <c r="L3506" s="444">
        <f t="shared" ca="1" si="149"/>
        <v>-713821355809.5531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-713821355809.5531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-2974255649.2064714</v>
      </c>
      <c r="L3507" s="444">
        <f t="shared" ca="1" si="149"/>
        <v>-716795611458.75952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-716795611458.75952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-2986648381.0781646</v>
      </c>
      <c r="L3508" s="444">
        <f t="shared" ca="1" si="149"/>
        <v>-719782259839.83765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-719782259839.83765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-2999092749.3326569</v>
      </c>
      <c r="L3509" s="444">
        <f t="shared" ca="1" si="149"/>
        <v>-722781352589.17029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-722781352589.17029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-3011588969.1215429</v>
      </c>
      <c r="L3510" s="444">
        <f t="shared" ca="1" si="149"/>
        <v>-725792941558.29187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-725792941558.29187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-3024137256.4928827</v>
      </c>
      <c r="L3511" s="444">
        <f t="shared" ca="1" si="149"/>
        <v>-728817078814.78479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-728817078814.78479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-3036737828.3949366</v>
      </c>
      <c r="L3512" s="444">
        <f t="shared" ca="1" si="149"/>
        <v>-731853816643.17969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-731853816643.17969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-3049390902.6799154</v>
      </c>
      <c r="L3513" s="444">
        <f t="shared" ca="1" si="149"/>
        <v>-734903207545.85962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-734903207545.85962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-3062096698.1077485</v>
      </c>
      <c r="L3514" s="444">
        <f t="shared" ca="1" si="149"/>
        <v>-737965304243.96741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-737965304243.96741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-3074855434.349864</v>
      </c>
      <c r="L3515" s="444">
        <f t="shared" ca="1" si="149"/>
        <v>-741040159678.31726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-741040159678.31726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-3087667331.9929886</v>
      </c>
      <c r="L3516" s="444">
        <f t="shared" ca="1" si="149"/>
        <v>-744127827010.3103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-744127827010.3103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-3100532612.5429597</v>
      </c>
      <c r="L3517" s="444">
        <f t="shared" ca="1" si="149"/>
        <v>-747228359622.85327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-747228359622.85327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-3113451498.4285555</v>
      </c>
      <c r="L3518" s="444">
        <f t="shared" ca="1" si="149"/>
        <v>-750341811121.28186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-750341811121.28186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-3126424213.0053411</v>
      </c>
      <c r="L3519" s="444">
        <f t="shared" ca="1" si="149"/>
        <v>-753468235334.28723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-753468235334.28723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-3139450980.5595303</v>
      </c>
      <c r="L3520" s="444">
        <f t="shared" ca="1" si="149"/>
        <v>-756607686314.8468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-756607686314.8468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-3152532026.3118615</v>
      </c>
      <c r="L3521" s="444">
        <f t="shared" ca="1" si="149"/>
        <v>-759760218341.15869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-759760218341.15869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-3165667576.4214945</v>
      </c>
      <c r="L3522" s="444">
        <f t="shared" ca="1" si="149"/>
        <v>-762925885917.5802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-762925885917.5802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-3178857857.9899173</v>
      </c>
      <c r="L3523" s="444">
        <f t="shared" ca="1" si="149"/>
        <v>-766104743775.57007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-766104743775.57007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-3192103099.0648751</v>
      </c>
      <c r="L3524" s="444">
        <f t="shared" ca="1" si="149"/>
        <v>-769296846874.63489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-769296846874.63489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-3205403528.6443119</v>
      </c>
      <c r="L3525" s="444">
        <f t="shared" ca="1" si="149"/>
        <v>-772502250403.27917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-772502250403.27917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-3218759376.6803298</v>
      </c>
      <c r="L3526" s="444">
        <f t="shared" ca="1" si="149"/>
        <v>-775721009779.95947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-775721009779.95947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-3232170874.0831642</v>
      </c>
      <c r="L3527" s="444">
        <f t="shared" ca="1" si="149"/>
        <v>-778953180654.0426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-778953180654.0426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-3245638252.7251773</v>
      </c>
      <c r="L3528" s="444">
        <f t="shared" ca="1" si="149"/>
        <v>-782198818906.76782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-782198818906.76782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-3259161745.4448657</v>
      </c>
      <c r="L3529" s="444">
        <f t="shared" ca="1" si="149"/>
        <v>-785457980652.21265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-785457980652.21265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-3272741586.0508862</v>
      </c>
      <c r="L3530" s="444">
        <f t="shared" ca="1" si="149"/>
        <v>-788730722238.26355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-788730722238.26355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-3286378009.326098</v>
      </c>
      <c r="L3531" s="444">
        <f t="shared" ca="1" si="149"/>
        <v>-792017100247.5896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-792017100247.5896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-3300071251.0316234</v>
      </c>
      <c r="L3532" s="444">
        <f t="shared" ca="1" si="149"/>
        <v>-795317171498.62122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-795317171498.62122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-3313821547.9109216</v>
      </c>
      <c r="L3533" s="444">
        <f t="shared" ca="1" si="149"/>
        <v>-798630993046.5321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-798630993046.5321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-3327629137.6938839</v>
      </c>
      <c r="L3534" s="444">
        <f t="shared" ca="1" si="149"/>
        <v>-801958622184.22595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-801958622184.22595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-3341494259.1009417</v>
      </c>
      <c r="L3535" s="444">
        <f t="shared" ca="1" si="149"/>
        <v>-805300116443.3269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-805300116443.3269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-3355417151.8471956</v>
      </c>
      <c r="L3536" s="444">
        <f t="shared" ca="1" si="149"/>
        <v>-808655533595.17407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-808655533595.17407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-3369398056.6465588</v>
      </c>
      <c r="L3537" s="444">
        <f t="shared" ca="1" si="149"/>
        <v>-812024931651.82068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-812024931651.82068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-3383437215.2159195</v>
      </c>
      <c r="L3538" s="444">
        <f t="shared" ca="1" si="149"/>
        <v>-815408368867.03662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-815408368867.03662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-3397534870.2793193</v>
      </c>
      <c r="L3539" s="444">
        <f t="shared" ca="1" si="149"/>
        <v>-818805903737.31592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-818805903737.31592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-3411691265.5721498</v>
      </c>
      <c r="L3540" s="444">
        <f t="shared" ca="1" si="149"/>
        <v>-822217595002.88806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-822217595002.88806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-3425906645.845367</v>
      </c>
      <c r="L3541" s="444">
        <f t="shared" ca="1" si="149"/>
        <v>-825643501648.7334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-825643501648.7334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-3440181256.8697224</v>
      </c>
      <c r="L3542" s="444">
        <f t="shared" ca="1" si="149"/>
        <v>-829083682905.60315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-829083682905.60315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-3454515345.4400129</v>
      </c>
      <c r="L3543" s="444">
        <f t="shared" ca="1" si="149"/>
        <v>-832538198251.04321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-832538198251.04321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-3468909159.3793468</v>
      </c>
      <c r="L3544" s="444">
        <f t="shared" ca="1" si="149"/>
        <v>-836007107410.42261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-836007107410.42261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-3483362947.5434275</v>
      </c>
      <c r="L3545" s="444">
        <f t="shared" ca="1" si="149"/>
        <v>-839490470357.96606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-839490470357.96606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-3497876959.8248587</v>
      </c>
      <c r="L3546" s="444">
        <f t="shared" ca="1" si="149"/>
        <v>-842988347317.79089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-842988347317.79089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-3512451447.1574621</v>
      </c>
      <c r="L3547" s="444">
        <f t="shared" ca="1" si="149"/>
        <v>-846500798764.94836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-846500798764.94836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-3527086661.520618</v>
      </c>
      <c r="L3548" s="444">
        <f t="shared" ca="1" si="149"/>
        <v>-850027885426.46899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-850027885426.46899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-3541782855.9436207</v>
      </c>
      <c r="L3549" s="444">
        <f t="shared" ca="1" si="149"/>
        <v>-853569668282.4126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-853569668282.4126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-3556540284.5100522</v>
      </c>
      <c r="L3550" s="444">
        <f t="shared" ca="1" si="149"/>
        <v>-857126208566.92261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-857126208566.92261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-3571359202.3621774</v>
      </c>
      <c r="L3551" s="444">
        <f t="shared" ca="1" si="149"/>
        <v>-860697567769.28479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-860697567769.28479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-3586239865.7053533</v>
      </c>
      <c r="L3552" s="444">
        <f t="shared" ca="1" si="149"/>
        <v>-864283807634.99011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-864283807634.99011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-3601182531.8124585</v>
      </c>
      <c r="L3553" s="444">
        <f t="shared" ca="1" si="149"/>
        <v>-867884990166.80261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-867884990166.80261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-3616187459.0283442</v>
      </c>
      <c r="L3554" s="444">
        <f t="shared" ca="1" si="149"/>
        <v>-871501177625.83093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-871501177625.83093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-3631254906.7742953</v>
      </c>
      <c r="L3555" s="444">
        <f t="shared" ca="1" si="149"/>
        <v>-875132432532.60522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-875132432532.60522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-3646385135.5525212</v>
      </c>
      <c r="L3556" s="444">
        <f t="shared" ca="1" si="149"/>
        <v>-878778817668.15771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-878778817668.15771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-3661578406.9506564</v>
      </c>
      <c r="L3557" s="444">
        <f t="shared" ca="1" si="149"/>
        <v>-882440396075.1084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-882440396075.1084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-3676834983.6462855</v>
      </c>
      <c r="L3558" s="444">
        <f t="shared" ca="1" si="149"/>
        <v>-886117231058.75464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-886117231058.75464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-3692155129.4114776</v>
      </c>
      <c r="L3559" s="444">
        <f t="shared" ca="1" si="149"/>
        <v>-889809386188.16614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-889809386188.16614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-3707539109.1173587</v>
      </c>
      <c r="L3560" s="444">
        <f t="shared" ca="1" si="149"/>
        <v>-893516925297.28345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-893516925297.28345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-3722987188.7386808</v>
      </c>
      <c r="L3561" s="444">
        <f t="shared" ca="1" si="149"/>
        <v>-897239912486.02209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-897239912486.02209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-3738499635.3584251</v>
      </c>
      <c r="L3562" s="444">
        <f t="shared" ca="1" si="149"/>
        <v>-900978412121.38049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-900978412121.38049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-3754076717.1724181</v>
      </c>
      <c r="L3563" s="444">
        <f t="shared" ca="1" si="149"/>
        <v>-904732488838.55286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-904732488838.55286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-3769718703.4939704</v>
      </c>
      <c r="L3564" s="444">
        <f t="shared" ca="1" si="149"/>
        <v>-908502207542.04688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-908502207542.04688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-3785425864.7585282</v>
      </c>
      <c r="L3565" s="444">
        <f t="shared" ca="1" si="149"/>
        <v>-912287633406.80542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-912287633406.80542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-3801198472.5283566</v>
      </c>
      <c r="L3566" s="444">
        <f t="shared" ca="1" si="149"/>
        <v>-916088831879.33374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-916088831879.33374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-3817036799.4972239</v>
      </c>
      <c r="L3567" s="444">
        <f t="shared" ca="1" si="149"/>
        <v>-919905868678.83093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-919905868678.83093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-3832941119.4951286</v>
      </c>
      <c r="L3568" s="444">
        <f t="shared" ca="1" si="149"/>
        <v>-923738809798.32605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-923738809798.32605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-3848911707.4930253</v>
      </c>
      <c r="L3569" s="444">
        <f t="shared" ca="1" si="149"/>
        <v>-927587721505.81909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-927587721505.81909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-3864948839.6075788</v>
      </c>
      <c r="L3570" s="444">
        <f t="shared" ca="1" si="149"/>
        <v>-931452670345.42664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-931452670345.42664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-3881052793.1059442</v>
      </c>
      <c r="L3571" s="444">
        <f t="shared" ca="1" si="149"/>
        <v>-935333723138.53259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-935333723138.53259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-3897223846.410552</v>
      </c>
      <c r="L3572" s="444">
        <f t="shared" ca="1" si="149"/>
        <v>-939230946984.94312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-939230946984.94312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-3913462279.1039295</v>
      </c>
      <c r="L3573" s="444">
        <f t="shared" ca="1" si="149"/>
        <v>-943144409264.047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-943144409264.047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-3929768371.9335289</v>
      </c>
      <c r="L3574" s="444">
        <f t="shared" ca="1" si="149"/>
        <v>-947074177635.98047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-947074177635.98047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-3946142406.8165846</v>
      </c>
      <c r="L3575" s="444">
        <f t="shared" ca="1" si="149"/>
        <v>-951020320042.797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-951020320042.797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-3962584666.8449874</v>
      </c>
      <c r="L3576" s="444">
        <f t="shared" ca="1" si="149"/>
        <v>-954982904709.64197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-954982904709.64197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-3979095436.2901745</v>
      </c>
      <c r="L3577" s="444">
        <f t="shared" ca="1" si="149"/>
        <v>-958962000145.93213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-958962000145.93213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-3995675000.6080503</v>
      </c>
      <c r="L3578" s="444">
        <f t="shared" ref="L3578:L3832" ca="1" si="154">I3578-J3578+K3578</f>
        <v>-962957675146.54016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-962957675146.54016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-4012323646.4439173</v>
      </c>
      <c r="L3579" s="444">
        <f t="shared" ca="1" si="154"/>
        <v>-966969998792.98413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-966969998792.98413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-4029041661.637434</v>
      </c>
      <c r="L3580" s="444">
        <f t="shared" ca="1" si="154"/>
        <v>-970999040454.62158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-970999040454.62158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-4045829335.2275901</v>
      </c>
      <c r="L3581" s="444">
        <f t="shared" ca="1" si="154"/>
        <v>-975044869789.84912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-975044869789.84912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-4062686957.457705</v>
      </c>
      <c r="L3582" s="444">
        <f t="shared" ca="1" si="154"/>
        <v>-979107556747.30688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-979107556747.30688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-4079614819.7804451</v>
      </c>
      <c r="L3583" s="444">
        <f t="shared" ca="1" si="154"/>
        <v>-983187171567.08728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-983187171567.08728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-4096613214.8628635</v>
      </c>
      <c r="L3584" s="444">
        <f t="shared" ca="1" si="154"/>
        <v>-987283784781.9502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-987283784781.9502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-4113682436.5914598</v>
      </c>
      <c r="L3585" s="444">
        <f t="shared" ca="1" si="154"/>
        <v>-991397467218.54163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-991397467218.54163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-4130822780.0772562</v>
      </c>
      <c r="L3586" s="444">
        <f t="shared" ca="1" si="154"/>
        <v>-995528289998.6189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-995528289998.6189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-4148034541.6609125</v>
      </c>
      <c r="L3587" s="444">
        <f t="shared" ca="1" si="154"/>
        <v>-999676324540.27979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-999676324540.27979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-4165318018.9178319</v>
      </c>
      <c r="L3588" s="444">
        <f t="shared" ca="1" si="154"/>
        <v>-1003841642559.1976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-1003841642559.1976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-4182673510.6633234</v>
      </c>
      <c r="L3589" s="444">
        <f t="shared" ca="1" si="154"/>
        <v>-1008024316069.861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-1008024316069.861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-4200101316.9577537</v>
      </c>
      <c r="L3590" s="444">
        <f t="shared" ca="1" si="154"/>
        <v>-1012224417386.8187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-1012224417386.8187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-4217601739.1117444</v>
      </c>
      <c r="L3591" s="444">
        <f t="shared" ca="1" si="154"/>
        <v>-1016442019125.9304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-1016442019125.9304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-4235175079.6913767</v>
      </c>
      <c r="L3592" s="444">
        <f t="shared" ca="1" si="154"/>
        <v>-1020677194205.6218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-1020677194205.6218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-4252821642.5234237</v>
      </c>
      <c r="L3593" s="444">
        <f t="shared" ca="1" si="154"/>
        <v>-1024930015848.1453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-1024930015848.1453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-4270541732.7006054</v>
      </c>
      <c r="L3594" s="444">
        <f t="shared" ca="1" si="154"/>
        <v>-1029200557580.8458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-1029200557580.8458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-4288335656.5868573</v>
      </c>
      <c r="L3595" s="444">
        <f t="shared" ca="1" si="154"/>
        <v>-1033488893237.4327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-1033488893237.4327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-4306203721.8226366</v>
      </c>
      <c r="L3596" s="444">
        <f t="shared" ca="1" si="154"/>
        <v>-1037795096959.2554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-1037795096959.2554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-4324146237.3302307</v>
      </c>
      <c r="L3597" s="444">
        <f t="shared" ca="1" si="154"/>
        <v>-1042119243196.5856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-1042119243196.5856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-4342163513.3191061</v>
      </c>
      <c r="L3598" s="444">
        <f t="shared" ca="1" si="154"/>
        <v>-1046461406709.9047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-1046461406709.9047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-4360255861.2912693</v>
      </c>
      <c r="L3599" s="444">
        <f t="shared" ca="1" si="154"/>
        <v>-1050821662571.1959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-1050821662571.1959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-4378423594.0466499</v>
      </c>
      <c r="L3600" s="444">
        <f t="shared" ca="1" si="154"/>
        <v>-1055200086165.2426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-1055200086165.2426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-4396667025.6885109</v>
      </c>
      <c r="L3601" s="444">
        <f t="shared" ca="1" si="154"/>
        <v>-1059596753190.931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-1059596753190.931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-4414986471.6288795</v>
      </c>
      <c r="L3602" s="444">
        <f t="shared" ca="1" si="154"/>
        <v>-1064011739662.5599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-1064011739662.5599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-4433382248.5939999</v>
      </c>
      <c r="L3603" s="444">
        <f t="shared" ca="1" si="154"/>
        <v>-1068445121911.1539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-1068445121911.1539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-4451854674.6298075</v>
      </c>
      <c r="L3604" s="444">
        <f t="shared" ca="1" si="154"/>
        <v>-1072896976585.7837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-1072896976585.7837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-4470404069.1074324</v>
      </c>
      <c r="L3605" s="444">
        <f t="shared" ca="1" si="154"/>
        <v>-1077367380654.8911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-1077367380654.8911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-4489030752.728713</v>
      </c>
      <c r="L3606" s="444">
        <f t="shared" ca="1" si="154"/>
        <v>-1081856411407.6199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-1081856411407.6199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-4507735047.5317497</v>
      </c>
      <c r="L3607" s="444">
        <f t="shared" ca="1" si="154"/>
        <v>-1086364146455.1516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-1086364146455.1516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-4526517276.8964653</v>
      </c>
      <c r="L3608" s="444">
        <f t="shared" ca="1" si="154"/>
        <v>-1090890663732.0481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-1090890663732.0481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-4545377765.5502005</v>
      </c>
      <c r="L3609" s="444">
        <f t="shared" ca="1" si="154"/>
        <v>-1095436041497.5983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-1095436041497.5983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-4564316839.5733261</v>
      </c>
      <c r="L3610" s="444">
        <f t="shared" ca="1" si="154"/>
        <v>-1100000358337.1716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-1100000358337.1716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-4583334826.4048815</v>
      </c>
      <c r="L3611" s="444">
        <f t="shared" ca="1" si="154"/>
        <v>-1104583693163.5764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-1104583693163.5764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-4602432054.8482351</v>
      </c>
      <c r="L3612" s="444">
        <f t="shared" ca="1" si="154"/>
        <v>-1109186125218.4246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-1109186125218.4246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-4621608855.0767689</v>
      </c>
      <c r="L3613" s="444">
        <f t="shared" ca="1" si="154"/>
        <v>-1113807734073.5012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-1113807734073.5012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-4640865558.6395884</v>
      </c>
      <c r="L3614" s="444">
        <f t="shared" ca="1" si="154"/>
        <v>-1118448599632.1409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-1118448599632.1409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-4660202498.4672537</v>
      </c>
      <c r="L3615" s="444">
        <f t="shared" ca="1" si="154"/>
        <v>-1123108802130.6082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-1123108802130.6082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-4679620008.8775339</v>
      </c>
      <c r="L3616" s="444">
        <f t="shared" ca="1" si="154"/>
        <v>-1127788422139.4856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-1127788422139.4856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-4699118425.5811901</v>
      </c>
      <c r="L3617" s="444">
        <f t="shared" ca="1" si="154"/>
        <v>-1132487540565.0669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-1132487540565.0669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-4718698085.6877785</v>
      </c>
      <c r="L3618" s="444">
        <f t="shared" ca="1" si="154"/>
        <v>-1137206238650.7546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-1137206238650.7546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-4738359327.7114773</v>
      </c>
      <c r="L3619" s="444">
        <f t="shared" ca="1" si="154"/>
        <v>-1141944597978.4661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-1141944597978.4661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-4758102491.5769415</v>
      </c>
      <c r="L3620" s="444">
        <f t="shared" ca="1" si="154"/>
        <v>-1146702700470.043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-1146702700470.043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-4777927918.6251793</v>
      </c>
      <c r="L3621" s="444">
        <f t="shared" ca="1" si="154"/>
        <v>-1151480628388.6682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-1151480628388.6682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-4797835951.6194506</v>
      </c>
      <c r="L3622" s="444">
        <f t="shared" ca="1" si="154"/>
        <v>-1156278464340.2876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-1156278464340.2876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-4817826934.7511978</v>
      </c>
      <c r="L3623" s="444">
        <f t="shared" ca="1" si="154"/>
        <v>-1161096291275.0388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-1161096291275.0388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-4837901213.6459951</v>
      </c>
      <c r="L3624" s="444">
        <f t="shared" ca="1" si="154"/>
        <v>-1165934192488.6848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-1165934192488.6848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-4858059135.3695202</v>
      </c>
      <c r="L3625" s="444">
        <f t="shared" ca="1" si="154"/>
        <v>-1170792251624.0544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-1170792251624.0544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-4878301048.4335604</v>
      </c>
      <c r="L3626" s="444">
        <f t="shared" ca="1" si="154"/>
        <v>-1175670552672.488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-1175670552672.488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-4898627302.8020334</v>
      </c>
      <c r="L3627" s="444">
        <f t="shared" ca="1" si="154"/>
        <v>-1180569179975.29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-1180569179975.29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-4919038249.8970413</v>
      </c>
      <c r="L3628" s="444">
        <f t="shared" ca="1" si="154"/>
        <v>-1185488218225.187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-1185488218225.187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-4939534242.6049461</v>
      </c>
      <c r="L3629" s="444">
        <f t="shared" ca="1" si="154"/>
        <v>-1190427752467.792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-1190427752467.792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-4960115635.2824669</v>
      </c>
      <c r="L3630" s="444">
        <f t="shared" ca="1" si="154"/>
        <v>-1195387868103.0745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-1195387868103.0745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-4980782783.7628098</v>
      </c>
      <c r="L3631" s="444">
        <f t="shared" ca="1" si="154"/>
        <v>-1200368650886.8372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-1200368650886.8372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-5001536045.3618212</v>
      </c>
      <c r="L3632" s="444">
        <f t="shared" ca="1" si="154"/>
        <v>-1205370186932.199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-1205370186932.199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-5022375778.8841619</v>
      </c>
      <c r="L3633" s="444">
        <f t="shared" ca="1" si="154"/>
        <v>-1210392562711.0833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-1210392562711.0833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-5043302344.6295137</v>
      </c>
      <c r="L3634" s="444">
        <f t="shared" ca="1" si="154"/>
        <v>-1215435865055.7126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-1215435865055.7126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-5064316104.3988028</v>
      </c>
      <c r="L3635" s="444">
        <f t="shared" ca="1" si="154"/>
        <v>-1220500181160.1113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-1220500181160.1113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-5085417421.5004635</v>
      </c>
      <c r="L3636" s="444">
        <f t="shared" ca="1" si="154"/>
        <v>-1225585598581.6118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-1225585598581.6118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-5106606660.7567158</v>
      </c>
      <c r="L3637" s="444">
        <f t="shared" ca="1" si="154"/>
        <v>-1230692205242.3687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-1230692205242.3687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-5127884188.5098696</v>
      </c>
      <c r="L3638" s="444">
        <f t="shared" ca="1" si="154"/>
        <v>-1235820089430.8784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-1235820089430.8784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-5149250372.6286602</v>
      </c>
      <c r="L3639" s="444">
        <f t="shared" ca="1" si="154"/>
        <v>-1240969339803.5071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-1240969339803.5071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-5170705582.5146132</v>
      </c>
      <c r="L3640" s="444">
        <f t="shared" ca="1" si="154"/>
        <v>-1246140045386.0217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-1246140045386.0217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-5192250189.1084242</v>
      </c>
      <c r="L3641" s="444">
        <f t="shared" ca="1" si="154"/>
        <v>-1251332295575.1301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-1251332295575.1301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-5213884564.8963757</v>
      </c>
      <c r="L3642" s="444">
        <f t="shared" ca="1" si="154"/>
        <v>-1256546180140.0266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-1256546180140.0266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-5235609083.9167776</v>
      </c>
      <c r="L3643" s="444">
        <f t="shared" ca="1" si="154"/>
        <v>-1261781789223.9434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-1261781789223.9434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-5257424121.7664309</v>
      </c>
      <c r="L3644" s="444">
        <f t="shared" ca="1" si="154"/>
        <v>-1267039213345.7097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-1267039213345.7097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-5279330055.6071234</v>
      </c>
      <c r="L3645" s="444">
        <f t="shared" ca="1" si="154"/>
        <v>-1272318543401.3169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-1272318543401.3169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-5301327264.1721535</v>
      </c>
      <c r="L3646" s="444">
        <f t="shared" ca="1" si="154"/>
        <v>-1277619870665.489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-1277619870665.489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-5323416127.772871</v>
      </c>
      <c r="L3647" s="444">
        <f t="shared" ca="1" si="154"/>
        <v>-1282943286793.262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-1282943286793.262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-5345597028.3052578</v>
      </c>
      <c r="L3648" s="444">
        <f t="shared" ca="1" si="154"/>
        <v>-1288288883821.5671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-1288288883821.5671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-5367870349.2565298</v>
      </c>
      <c r="L3649" s="444">
        <f t="shared" ca="1" si="154"/>
        <v>-1293656754170.8237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-1293656754170.8237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-5390236475.7117653</v>
      </c>
      <c r="L3650" s="444">
        <f t="shared" ca="1" si="154"/>
        <v>-1299046990646.5354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-1299046990646.5354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-5412695794.3605642</v>
      </c>
      <c r="L3651" s="444">
        <f t="shared" ca="1" si="154"/>
        <v>-1304459686440.896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-1304459686440.896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-5435248693.5037336</v>
      </c>
      <c r="L3652" s="444">
        <f t="shared" ca="1" si="154"/>
        <v>-1309894935134.3997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-1309894935134.3997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-5457895563.0599985</v>
      </c>
      <c r="L3653" s="444">
        <f t="shared" ca="1" si="154"/>
        <v>-1315352830697.4597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-1315352830697.4597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-5480636794.5727491</v>
      </c>
      <c r="L3654" s="444">
        <f t="shared" ca="1" si="154"/>
        <v>-1320833467492.0325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-1320833467492.0325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-5503472781.2168016</v>
      </c>
      <c r="L3655" s="444">
        <f t="shared" ca="1" si="154"/>
        <v>-1326336940273.2493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-1326336940273.2493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-5526403917.8052053</v>
      </c>
      <c r="L3656" s="444">
        <f t="shared" ca="1" si="154"/>
        <v>-1331863344191.0544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-1331863344191.0544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-5549430600.7960606</v>
      </c>
      <c r="L3657" s="444">
        <f t="shared" ca="1" si="154"/>
        <v>-1337412774791.8506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-1337412774791.8506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-5572553228.2993774</v>
      </c>
      <c r="L3658" s="444">
        <f t="shared" ca="1" si="154"/>
        <v>-1342985328020.1499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-1342985328020.1499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-5595772200.0839577</v>
      </c>
      <c r="L3659" s="444">
        <f t="shared" ca="1" si="154"/>
        <v>-1348581100220.2339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-1348581100220.2339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-5619087917.5843077</v>
      </c>
      <c r="L3660" s="444">
        <f t="shared" ca="1" si="154"/>
        <v>-1354200188137.8181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-1354200188137.8181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-5642500783.9075756</v>
      </c>
      <c r="L3661" s="444">
        <f t="shared" ca="1" si="154"/>
        <v>-1359842688921.7256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-1359842688921.7256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-5666011203.8405228</v>
      </c>
      <c r="L3662" s="444">
        <f t="shared" ca="1" si="154"/>
        <v>-1365508700125.5662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-1365508700125.5662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-5689619583.8565254</v>
      </c>
      <c r="L3663" s="444">
        <f t="shared" ca="1" si="154"/>
        <v>-1371198319709.4226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-1371198319709.4226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-5713326332.1225939</v>
      </c>
      <c r="L3664" s="444">
        <f t="shared" ca="1" si="154"/>
        <v>-1376911646041.5452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-1376911646041.5452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-5737131858.5064383</v>
      </c>
      <c r="L3665" s="444">
        <f t="shared" ca="1" si="154"/>
        <v>-1382648777900.0515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-1382648777900.0515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-5761036574.5835476</v>
      </c>
      <c r="L3666" s="444">
        <f t="shared" ca="1" si="154"/>
        <v>-1388409814474.635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-1388409814474.635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-5785040893.6443129</v>
      </c>
      <c r="L3667" s="444">
        <f t="shared" ca="1" si="154"/>
        <v>-1394194855368.2793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-1394194855368.2793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-5809145230.7011633</v>
      </c>
      <c r="L3668" s="444">
        <f t="shared" ca="1" si="154"/>
        <v>-1400004000598.9805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-1400004000598.9805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-5833350002.4957523</v>
      </c>
      <c r="L3669" s="444">
        <f t="shared" ca="1" si="154"/>
        <v>-1405837350601.4763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-1405837350601.4763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-5857655627.5061512</v>
      </c>
      <c r="L3670" s="444">
        <f t="shared" ca="1" si="154"/>
        <v>-1411695006228.9824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-1411695006228.9824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-5882062525.954093</v>
      </c>
      <c r="L3671" s="444">
        <f t="shared" ca="1" si="154"/>
        <v>-1417577068754.9365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-1417577068754.9365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-5906571119.8122358</v>
      </c>
      <c r="L3672" s="444">
        <f t="shared" ca="1" si="154"/>
        <v>-1423483639874.7488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-1423483639874.7488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-5931181832.8114529</v>
      </c>
      <c r="L3673" s="444">
        <f t="shared" ca="1" si="154"/>
        <v>-1429414821707.5603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-1429414821707.5603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-5955895090.4481678</v>
      </c>
      <c r="L3674" s="444">
        <f t="shared" ca="1" si="154"/>
        <v>-1435370716798.0085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-1435370716798.0085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-5980711319.9917021</v>
      </c>
      <c r="L3675" s="444">
        <f t="shared" ca="1" si="154"/>
        <v>-1441351428118.0002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-1441351428118.0002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-6005630950.4916677</v>
      </c>
      <c r="L3676" s="444">
        <f t="shared" ca="1" si="154"/>
        <v>-1447357059068.4919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-1447357059068.4919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-6030654412.7853832</v>
      </c>
      <c r="L3677" s="444">
        <f t="shared" ca="1" si="154"/>
        <v>-1453387713481.2773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-1453387713481.2773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-6055782139.5053225</v>
      </c>
      <c r="L3678" s="444">
        <f t="shared" ca="1" si="154"/>
        <v>-1459443495620.7827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-1459443495620.7827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-6081014565.0865946</v>
      </c>
      <c r="L3679" s="444">
        <f t="shared" ca="1" si="154"/>
        <v>-1465524510185.8694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-1465524510185.8694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-6106352125.774456</v>
      </c>
      <c r="L3680" s="444">
        <f t="shared" ca="1" si="154"/>
        <v>-1471630862311.6438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-1471630862311.6438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-6131795259.6318493</v>
      </c>
      <c r="L3681" s="444">
        <f t="shared" ca="1" si="154"/>
        <v>-1477762657571.2756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-1477762657571.2756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-6157344406.5469818</v>
      </c>
      <c r="L3682" s="444">
        <f t="shared" ca="1" si="154"/>
        <v>-1483920001977.8225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-1483920001977.8225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-6183000008.2409267</v>
      </c>
      <c r="L3683" s="444">
        <f t="shared" ca="1" si="154"/>
        <v>-1490103001986.0635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-1490103001986.0635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-6208762508.2752647</v>
      </c>
      <c r="L3684" s="444">
        <f t="shared" ca="1" si="154"/>
        <v>-1496311764494.3386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-1496311764494.3386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-6234632352.0597439</v>
      </c>
      <c r="L3685" s="444">
        <f t="shared" ca="1" si="154"/>
        <v>-1502546396846.3984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-1502546396846.3984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-6260609986.859993</v>
      </c>
      <c r="L3686" s="444">
        <f t="shared" ca="1" si="154"/>
        <v>-1508807006833.2585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-1508807006833.2585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-6286695861.8052435</v>
      </c>
      <c r="L3687" s="444">
        <f t="shared" ca="1" si="154"/>
        <v>-1515093702695.0637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-1515093702695.0637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-6312890427.8960991</v>
      </c>
      <c r="L3688" s="444">
        <f t="shared" ca="1" si="154"/>
        <v>-1521406593122.9597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-1521406593122.9597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-6339194138.012332</v>
      </c>
      <c r="L3689" s="444">
        <f t="shared" ca="1" si="154"/>
        <v>-1527745787260.9722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-1527745787260.9722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-6365607446.9207172</v>
      </c>
      <c r="L3690" s="444">
        <f t="shared" ca="1" si="154"/>
        <v>-1534111394707.8928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-1534111394707.8928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-6392130811.2828865</v>
      </c>
      <c r="L3691" s="444">
        <f t="shared" ca="1" si="154"/>
        <v>-1540503525519.1758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-1540503525519.1758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-6418764689.6632328</v>
      </c>
      <c r="L3692" s="444">
        <f t="shared" ca="1" si="154"/>
        <v>-1546922290208.8391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-1546922290208.8391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-6445509542.5368299</v>
      </c>
      <c r="L3693" s="444">
        <f t="shared" ca="1" si="154"/>
        <v>-1553367799751.376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-1553367799751.376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-6472365832.2973995</v>
      </c>
      <c r="L3694" s="444">
        <f t="shared" ca="1" si="154"/>
        <v>-1559840165583.6733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-1559840165583.6733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-6499334023.2653055</v>
      </c>
      <c r="L3695" s="444">
        <f t="shared" ca="1" si="154"/>
        <v>-1566339499606.9387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-1566339499606.9387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-6526414581.6955776</v>
      </c>
      <c r="L3696" s="444">
        <f t="shared" ca="1" si="154"/>
        <v>-1572865914188.6343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-1572865914188.6343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-6553607975.7859764</v>
      </c>
      <c r="L3697" s="444">
        <f t="shared" ca="1" si="154"/>
        <v>-1579419522164.4202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-1579419522164.4202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-6580914675.6850843</v>
      </c>
      <c r="L3698" s="444">
        <f t="shared" ca="1" si="154"/>
        <v>-1586000436840.1052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-1586000436840.1052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-6608335153.5004387</v>
      </c>
      <c r="L3699" s="444">
        <f t="shared" ca="1" si="154"/>
        <v>-1592608771993.6057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-1592608771993.6057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-6635869883.3066902</v>
      </c>
      <c r="L3700" s="444">
        <f t="shared" ca="1" si="154"/>
        <v>-1599244641876.9124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-1599244641876.9124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-6663519341.153801</v>
      </c>
      <c r="L3701" s="444">
        <f t="shared" ca="1" si="154"/>
        <v>-1605908161218.0662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-1605908161218.0662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-6691284005.0752754</v>
      </c>
      <c r="L3702" s="444">
        <f t="shared" ca="1" si="154"/>
        <v>-1612599445223.1414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-1612599445223.1414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-6719164355.0964222</v>
      </c>
      <c r="L3703" s="444">
        <f t="shared" ca="1" si="154"/>
        <v>-1619318609578.2378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-1619318609578.2378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-6747160873.2426577</v>
      </c>
      <c r="L3704" s="444">
        <f t="shared" ca="1" si="154"/>
        <v>-1626065770451.4805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-1626065770451.4805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-6775274043.5478354</v>
      </c>
      <c r="L3705" s="444">
        <f t="shared" ca="1" si="154"/>
        <v>-1632841044495.0283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-1632841044495.0283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-6803504352.0626183</v>
      </c>
      <c r="L3706" s="444">
        <f t="shared" ca="1" si="154"/>
        <v>-1639644548847.0908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-1639644548847.0908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-6831852286.8628788</v>
      </c>
      <c r="L3707" s="444">
        <f t="shared" ca="1" si="154"/>
        <v>-1646476401133.9536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-1646476401133.9536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-6860318338.0581398</v>
      </c>
      <c r="L3708" s="444">
        <f t="shared" ca="1" si="154"/>
        <v>-1653336719472.0117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-1653336719472.0117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-6888902997.8000488</v>
      </c>
      <c r="L3709" s="444">
        <f t="shared" ca="1" si="154"/>
        <v>-1660225622469.8118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-1660225622469.8118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-6917606760.2908821</v>
      </c>
      <c r="L3710" s="444">
        <f t="shared" ca="1" si="154"/>
        <v>-1667143229230.1025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-1667143229230.1025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-6946430121.7920942</v>
      </c>
      <c r="L3711" s="444">
        <f t="shared" ca="1" si="154"/>
        <v>-1674089659351.8945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-1674089659351.8945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-6975373580.6328936</v>
      </c>
      <c r="L3712" s="444">
        <f t="shared" ca="1" si="154"/>
        <v>-1681065032932.5273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-1681065032932.5273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-7004437637.2188635</v>
      </c>
      <c r="L3713" s="444">
        <f t="shared" ca="1" si="154"/>
        <v>-1688069470569.7461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-1688069470569.7461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-7033622794.0406084</v>
      </c>
      <c r="L3714" s="444">
        <f t="shared" ca="1" si="154"/>
        <v>-1695103093363.7866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-1695103093363.7866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-7062929555.6824446</v>
      </c>
      <c r="L3715" s="444">
        <f t="shared" ca="1" si="154"/>
        <v>-1702166022919.469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-1702166022919.469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-7092358428.8311205</v>
      </c>
      <c r="L3716" s="444">
        <f t="shared" ca="1" si="154"/>
        <v>-1709258381348.3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-1709258381348.3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-7121909922.2845831</v>
      </c>
      <c r="L3717" s="444">
        <f t="shared" ca="1" si="154"/>
        <v>-1716380291270.5847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-1716380291270.5847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-7151584546.9607706</v>
      </c>
      <c r="L3718" s="444">
        <f t="shared" ca="1" si="154"/>
        <v>-1723531875817.5454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-1723531875817.5454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-7181382815.9064388</v>
      </c>
      <c r="L3719" s="444">
        <f t="shared" ca="1" si="154"/>
        <v>-1730713258633.4519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-1730713258633.4519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-7211305244.3060493</v>
      </c>
      <c r="L3720" s="444">
        <f t="shared" ca="1" si="154"/>
        <v>-1737924563877.7581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-1737924563877.7581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-7241352349.4906588</v>
      </c>
      <c r="L3721" s="444">
        <f t="shared" ca="1" si="154"/>
        <v>-1745165916227.2488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-1745165916227.2488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-7271524650.9468708</v>
      </c>
      <c r="L3722" s="444">
        <f t="shared" ca="1" si="154"/>
        <v>-1752437440878.1956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-1752437440878.1956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-7301822670.3258142</v>
      </c>
      <c r="L3723" s="444">
        <f t="shared" ca="1" si="154"/>
        <v>-1759739263548.5215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-1759739263548.5215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-7332246931.4521713</v>
      </c>
      <c r="L3724" s="444">
        <f t="shared" ca="1" si="154"/>
        <v>-1767071510479.9736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-1767071510479.9736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-7362797960.3332224</v>
      </c>
      <c r="L3725" s="444">
        <f t="shared" ca="1" si="154"/>
        <v>-1774434308440.3069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-1774434308440.3069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-7393476285.1679449</v>
      </c>
      <c r="L3726" s="444">
        <f t="shared" ca="1" si="154"/>
        <v>-1781827784725.4749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-1781827784725.4749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-7424282436.3561459</v>
      </c>
      <c r="L3727" s="444">
        <f t="shared" ca="1" si="154"/>
        <v>-1789252067161.8311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-1789252067161.8311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-7455216946.5076294</v>
      </c>
      <c r="L3728" s="444">
        <f t="shared" ca="1" si="154"/>
        <v>-1796707284108.3386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-1796707284108.3386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-7486280350.4514112</v>
      </c>
      <c r="L3729" s="444">
        <f t="shared" ca="1" si="154"/>
        <v>-1804193564458.79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-1804193564458.79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-7517473185.2449579</v>
      </c>
      <c r="L3730" s="444">
        <f t="shared" ca="1" si="154"/>
        <v>-1811711037644.0349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-1811711037644.0349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-7548795990.1834784</v>
      </c>
      <c r="L3731" s="444">
        <f t="shared" ca="1" si="154"/>
        <v>-1819259833634.2185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-1819259833634.2185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-7580249306.8092422</v>
      </c>
      <c r="L3732" s="444">
        <f t="shared" ca="1" si="154"/>
        <v>-1826840082941.0278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-1826840082941.0278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-7611833678.920949</v>
      </c>
      <c r="L3733" s="444">
        <f t="shared" ca="1" si="154"/>
        <v>-1834451916619.9487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-1834451916619.9487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-7643549652.5831194</v>
      </c>
      <c r="L3734" s="444">
        <f t="shared" ca="1" si="154"/>
        <v>-1842095466272.5317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-1842095466272.5317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-7675397776.1355486</v>
      </c>
      <c r="L3735" s="444">
        <f t="shared" ca="1" si="154"/>
        <v>-1849770864048.6672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-1849770864048.6672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-7707378600.2027807</v>
      </c>
      <c r="L3736" s="444">
        <f t="shared" ca="1" si="154"/>
        <v>-1857478242648.8701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-1857478242648.8701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-7739492677.7036257</v>
      </c>
      <c r="L3737" s="444">
        <f t="shared" ca="1" si="154"/>
        <v>-1865217735326.5737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-1865217735326.5737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-7771740563.8607235</v>
      </c>
      <c r="L3738" s="444">
        <f t="shared" ca="1" si="154"/>
        <v>-1872989475890.4346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-1872989475890.4346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-7804122816.2101431</v>
      </c>
      <c r="L3739" s="444">
        <f t="shared" ca="1" si="154"/>
        <v>-1880793598706.6448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-1880793598706.6448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-7836639994.611021</v>
      </c>
      <c r="L3740" s="444">
        <f t="shared" ca="1" si="154"/>
        <v>-1888630238701.2559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-1888630238701.2559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-7869292661.2552328</v>
      </c>
      <c r="L3741" s="444">
        <f t="shared" ca="1" si="154"/>
        <v>-1896499531362.511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-1896499531362.511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-7902081380.6771288</v>
      </c>
      <c r="L3742" s="444">
        <f t="shared" ca="1" si="154"/>
        <v>-1904401612743.1882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-1904401612743.1882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-7935006719.7632837</v>
      </c>
      <c r="L3743" s="444">
        <f t="shared" ca="1" si="154"/>
        <v>-1912336619462.9514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-1912336619462.9514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-7968069247.7622986</v>
      </c>
      <c r="L3744" s="444">
        <f t="shared" ca="1" si="154"/>
        <v>-1920304688710.7136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-1920304688710.7136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-8001269536.2946396</v>
      </c>
      <c r="L3745" s="444">
        <f t="shared" ca="1" si="154"/>
        <v>-1928305958247.0083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-1928305958247.0083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-8034608159.3625336</v>
      </c>
      <c r="L3746" s="444">
        <f t="shared" ca="1" si="154"/>
        <v>-1936340566406.3708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-1936340566406.3708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-8068085693.3598785</v>
      </c>
      <c r="L3747" s="444">
        <f t="shared" ca="1" si="154"/>
        <v>-1944408652099.7307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-1944408652099.7307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-8101702717.0822115</v>
      </c>
      <c r="L3748" s="444">
        <f t="shared" ca="1" si="154"/>
        <v>-1952510354816.813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-1952510354816.813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-8135459811.7367201</v>
      </c>
      <c r="L3749" s="444">
        <f t="shared" ca="1" si="154"/>
        <v>-1960645814628.5498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-1960645814628.5498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-8169357560.9522905</v>
      </c>
      <c r="L3750" s="444">
        <f t="shared" ca="1" si="154"/>
        <v>-1968815172189.5022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-1968815172189.5022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-8203396550.7895918</v>
      </c>
      <c r="L3751" s="444">
        <f t="shared" ca="1" si="154"/>
        <v>-1977018568740.2917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-1977018568740.2917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-8237577369.7512159</v>
      </c>
      <c r="L3752" s="444">
        <f t="shared" ca="1" si="154"/>
        <v>-1985256146110.043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-1985256146110.043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-8271900608.7918453</v>
      </c>
      <c r="L3753" s="444">
        <f t="shared" ca="1" si="154"/>
        <v>-1993528046718.8347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-1993528046718.8347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-8306366861.3284779</v>
      </c>
      <c r="L3754" s="444">
        <f t="shared" ca="1" si="154"/>
        <v>-2001834413580.1631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-2001834413580.1631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-8340976723.250679</v>
      </c>
      <c r="L3755" s="444">
        <f t="shared" ca="1" si="154"/>
        <v>-2010175390303.4138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-2010175390303.4138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-8375730792.930892</v>
      </c>
      <c r="L3756" s="444">
        <f t="shared" ca="1" si="154"/>
        <v>-2018551121096.3447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-2018551121096.3447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-8410629671.2347698</v>
      </c>
      <c r="L3757" s="444">
        <f t="shared" ca="1" si="154"/>
        <v>-2026961750767.5796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-2026961750767.5796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-8445673961.5315819</v>
      </c>
      <c r="L3758" s="444">
        <f t="shared" ca="1" si="154"/>
        <v>-2035407424729.1111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-2035407424729.1111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-8480864269.7046309</v>
      </c>
      <c r="L3759" s="444">
        <f t="shared" ca="1" si="154"/>
        <v>-2043888288998.8157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-2043888288998.8157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-8516201204.1617317</v>
      </c>
      <c r="L3760" s="444">
        <f t="shared" ca="1" si="154"/>
        <v>-2052404490202.9773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-2052404490202.9773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-8551685375.8457375</v>
      </c>
      <c r="L3761" s="444">
        <f t="shared" ca="1" si="154"/>
        <v>-2060956175578.823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-2060956175578.823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-8587317398.2450972</v>
      </c>
      <c r="L3762" s="444">
        <f t="shared" ca="1" si="154"/>
        <v>-2069543492977.0681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-2069543492977.0681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-8623097887.4044495</v>
      </c>
      <c r="L3763" s="444">
        <f t="shared" ca="1" si="154"/>
        <v>-2078166590864.4727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-2078166590864.4727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-8659027461.9353008</v>
      </c>
      <c r="L3764" s="444">
        <f t="shared" ca="1" si="154"/>
        <v>-2086825618326.408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-2086825618326.408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-8695106743.0266991</v>
      </c>
      <c r="L3765" s="444">
        <f t="shared" ca="1" si="154"/>
        <v>-2095520725069.4346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-2095520725069.4346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-8731336354.4559765</v>
      </c>
      <c r="L3766" s="444">
        <f t="shared" ca="1" si="154"/>
        <v>-2104252061423.8906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-2104252061423.8906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-8767716922.5995445</v>
      </c>
      <c r="L3767" s="444">
        <f t="shared" ca="1" si="154"/>
        <v>-2113019778346.4902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-2113019778346.4902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-8804249076.4437084</v>
      </c>
      <c r="L3768" s="444">
        <f t="shared" ca="1" si="154"/>
        <v>-2121824027422.9338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-2121824027422.9338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-8840933447.5955582</v>
      </c>
      <c r="L3769" s="444">
        <f t="shared" ca="1" si="154"/>
        <v>-2130664960870.5293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-2130664960870.5293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-8877770670.2938728</v>
      </c>
      <c r="L3770" s="444">
        <f t="shared" ca="1" si="154"/>
        <v>-2139542731540.8232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-2139542731540.8232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-8914761381.4200974</v>
      </c>
      <c r="L3771" s="444">
        <f t="shared" ca="1" si="154"/>
        <v>-2148457492922.2434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-2148457492922.2434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-8951906220.509346</v>
      </c>
      <c r="L3772" s="444">
        <f t="shared" ca="1" si="154"/>
        <v>-2157409399142.7527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-2157409399142.7527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-8989205829.7614689</v>
      </c>
      <c r="L3773" s="444">
        <f t="shared" ca="1" si="154"/>
        <v>-2166398604972.5142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-2166398604972.5142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-9026660854.0521412</v>
      </c>
      <c r="L3774" s="444">
        <f t="shared" ca="1" si="154"/>
        <v>-2175425265826.5664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-2175425265826.5664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-9064271940.9440269</v>
      </c>
      <c r="L3775" s="444">
        <f t="shared" ca="1" si="154"/>
        <v>-2184489537767.5105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-2184489537767.5105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-9102039740.6979599</v>
      </c>
      <c r="L3776" s="444">
        <f t="shared" ca="1" si="154"/>
        <v>-2193591577508.2085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-2193591577508.2085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-9139964906.2842026</v>
      </c>
      <c r="L3777" s="444">
        <f t="shared" ca="1" si="154"/>
        <v>-2202731542414.4927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-2202731542414.4927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-9178048093.3937187</v>
      </c>
      <c r="L3778" s="444">
        <f t="shared" ca="1" si="154"/>
        <v>-2211909590507.8862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-2211909590507.8862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-9216289960.4495258</v>
      </c>
      <c r="L3779" s="444">
        <f t="shared" ca="1" si="154"/>
        <v>-2221125880468.3359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-2221125880468.3359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-9254691168.6180668</v>
      </c>
      <c r="L3780" s="444">
        <f t="shared" ca="1" si="154"/>
        <v>-2230380571636.9541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-2230380571636.9541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-9293252381.8206425</v>
      </c>
      <c r="L3781" s="444">
        <f t="shared" ca="1" si="154"/>
        <v>-2239673824018.7749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-2239673824018.7749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-9331974266.7448959</v>
      </c>
      <c r="L3782" s="444">
        <f t="shared" ca="1" si="154"/>
        <v>-2249005798285.52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-2249005798285.52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-9370857492.8563328</v>
      </c>
      <c r="L3783" s="444">
        <f t="shared" ca="1" si="154"/>
        <v>-2258376655778.3765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-2258376655778.3765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-9409902732.4099026</v>
      </c>
      <c r="L3784" s="444">
        <f t="shared" ca="1" si="154"/>
        <v>-2267786558510.7861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-2267786558510.7861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-9449110660.4616089</v>
      </c>
      <c r="L3785" s="444">
        <f t="shared" ca="1" si="154"/>
        <v>-2277235669171.2476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-2277235669171.2476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-9488481954.8801975</v>
      </c>
      <c r="L3786" s="444">
        <f t="shared" ca="1" si="154"/>
        <v>-2286724151126.1279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-2286724151126.1279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-9528017296.3588657</v>
      </c>
      <c r="L3787" s="444">
        <f t="shared" ca="1" si="154"/>
        <v>-2296252168422.4868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-2296252168422.4868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-9567717368.4270287</v>
      </c>
      <c r="L3788" s="444">
        <f t="shared" ca="1" si="154"/>
        <v>-2305819885790.9141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-2305819885790.9141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-9607582857.462141</v>
      </c>
      <c r="L3789" s="444">
        <f t="shared" ca="1" si="154"/>
        <v>-2315427468648.376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-2315427468648.376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-9647614452.7015667</v>
      </c>
      <c r="L3790" s="444">
        <f t="shared" ca="1" si="154"/>
        <v>-2325075083101.0776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-2325075083101.0776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-9687812846.2544899</v>
      </c>
      <c r="L3791" s="444">
        <f t="shared" ca="1" si="154"/>
        <v>-2334762895947.332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-2334762895947.332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-9728178733.113884</v>
      </c>
      <c r="L3792" s="444">
        <f t="shared" ca="1" si="154"/>
        <v>-2344491074680.4458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-2344491074680.4458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-9768712811.1685238</v>
      </c>
      <c r="L3793" s="444">
        <f t="shared" ca="1" si="154"/>
        <v>-2354259787491.6143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-2354259787491.6143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-9809415781.2150593</v>
      </c>
      <c r="L3794" s="444">
        <f t="shared" ca="1" si="154"/>
        <v>-2364069203272.8291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-2364069203272.8291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-9850288346.9701214</v>
      </c>
      <c r="L3795" s="444">
        <f t="shared" ca="1" si="154"/>
        <v>-2373919491619.7993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-2373919491619.7993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-9891331215.0824966</v>
      </c>
      <c r="L3796" s="444">
        <f t="shared" ca="1" si="154"/>
        <v>-2383810822834.8818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-2383810822834.8818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-9932545095.14534</v>
      </c>
      <c r="L3797" s="444">
        <f t="shared" ca="1" si="154"/>
        <v>-2393743367930.0273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-2393743367930.0273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-9973930699.7084465</v>
      </c>
      <c r="L3798" s="444">
        <f t="shared" ca="1" si="154"/>
        <v>-2403717298629.7358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-2403717298629.7358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-10015488744.290565</v>
      </c>
      <c r="L3799" s="444">
        <f t="shared" ca="1" si="154"/>
        <v>-2413732787374.0264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-2413732787374.0264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-10057219947.391777</v>
      </c>
      <c r="L3800" s="444">
        <f t="shared" ca="1" si="154"/>
        <v>-2423790007321.418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-2423790007321.418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-10099125030.505909</v>
      </c>
      <c r="L3801" s="444">
        <f t="shared" ca="1" si="154"/>
        <v>-2433889132351.9238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-2433889132351.9238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-10141204718.133017</v>
      </c>
      <c r="L3802" s="444">
        <f t="shared" ca="1" si="154"/>
        <v>-2444030337070.0566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-2444030337070.0566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-10183459737.791903</v>
      </c>
      <c r="L3803" s="444">
        <f t="shared" ca="1" si="154"/>
        <v>-2454213796807.8486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-2454213796807.8486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-10225890820.032703</v>
      </c>
      <c r="L3804" s="444">
        <f t="shared" ca="1" si="154"/>
        <v>-2464439687627.8813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-2464439687627.8813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-10268498698.449505</v>
      </c>
      <c r="L3805" s="444">
        <f t="shared" ca="1" si="154"/>
        <v>-2474708186326.3311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-2474708186326.3311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-10311284109.693047</v>
      </c>
      <c r="L3806" s="444">
        <f t="shared" ca="1" si="154"/>
        <v>-2485019470436.0239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-2485019470436.0239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-10354247793.483433</v>
      </c>
      <c r="L3807" s="444">
        <f t="shared" ca="1" si="154"/>
        <v>-2495373718229.5073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-2495373718229.5073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-10397390492.622948</v>
      </c>
      <c r="L3808" s="444">
        <f t="shared" ca="1" si="154"/>
        <v>-2505771108722.1304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-2505771108722.1304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-10440712953.008877</v>
      </c>
      <c r="L3809" s="444">
        <f t="shared" ca="1" si="154"/>
        <v>-2516211821675.1392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-2516211821675.1392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-10484215923.646414</v>
      </c>
      <c r="L3810" s="444">
        <f t="shared" ca="1" si="154"/>
        <v>-2526696037598.7856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-2526696037598.7856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-10527900156.661606</v>
      </c>
      <c r="L3811" s="444">
        <f t="shared" ca="1" si="154"/>
        <v>-2537223937755.4473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-2537223937755.4473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-10571766407.314363</v>
      </c>
      <c r="L3812" s="444">
        <f t="shared" ca="1" si="154"/>
        <v>-2547795704162.7617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-2547795704162.7617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-10615815434.011507</v>
      </c>
      <c r="L3813" s="444">
        <f t="shared" ca="1" si="154"/>
        <v>-2558411519596.7734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-2558411519596.7734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-10660047998.319889</v>
      </c>
      <c r="L3814" s="444">
        <f t="shared" ca="1" si="154"/>
        <v>-2569071567595.0933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-2569071567595.0933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-10704464864.979555</v>
      </c>
      <c r="L3815" s="444">
        <f t="shared" ca="1" si="154"/>
        <v>-2579776032460.0728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-2579776032460.0728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-10749066801.916969</v>
      </c>
      <c r="L3816" s="444">
        <f t="shared" ca="1" si="154"/>
        <v>-2590525099261.9897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-2590525099261.9897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-10793854580.258291</v>
      </c>
      <c r="L3817" s="444">
        <f t="shared" ca="1" si="154"/>
        <v>-2601318953842.248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-2601318953842.248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-10838828974.342701</v>
      </c>
      <c r="L3818" s="444">
        <f t="shared" ca="1" si="154"/>
        <v>-2612157782816.5908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-2612157782816.5908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-10883990761.735794</v>
      </c>
      <c r="L3819" s="444">
        <f t="shared" ca="1" si="154"/>
        <v>-2623041773578.3267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-2623041773578.3267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-10929340723.243027</v>
      </c>
      <c r="L3820" s="444">
        <f t="shared" ca="1" si="154"/>
        <v>-2633971114301.5698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-2633971114301.5698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-10974879642.923208</v>
      </c>
      <c r="L3821" s="444">
        <f t="shared" ca="1" si="154"/>
        <v>-2644945993944.4932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-2644945993944.4932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-11020608308.102055</v>
      </c>
      <c r="L3822" s="444">
        <f t="shared" ca="1" si="154"/>
        <v>-2655966602252.5952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-2655966602252.5952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-11066527509.385813</v>
      </c>
      <c r="L3823" s="444">
        <f t="shared" ca="1" si="154"/>
        <v>-2667033129761.981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-2667033129761.981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-11112638040.674921</v>
      </c>
      <c r="L3824" s="444">
        <f t="shared" ca="1" si="154"/>
        <v>-2678145767802.6558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-2678145767802.6558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-11158940699.177732</v>
      </c>
      <c r="L3825" s="444">
        <f t="shared" ca="1" si="154"/>
        <v>-2689304708501.8335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-2689304708501.8335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-11205436285.424307</v>
      </c>
      <c r="L3826" s="444">
        <f t="shared" ca="1" si="154"/>
        <v>-2700510144787.2578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-2700510144787.2578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-11252125603.280241</v>
      </c>
      <c r="L3827" s="444">
        <f t="shared" ca="1" si="154"/>
        <v>-2711762270390.5381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-2711762270390.5381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-11299009459.960575</v>
      </c>
      <c r="L3828" s="444">
        <f t="shared" ca="1" si="154"/>
        <v>-2723061279850.4985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-2723061279850.4985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-11346088666.043743</v>
      </c>
      <c r="L3829" s="444">
        <f t="shared" ca="1" si="154"/>
        <v>-2734407368516.5425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-2734407368516.5425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-11393364035.485594</v>
      </c>
      <c r="L3830" s="444">
        <f t="shared" ca="1" si="154"/>
        <v>-2745800732552.0278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-2745800732552.0278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-11440836385.63345</v>
      </c>
      <c r="L3831" s="444">
        <f t="shared" ca="1" si="154"/>
        <v>-2757241568937.6611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-2757241568937.6611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-11488506537.240255</v>
      </c>
      <c r="L3832" s="444">
        <f t="shared" ca="1" si="154"/>
        <v>-2768730075474.9014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-2768730075474.9014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-11536375314.478756</v>
      </c>
      <c r="L3833" s="444">
        <f t="shared" ref="L3833:L4087" ca="1" si="159">I3833-J3833+K3833</f>
        <v>-2780266450789.3799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-2780266450789.3799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-11584443544.95575</v>
      </c>
      <c r="L3834" s="444">
        <f t="shared" ca="1" si="159"/>
        <v>-2791850894334.3354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-2791850894334.3354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-11632712059.726398</v>
      </c>
      <c r="L3835" s="444">
        <f t="shared" ca="1" si="159"/>
        <v>-2803483606394.062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-2803483606394.062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-11681181693.308592</v>
      </c>
      <c r="L3836" s="444">
        <f t="shared" ca="1" si="159"/>
        <v>-2815164788087.3706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-2815164788087.3706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-11729853283.697378</v>
      </c>
      <c r="L3837" s="444">
        <f t="shared" ca="1" si="159"/>
        <v>-2826894641371.0679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-2826894641371.0679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-11778727672.37945</v>
      </c>
      <c r="L3838" s="444">
        <f t="shared" ca="1" si="159"/>
        <v>-2838673369043.4473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-2838673369043.4473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-11827805704.347696</v>
      </c>
      <c r="L3839" s="444">
        <f t="shared" ca="1" si="159"/>
        <v>-2850501174747.7949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-2850501174747.7949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-11877088228.115812</v>
      </c>
      <c r="L3840" s="444">
        <f t="shared" ca="1" si="159"/>
        <v>-2862378262975.9106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-2862378262975.9106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-11926576095.732962</v>
      </c>
      <c r="L3841" s="444">
        <f t="shared" ca="1" si="159"/>
        <v>-2874304839071.6436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-2874304839071.6436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-11976270162.798515</v>
      </c>
      <c r="L3842" s="444">
        <f t="shared" ca="1" si="159"/>
        <v>-2886281109234.4419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-2886281109234.4419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-12026171288.476841</v>
      </c>
      <c r="L3843" s="444">
        <f t="shared" ca="1" si="159"/>
        <v>-2898307280522.9189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-2898307280522.9189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-12076280335.512161</v>
      </c>
      <c r="L3844" s="444">
        <f t="shared" ca="1" si="159"/>
        <v>-2910383560858.4312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-2910383560858.4312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-12126598170.243464</v>
      </c>
      <c r="L3845" s="444">
        <f t="shared" ca="1" si="159"/>
        <v>-2922510159028.6748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-2922510159028.6748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-12177125662.619478</v>
      </c>
      <c r="L3846" s="444">
        <f t="shared" ca="1" si="159"/>
        <v>-2934687284691.2944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-2934687284691.2944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-12227863686.213726</v>
      </c>
      <c r="L3847" s="444">
        <f t="shared" ca="1" si="159"/>
        <v>-2946915148377.5083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-2946915148377.5083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-12278813118.239618</v>
      </c>
      <c r="L3848" s="444">
        <f t="shared" ca="1" si="159"/>
        <v>-2959193961495.748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-2959193961495.748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-12329974839.565617</v>
      </c>
      <c r="L3849" s="444">
        <f t="shared" ca="1" si="159"/>
        <v>-2971523936335.3135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-2971523936335.3135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-12381349734.730473</v>
      </c>
      <c r="L3850" s="444">
        <f t="shared" ca="1" si="159"/>
        <v>-2983905286070.0439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-2983905286070.0439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-12432938691.958517</v>
      </c>
      <c r="L3851" s="444">
        <f t="shared" ca="1" si="159"/>
        <v>-2996338224762.0024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-2996338224762.0024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-12484742603.175011</v>
      </c>
      <c r="L3852" s="444">
        <f t="shared" ca="1" si="159"/>
        <v>-3008822967365.1772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-3008822967365.1772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-12536762364.021572</v>
      </c>
      <c r="L3853" s="444">
        <f t="shared" ca="1" si="159"/>
        <v>-3021359729729.1987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-3021359729729.1987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-12588998873.871662</v>
      </c>
      <c r="L3854" s="444">
        <f t="shared" ca="1" si="159"/>
        <v>-3033948728603.0703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-3033948728603.0703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-12641453035.846127</v>
      </c>
      <c r="L3855" s="444">
        <f t="shared" ca="1" si="159"/>
        <v>-3046590181638.9165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-3046590181638.9165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-12694125756.828819</v>
      </c>
      <c r="L3856" s="444">
        <f t="shared" ca="1" si="159"/>
        <v>-3059284307395.7451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-3059284307395.7451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-12747017947.482271</v>
      </c>
      <c r="L3857" s="444">
        <f t="shared" ca="1" si="159"/>
        <v>-3072031325343.2275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-3072031325343.2275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-12800130522.263449</v>
      </c>
      <c r="L3858" s="444">
        <f t="shared" ca="1" si="159"/>
        <v>-3084831455865.4912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-3084831455865.4912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-12853464399.439547</v>
      </c>
      <c r="L3859" s="444">
        <f t="shared" ca="1" si="159"/>
        <v>-3097684920264.9307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-3097684920264.9307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-12907020501.103878</v>
      </c>
      <c r="L3860" s="444">
        <f t="shared" ca="1" si="159"/>
        <v>-3110591940766.0347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-3110591940766.0347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-12960799753.191811</v>
      </c>
      <c r="L3861" s="444">
        <f t="shared" ca="1" si="159"/>
        <v>-3123552740519.2266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-3123552740519.2266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-13014803085.496777</v>
      </c>
      <c r="L3862" s="444">
        <f t="shared" ca="1" si="159"/>
        <v>-3136567543604.7231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-3136567543604.7231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-13069031431.686346</v>
      </c>
      <c r="L3863" s="444">
        <f t="shared" ca="1" si="159"/>
        <v>-3149636575036.4097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-3149636575036.4097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-13123485729.318373</v>
      </c>
      <c r="L3864" s="444">
        <f t="shared" ca="1" si="159"/>
        <v>-3162760060765.728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-3162760060765.728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-13178166919.857201</v>
      </c>
      <c r="L3865" s="444">
        <f t="shared" ca="1" si="159"/>
        <v>-3175938227685.5854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-3175938227685.5854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-13233075948.689939</v>
      </c>
      <c r="L3866" s="444">
        <f t="shared" ca="1" si="159"/>
        <v>-3189171303634.2754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-3189171303634.2754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-13288213765.142815</v>
      </c>
      <c r="L3867" s="444">
        <f t="shared" ca="1" si="159"/>
        <v>-3202459517399.418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-3202459517399.418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-13343581322.497574</v>
      </c>
      <c r="L3868" s="444">
        <f t="shared" ca="1" si="159"/>
        <v>-3215803098721.9155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-3215803098721.9155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-13399179578.00798</v>
      </c>
      <c r="L3869" s="444">
        <f t="shared" ca="1" si="159"/>
        <v>-3229202278299.9233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-3229202278299.9233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-13455009492.916348</v>
      </c>
      <c r="L3870" s="444">
        <f t="shared" ca="1" si="159"/>
        <v>-3242657287792.8398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-3242657287792.8398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-13511072032.470165</v>
      </c>
      <c r="L3871" s="444">
        <f t="shared" ca="1" si="159"/>
        <v>-3256168359825.3101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-3256168359825.3101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-13567368165.938791</v>
      </c>
      <c r="L3872" s="444">
        <f t="shared" ca="1" si="159"/>
        <v>-3269735727991.249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-3269735727991.249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-13623898866.630203</v>
      </c>
      <c r="L3873" s="444">
        <f t="shared" ca="1" si="159"/>
        <v>-3283359626857.8794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-3283359626857.8794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-13680665111.907831</v>
      </c>
      <c r="L3874" s="444">
        <f t="shared" ca="1" si="159"/>
        <v>-3297040291969.7871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-3297040291969.7871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-13737667883.207447</v>
      </c>
      <c r="L3875" s="444">
        <f t="shared" ca="1" si="159"/>
        <v>-3310777959852.9946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-3310777959852.9946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-13794908166.054144</v>
      </c>
      <c r="L3876" s="444">
        <f t="shared" ca="1" si="159"/>
        <v>-3324572868019.0488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-3324572868019.0488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-13852386950.07937</v>
      </c>
      <c r="L3877" s="444">
        <f t="shared" ca="1" si="159"/>
        <v>-3338425254969.1284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-3338425254969.1284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-13910105229.038034</v>
      </c>
      <c r="L3878" s="444">
        <f t="shared" ca="1" si="159"/>
        <v>-3352335360198.1665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-3352335360198.1665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-13968064000.825693</v>
      </c>
      <c r="L3879" s="444">
        <f t="shared" ca="1" si="159"/>
        <v>-3366303424198.9922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-3366303424198.9922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-14026264267.4958</v>
      </c>
      <c r="L3880" s="444">
        <f t="shared" ca="1" si="159"/>
        <v>-3380329688466.4878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-3380329688466.4878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-14084707035.277033</v>
      </c>
      <c r="L3881" s="444">
        <f t="shared" ca="1" si="159"/>
        <v>-3394414395501.7646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-3394414395501.7646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-14143393314.590685</v>
      </c>
      <c r="L3882" s="444">
        <f t="shared" ca="1" si="159"/>
        <v>-3408557788816.3555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-3408557788816.3555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-14202324120.068148</v>
      </c>
      <c r="L3883" s="444">
        <f t="shared" ca="1" si="159"/>
        <v>-3422760112936.4238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-3422760112936.4238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-14261500470.568432</v>
      </c>
      <c r="L3884" s="444">
        <f t="shared" ca="1" si="159"/>
        <v>-3437021613406.9922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-3437021613406.9922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-14320923389.195799</v>
      </c>
      <c r="L3885" s="444">
        <f t="shared" ca="1" si="159"/>
        <v>-3451342536796.188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-3451342536796.188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-14380593903.31745</v>
      </c>
      <c r="L3886" s="444">
        <f t="shared" ca="1" si="159"/>
        <v>-3465723130699.5054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-3465723130699.5054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-14440513044.581274</v>
      </c>
      <c r="L3887" s="444">
        <f t="shared" ca="1" si="159"/>
        <v>-3480163643744.0864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-3480163643744.0864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-14500681848.933693</v>
      </c>
      <c r="L3888" s="444">
        <f t="shared" ca="1" si="159"/>
        <v>-3494664325593.02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-3494664325593.02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-14561101356.637583</v>
      </c>
      <c r="L3889" s="444">
        <f t="shared" ca="1" si="159"/>
        <v>-3509225426949.6577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-3509225426949.6577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-14621772612.290239</v>
      </c>
      <c r="L3890" s="444">
        <f t="shared" ca="1" si="159"/>
        <v>-3523847199561.9478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-3523847199561.9478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-14682696664.841452</v>
      </c>
      <c r="L3891" s="444">
        <f t="shared" ca="1" si="159"/>
        <v>-3538529896226.7891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-3538529896226.7891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-14743874567.61162</v>
      </c>
      <c r="L3892" s="444">
        <f t="shared" ca="1" si="159"/>
        <v>-3553273770794.4009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-3553273770794.4009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-14805307378.310003</v>
      </c>
      <c r="L3893" s="444">
        <f t="shared" ca="1" si="159"/>
        <v>-3568079078172.7109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-3568079078172.7109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-14866996159.052961</v>
      </c>
      <c r="L3894" s="444">
        <f t="shared" ca="1" si="159"/>
        <v>-3582946074331.7637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-3582946074331.7637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-14928941976.382351</v>
      </c>
      <c r="L3895" s="444">
        <f t="shared" ca="1" si="159"/>
        <v>-3597875016308.146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-3597875016308.146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-14991145901.283941</v>
      </c>
      <c r="L3896" s="444">
        <f t="shared" ca="1" si="159"/>
        <v>-3612866162209.4302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-3612866162209.4302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-15053609009.205961</v>
      </c>
      <c r="L3897" s="444">
        <f t="shared" ca="1" si="159"/>
        <v>-3627919771218.6362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-3627919771218.6362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-15116332380.077648</v>
      </c>
      <c r="L3898" s="444">
        <f t="shared" ca="1" si="159"/>
        <v>-3643036103598.7139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-3643036103598.7139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-15179317098.327974</v>
      </c>
      <c r="L3899" s="444">
        <f t="shared" ca="1" si="159"/>
        <v>-3658215420697.042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-3658215420697.042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-15242564252.904341</v>
      </c>
      <c r="L3900" s="444">
        <f t="shared" ca="1" si="159"/>
        <v>-3673457984949.9463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-3673457984949.9463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-15306074937.291443</v>
      </c>
      <c r="L3901" s="444">
        <f t="shared" ca="1" si="159"/>
        <v>-3688764059887.2378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-3688764059887.2378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-15369850249.530157</v>
      </c>
      <c r="L3902" s="444">
        <f t="shared" ca="1" si="159"/>
        <v>-3704133910136.7681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-3704133910136.7681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-15433891292.236532</v>
      </c>
      <c r="L3903" s="444">
        <f t="shared" ca="1" si="159"/>
        <v>-3719567801429.0044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-3719567801429.0044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-15498199172.620852</v>
      </c>
      <c r="L3904" s="444">
        <f t="shared" ca="1" si="159"/>
        <v>-3735066000601.6255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-3735066000601.6255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-15562775002.506775</v>
      </c>
      <c r="L3905" s="444">
        <f t="shared" ca="1" si="159"/>
        <v>-3750628775604.1323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-3750628775604.1323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-15627619898.350552</v>
      </c>
      <c r="L3906" s="444">
        <f t="shared" ca="1" si="159"/>
        <v>-3766256395502.4829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-3766256395502.4829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-15692734981.260344</v>
      </c>
      <c r="L3907" s="444">
        <f t="shared" ca="1" si="159"/>
        <v>-3781949130483.7432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-3781949130483.7432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-15758121377.015596</v>
      </c>
      <c r="L3908" s="444">
        <f t="shared" ca="1" si="159"/>
        <v>-3797707251860.7588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-3797707251860.7588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-15823780216.086496</v>
      </c>
      <c r="L3909" s="444">
        <f t="shared" ca="1" si="159"/>
        <v>-3813531032076.8452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-3813531032076.8452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-15889712633.653521</v>
      </c>
      <c r="L3910" s="444">
        <f t="shared" ca="1" si="159"/>
        <v>-3829420744710.4985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-3829420744710.4985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-15955919769.627077</v>
      </c>
      <c r="L3911" s="444">
        <f t="shared" ca="1" si="159"/>
        <v>-3845376664480.1255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-3845376664480.1255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-16022402768.667191</v>
      </c>
      <c r="L3912" s="444">
        <f t="shared" ca="1" si="159"/>
        <v>-3861399067248.7925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-3861399067248.7925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-16089162780.203302</v>
      </c>
      <c r="L3913" s="444">
        <f t="shared" ca="1" si="159"/>
        <v>-3877488230028.9956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-3877488230028.9956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-16156200958.454147</v>
      </c>
      <c r="L3914" s="444">
        <f t="shared" ca="1" si="159"/>
        <v>-3893644430987.4497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-3893644430987.4497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-16223518462.447706</v>
      </c>
      <c r="L3915" s="444">
        <f t="shared" ca="1" si="159"/>
        <v>-3909867949449.8975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-3909867949449.8975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-16291116456.041239</v>
      </c>
      <c r="L3916" s="444">
        <f t="shared" ca="1" si="159"/>
        <v>-3926159065905.9385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-3926159065905.9385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-16358996107.941412</v>
      </c>
      <c r="L3917" s="444">
        <f t="shared" ca="1" si="159"/>
        <v>-3942518062013.8799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-3942518062013.8799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-16427158591.724499</v>
      </c>
      <c r="L3918" s="444">
        <f t="shared" ca="1" si="159"/>
        <v>-3958945220605.6045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-3958945220605.6045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-16495605085.856686</v>
      </c>
      <c r="L3919" s="444">
        <f t="shared" ca="1" si="159"/>
        <v>-3975440825691.4609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-3975440825691.4609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-16564336773.71442</v>
      </c>
      <c r="L3920" s="444">
        <f t="shared" ca="1" si="159"/>
        <v>-3992005162465.1753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-3992005162465.1753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-16633354843.604895</v>
      </c>
      <c r="L3921" s="444">
        <f t="shared" ca="1" si="159"/>
        <v>-4008638517308.7803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-4008638517308.7803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-16702660488.786587</v>
      </c>
      <c r="L3922" s="444">
        <f t="shared" ca="1" si="159"/>
        <v>-4025341177797.5669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-4025341177797.5669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-16772254907.489861</v>
      </c>
      <c r="L3923" s="444">
        <f t="shared" ca="1" si="159"/>
        <v>-4042113432705.0566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-4042113432705.0566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-16842139302.937737</v>
      </c>
      <c r="L3924" s="444">
        <f t="shared" ca="1" si="159"/>
        <v>-4058955572007.9941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-4058955572007.9941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-16912314883.366642</v>
      </c>
      <c r="L3925" s="444">
        <f t="shared" ca="1" si="159"/>
        <v>-4075867886891.3608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-4075867886891.3608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-16982782862.047337</v>
      </c>
      <c r="L3926" s="444">
        <f t="shared" ca="1" si="159"/>
        <v>-4092850669753.4082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-4092850669753.4082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-17053544457.305868</v>
      </c>
      <c r="L3927" s="444">
        <f t="shared" ca="1" si="159"/>
        <v>-4109904214210.7139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-4109904214210.7139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-17124600892.544643</v>
      </c>
      <c r="L3928" s="444">
        <f t="shared" ca="1" si="159"/>
        <v>-4127028815103.2583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-4127028815103.2583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-17195953396.263577</v>
      </c>
      <c r="L3929" s="444">
        <f t="shared" ca="1" si="159"/>
        <v>-4144224768499.522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-4144224768499.522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-17267603202.081341</v>
      </c>
      <c r="L3930" s="444">
        <f t="shared" ca="1" si="159"/>
        <v>-4161492371701.6035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-4161492371701.6035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-17339551548.75668</v>
      </c>
      <c r="L3931" s="444">
        <f t="shared" ca="1" si="159"/>
        <v>-4178831923250.3604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-4178831923250.3604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-17411799680.209835</v>
      </c>
      <c r="L3932" s="444">
        <f t="shared" ca="1" si="159"/>
        <v>-4196243722930.5703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-4196243722930.5703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-17484348845.544044</v>
      </c>
      <c r="L3933" s="444">
        <f t="shared" ca="1" si="159"/>
        <v>-4213728071776.1143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-4213728071776.1143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-17557200299.067142</v>
      </c>
      <c r="L3934" s="444">
        <f t="shared" ca="1" si="159"/>
        <v>-4231285272075.1816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-4231285272075.1816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-17630355300.313255</v>
      </c>
      <c r="L3935" s="444">
        <f t="shared" ca="1" si="159"/>
        <v>-4248915627375.4951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-4248915627375.4951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-17703815114.06456</v>
      </c>
      <c r="L3936" s="444">
        <f t="shared" ca="1" si="159"/>
        <v>-4266619442489.5596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-4266619442489.5596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-17777581010.373161</v>
      </c>
      <c r="L3937" s="444">
        <f t="shared" ca="1" si="159"/>
        <v>-4284397023499.9326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-4284397023499.9326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-17851654264.583054</v>
      </c>
      <c r="L3938" s="444">
        <f t="shared" ca="1" si="159"/>
        <v>-4302248677764.5156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-4302248677764.5156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-17926036157.35215</v>
      </c>
      <c r="L3939" s="444">
        <f t="shared" ca="1" si="159"/>
        <v>-4320174713921.8677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-4320174713921.8677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-18000727974.67445</v>
      </c>
      <c r="L3940" s="444">
        <f t="shared" ca="1" si="159"/>
        <v>-4338175441896.542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-4338175441896.542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-18075731007.902256</v>
      </c>
      <c r="L3941" s="444">
        <f t="shared" ca="1" si="159"/>
        <v>-4356251172904.4443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-4356251172904.4443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-18151046553.768517</v>
      </c>
      <c r="L3942" s="444">
        <f t="shared" ca="1" si="159"/>
        <v>-4374402219458.2129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-4374402219458.2129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-18226675914.409222</v>
      </c>
      <c r="L3943" s="444">
        <f t="shared" ca="1" si="159"/>
        <v>-4392628895372.6221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-4392628895372.6221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-18302620397.385925</v>
      </c>
      <c r="L3944" s="444">
        <f t="shared" ca="1" si="159"/>
        <v>-4410931515770.0078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-4410931515770.0078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-18378881315.708366</v>
      </c>
      <c r="L3945" s="444">
        <f t="shared" ca="1" si="159"/>
        <v>-4429310397085.7158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-4429310397085.7158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-18455459987.857147</v>
      </c>
      <c r="L3946" s="444">
        <f t="shared" ca="1" si="159"/>
        <v>-4447765857073.5732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-4447765857073.5732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-18532357737.806557</v>
      </c>
      <c r="L3947" s="444">
        <f t="shared" ca="1" si="159"/>
        <v>-4466298214811.3799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-4466298214811.3799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-18609575895.047417</v>
      </c>
      <c r="L3948" s="444">
        <f t="shared" ca="1" si="159"/>
        <v>-4484907790706.4277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-4484907790706.4277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-18687115794.610115</v>
      </c>
      <c r="L3949" s="444">
        <f t="shared" ca="1" si="159"/>
        <v>-4503594906501.0381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-4503594906501.0381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-18764978777.087658</v>
      </c>
      <c r="L3950" s="444">
        <f t="shared" ca="1" si="159"/>
        <v>-4522359885278.126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-4522359885278.126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-18843166188.658859</v>
      </c>
      <c r="L3951" s="444">
        <f t="shared" ca="1" si="159"/>
        <v>-4541203051466.7852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-4541203051466.7852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-18921679381.111603</v>
      </c>
      <c r="L3952" s="444">
        <f t="shared" ca="1" si="159"/>
        <v>-4560124730847.8965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-4560124730847.8965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-19000519711.866234</v>
      </c>
      <c r="L3953" s="444">
        <f t="shared" ca="1" si="159"/>
        <v>-4579125250559.7627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-4579125250559.7627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-19079688543.999012</v>
      </c>
      <c r="L3954" s="444">
        <f t="shared" ca="1" si="159"/>
        <v>-4598204939103.7617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-4598204939103.7617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-19159187246.265675</v>
      </c>
      <c r="L3955" s="444">
        <f t="shared" ca="1" si="159"/>
        <v>-4617364126350.0273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-4617364126350.0273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-19239017193.125114</v>
      </c>
      <c r="L3956" s="444">
        <f t="shared" ca="1" si="159"/>
        <v>-4636603143543.1523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-4636603143543.1523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-19319179764.763134</v>
      </c>
      <c r="L3957" s="444">
        <f t="shared" ca="1" si="159"/>
        <v>-4655922323307.915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-4655922323307.915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-19399676347.116314</v>
      </c>
      <c r="L3958" s="444">
        <f t="shared" ca="1" si="159"/>
        <v>-4675321999655.0313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-4675321999655.0313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-19480508331.895962</v>
      </c>
      <c r="L3959" s="444">
        <f t="shared" ca="1" si="159"/>
        <v>-4694802507986.9268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-4694802507986.9268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-19561677116.612194</v>
      </c>
      <c r="L3960" s="444">
        <f t="shared" ca="1" si="159"/>
        <v>-4714364185103.5391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-4714364185103.5391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-19643184104.59808</v>
      </c>
      <c r="L3961" s="444">
        <f t="shared" ca="1" si="159"/>
        <v>-4734007369208.1367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-4734007369208.1367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-19725030705.033901</v>
      </c>
      <c r="L3962" s="444">
        <f t="shared" ca="1" si="159"/>
        <v>-4753732399913.1709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-4753732399913.1709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-19807218332.971546</v>
      </c>
      <c r="L3963" s="444">
        <f t="shared" ca="1" si="159"/>
        <v>-4773539618246.1426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-4773539618246.1426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-19889748409.358929</v>
      </c>
      <c r="L3964" s="444">
        <f t="shared" ca="1" si="159"/>
        <v>-4793429366655.502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-4793429366655.502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-19972622361.06459</v>
      </c>
      <c r="L3965" s="444">
        <f t="shared" ca="1" si="159"/>
        <v>-4813401989016.5664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-4813401989016.5664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-20055841620.902359</v>
      </c>
      <c r="L3966" s="444">
        <f t="shared" ca="1" si="159"/>
        <v>-4833457830637.4688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-4833457830637.4688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-20139407627.65612</v>
      </c>
      <c r="L3967" s="444">
        <f t="shared" ca="1" si="159"/>
        <v>-4853597238265.125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-4853597238265.125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-20223321826.104687</v>
      </c>
      <c r="L3968" s="444">
        <f t="shared" ca="1" si="159"/>
        <v>-4873820560091.2295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-4873820560091.2295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-20307585667.046791</v>
      </c>
      <c r="L3969" s="444">
        <f t="shared" ca="1" si="159"/>
        <v>-4894128145758.2764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-4894128145758.2764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-20392200607.326153</v>
      </c>
      <c r="L3970" s="444">
        <f t="shared" ca="1" si="159"/>
        <v>-4914520346365.6025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-4914520346365.6025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-20477168109.856678</v>
      </c>
      <c r="L3971" s="444">
        <f t="shared" ca="1" si="159"/>
        <v>-4934997514475.459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-4934997514475.459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-20562489643.647747</v>
      </c>
      <c r="L3972" s="444">
        <f t="shared" ca="1" si="159"/>
        <v>-4955560004119.1064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-4955560004119.1064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-20648166683.829609</v>
      </c>
      <c r="L3973" s="444">
        <f t="shared" ca="1" si="159"/>
        <v>-4976208170802.9365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-4976208170802.9365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-20734200711.678902</v>
      </c>
      <c r="L3974" s="444">
        <f t="shared" ca="1" si="159"/>
        <v>-4996942371514.6152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-4996942371514.6152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-20820593214.64423</v>
      </c>
      <c r="L3975" s="444">
        <f t="shared" ca="1" si="159"/>
        <v>-5017762964729.2598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-5017762964729.2598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-20907345686.371914</v>
      </c>
      <c r="L3976" s="444">
        <f t="shared" ca="1" si="159"/>
        <v>-5038670310415.6318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-5038670310415.6318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-20994459626.7318</v>
      </c>
      <c r="L3977" s="444">
        <f t="shared" ca="1" si="159"/>
        <v>-5059664770042.3633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-5059664770042.3633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-21081936541.843182</v>
      </c>
      <c r="L3978" s="444">
        <f t="shared" ca="1" si="159"/>
        <v>-5080746706584.2061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-5080746706584.2061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-21169777944.100857</v>
      </c>
      <c r="L3979" s="444">
        <f t="shared" ca="1" si="159"/>
        <v>-5101916484528.3066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-5101916484528.3066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-21257985352.201279</v>
      </c>
      <c r="L3980" s="444">
        <f t="shared" ca="1" si="159"/>
        <v>-5123174469880.5078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-5123174469880.5078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-21346560291.168781</v>
      </c>
      <c r="L3981" s="444">
        <f t="shared" ca="1" si="159"/>
        <v>-5144521030171.6768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-5144521030171.6768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-21435504292.381985</v>
      </c>
      <c r="L3982" s="444">
        <f t="shared" ca="1" si="159"/>
        <v>-5165956534464.0586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-5165956534464.0586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-21524818893.600243</v>
      </c>
      <c r="L3983" s="444">
        <f t="shared" ca="1" si="159"/>
        <v>-5187481353357.6592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-5187481353357.6592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-21614505638.990246</v>
      </c>
      <c r="L3984" s="444">
        <f t="shared" ca="1" si="159"/>
        <v>-5209095858996.6494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-5209095858996.6494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-21704566079.152706</v>
      </c>
      <c r="L3985" s="444">
        <f t="shared" ca="1" si="159"/>
        <v>-5230800425075.8018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-5230800425075.8018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-21795001771.149174</v>
      </c>
      <c r="L3986" s="444">
        <f t="shared" ca="1" si="159"/>
        <v>-5252595426846.9512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-5252595426846.9512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-21885814278.528961</v>
      </c>
      <c r="L3987" s="444">
        <f t="shared" ca="1" si="159"/>
        <v>-5274481241125.4805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-5274481241125.4805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-21977005171.356167</v>
      </c>
      <c r="L3988" s="444">
        <f t="shared" ca="1" si="159"/>
        <v>-5296458246296.8369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-5296458246296.8369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-22068576026.23682</v>
      </c>
      <c r="L3989" s="444">
        <f t="shared" ca="1" si="159"/>
        <v>-5318526822323.0742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-5318526822323.0742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-22160528426.346142</v>
      </c>
      <c r="L3990" s="444">
        <f t="shared" ca="1" si="159"/>
        <v>-5340687350749.4199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-5340687350749.4199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-22252863961.455917</v>
      </c>
      <c r="L3991" s="444">
        <f t="shared" ca="1" si="159"/>
        <v>-5362940214710.876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-5362940214710.876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-22345584227.961983</v>
      </c>
      <c r="L3992" s="444">
        <f t="shared" ca="1" si="159"/>
        <v>-5385285798938.8379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-5385285798938.8379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-22438690828.911823</v>
      </c>
      <c r="L3993" s="444">
        <f t="shared" ca="1" si="159"/>
        <v>-5407724489767.75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-5407724489767.75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-22532185374.032291</v>
      </c>
      <c r="L3994" s="444">
        <f t="shared" ca="1" si="159"/>
        <v>-5430256675141.7822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-5430256675141.7822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-22626069479.757427</v>
      </c>
      <c r="L3995" s="444">
        <f t="shared" ca="1" si="159"/>
        <v>-5452882744621.54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-5452882744621.54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-22720344769.256416</v>
      </c>
      <c r="L3996" s="444">
        <f t="shared" ca="1" si="159"/>
        <v>-5475603089390.7969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-5475603089390.7969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-22815012872.461655</v>
      </c>
      <c r="L3997" s="444">
        <f t="shared" ca="1" si="159"/>
        <v>-5498418102263.2588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-5498418102263.2588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-22910075426.096912</v>
      </c>
      <c r="L3998" s="444">
        <f t="shared" ca="1" si="159"/>
        <v>-5521328177689.3555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-5521328177689.3555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-23005534073.705647</v>
      </c>
      <c r="L3999" s="444">
        <f t="shared" ca="1" si="159"/>
        <v>-5544333711763.0615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-5544333711763.0615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-23101390465.679424</v>
      </c>
      <c r="L4000" s="444">
        <f t="shared" ca="1" si="159"/>
        <v>-5567435102228.7412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-5567435102228.7412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-23197646259.286423</v>
      </c>
      <c r="L4001" s="444">
        <f t="shared" ca="1" si="159"/>
        <v>-5590632748488.0273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-5590632748488.0273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-23294303118.700115</v>
      </c>
      <c r="L4002" s="444">
        <f t="shared" ca="1" si="159"/>
        <v>-5613927051606.7275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-5613927051606.7275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-23391362715.02803</v>
      </c>
      <c r="L4003" s="444">
        <f t="shared" ca="1" si="159"/>
        <v>-5637318414321.7559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-5637318414321.7559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-23488826726.340649</v>
      </c>
      <c r="L4004" s="444">
        <f t="shared" ca="1" si="159"/>
        <v>-5660807241048.0967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-5660807241048.0967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-23586696837.700401</v>
      </c>
      <c r="L4005" s="444">
        <f t="shared" ca="1" si="159"/>
        <v>-5684393937885.7969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-5684393937885.7969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-23684974741.190819</v>
      </c>
      <c r="L4006" s="444">
        <f t="shared" ca="1" si="159"/>
        <v>-5708078912626.9873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-5708078912626.9873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-23783662135.945782</v>
      </c>
      <c r="L4007" s="444">
        <f t="shared" ca="1" si="159"/>
        <v>-5731862574762.9326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-5731862574762.9326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-23882760728.178886</v>
      </c>
      <c r="L4008" s="444">
        <f t="shared" ca="1" si="159"/>
        <v>-5755745335491.1113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-5755745335491.1113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-23982272231.212963</v>
      </c>
      <c r="L4009" s="444">
        <f t="shared" ca="1" si="159"/>
        <v>-5779727607722.3242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-5779727607722.3242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-24082198365.509686</v>
      </c>
      <c r="L4010" s="444">
        <f t="shared" ca="1" si="159"/>
        <v>-5803809806087.834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-5803809806087.834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-24182540858.699306</v>
      </c>
      <c r="L4011" s="444">
        <f t="shared" ca="1" si="159"/>
        <v>-5827992346946.5332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-5827992346946.5332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-24283301445.610554</v>
      </c>
      <c r="L4012" s="444">
        <f t="shared" ca="1" si="159"/>
        <v>-5852275648392.1436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-5852275648392.1436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-24384481868.300598</v>
      </c>
      <c r="L4013" s="444">
        <f t="shared" ca="1" si="159"/>
        <v>-5876660130260.4443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-5876660130260.4443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-24486083876.085186</v>
      </c>
      <c r="L4014" s="444">
        <f t="shared" ca="1" si="159"/>
        <v>-5901146214136.5293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-5901146214136.5293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-24588109225.568871</v>
      </c>
      <c r="L4015" s="444">
        <f t="shared" ca="1" si="159"/>
        <v>-5925734323362.0986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-5925734323362.0986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-24690559680.675411</v>
      </c>
      <c r="L4016" s="444">
        <f t="shared" ca="1" si="159"/>
        <v>-5950424883042.7744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-5950424883042.7744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-24793437012.678226</v>
      </c>
      <c r="L4017" s="444">
        <f t="shared" ca="1" si="159"/>
        <v>-5975218320055.4531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-5975218320055.4531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-24896743000.231056</v>
      </c>
      <c r="L4018" s="444">
        <f t="shared" ca="1" si="159"/>
        <v>-6000115063055.6846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-6000115063055.6846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-25000479429.398685</v>
      </c>
      <c r="L4019" s="444">
        <f t="shared" ca="1" si="159"/>
        <v>-6025115542485.083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-6025115542485.083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-25104648093.687847</v>
      </c>
      <c r="L4020" s="444">
        <f t="shared" ca="1" si="159"/>
        <v>-6050220190578.7705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-6050220190578.7705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-25209250794.078209</v>
      </c>
      <c r="L4021" s="444">
        <f t="shared" ca="1" si="159"/>
        <v>-6075429441372.8486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-6075429441372.8486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-25314289339.053535</v>
      </c>
      <c r="L4022" s="444">
        <f t="shared" ca="1" si="159"/>
        <v>-6100743730711.9023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-6100743730711.9023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-25419765544.632927</v>
      </c>
      <c r="L4023" s="444">
        <f t="shared" ca="1" si="159"/>
        <v>-6126163496256.5352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-6126163496256.5352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-25525681234.402229</v>
      </c>
      <c r="L4024" s="444">
        <f t="shared" ca="1" si="159"/>
        <v>-6151689177490.9375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-6151689177490.9375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-25632038239.545574</v>
      </c>
      <c r="L4025" s="444">
        <f t="shared" ca="1" si="159"/>
        <v>-6177321215730.4834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-6177321215730.4834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-25738838398.877014</v>
      </c>
      <c r="L4026" s="444">
        <f t="shared" ca="1" si="159"/>
        <v>-6203060054129.3604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-6203060054129.3604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-25846083558.872334</v>
      </c>
      <c r="L4027" s="444">
        <f t="shared" ca="1" si="159"/>
        <v>-6228906137688.2324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-6228906137688.2324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-25953775573.70097</v>
      </c>
      <c r="L4028" s="444">
        <f t="shared" ca="1" si="159"/>
        <v>-6254859913261.9336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-6254859913261.9336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-26061916305.258057</v>
      </c>
      <c r="L4029" s="444">
        <f t="shared" ca="1" si="159"/>
        <v>-6280921829567.1914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-6280921829567.1914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-26170507623.196632</v>
      </c>
      <c r="L4030" s="444">
        <f t="shared" ca="1" si="159"/>
        <v>-6307092337190.3877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-6307092337190.3877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-26279551404.959949</v>
      </c>
      <c r="L4031" s="444">
        <f t="shared" ca="1" si="159"/>
        <v>-6333371888595.3477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-6333371888595.3477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-26389049535.81395</v>
      </c>
      <c r="L4032" s="444">
        <f t="shared" ca="1" si="159"/>
        <v>-6359760938131.1611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-6359760938131.1611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-26499003908.879837</v>
      </c>
      <c r="L4033" s="444">
        <f t="shared" ca="1" si="159"/>
        <v>-6386259942040.041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-6386259942040.041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-26609416425.166836</v>
      </c>
      <c r="L4034" s="444">
        <f t="shared" ca="1" si="159"/>
        <v>-6412869358465.208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-6412869358465.208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-26720288993.605034</v>
      </c>
      <c r="L4035" s="444">
        <f t="shared" ca="1" si="159"/>
        <v>-6439589647458.8135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-6439589647458.8135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-26831623531.078388</v>
      </c>
      <c r="L4036" s="444">
        <f t="shared" ca="1" si="159"/>
        <v>-6466421270989.8916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-6466421270989.8916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-26943421962.457882</v>
      </c>
      <c r="L4037" s="444">
        <f t="shared" ca="1" si="159"/>
        <v>-6493364692952.3496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-6493364692952.3496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-27055686220.634789</v>
      </c>
      <c r="L4038" s="444">
        <f t="shared" ca="1" si="159"/>
        <v>-6520420379172.9844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-6520420379172.9844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-27168418246.5541</v>
      </c>
      <c r="L4039" s="444">
        <f t="shared" ca="1" si="159"/>
        <v>-6547588797419.5381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-6547588797419.5381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-27281619989.248074</v>
      </c>
      <c r="L4040" s="444">
        <f t="shared" ca="1" si="159"/>
        <v>-6574870417408.7861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-6574870417408.7861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-27395293405.869942</v>
      </c>
      <c r="L4041" s="444">
        <f t="shared" ca="1" si="159"/>
        <v>-6602265710814.6563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-6602265710814.6563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-27509440461.727734</v>
      </c>
      <c r="L4042" s="444">
        <f t="shared" ca="1" si="159"/>
        <v>-6629775151276.3838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-6629775151276.3838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-27624063130.318264</v>
      </c>
      <c r="L4043" s="444">
        <f t="shared" ca="1" si="159"/>
        <v>-6657399214406.7021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-6657399214406.7021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-27739163393.361259</v>
      </c>
      <c r="L4044" s="444">
        <f t="shared" ca="1" si="159"/>
        <v>-6685138377800.0635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-6685138377800.0635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-27854743240.833599</v>
      </c>
      <c r="L4045" s="444">
        <f t="shared" ca="1" si="159"/>
        <v>-6712993121040.8975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-6712993121040.8975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-27970804671.003738</v>
      </c>
      <c r="L4046" s="444">
        <f t="shared" ca="1" si="159"/>
        <v>-6740963925711.9014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-6740963925711.9014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-28087349690.466255</v>
      </c>
      <c r="L4047" s="444">
        <f t="shared" ca="1" si="159"/>
        <v>-6769051275402.3672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-6769051275402.3672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-28204380314.176529</v>
      </c>
      <c r="L4048" s="444">
        <f t="shared" ca="1" si="159"/>
        <v>-6797255655716.5439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-6797255655716.5439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-28321898565.4856</v>
      </c>
      <c r="L4049" s="444">
        <f t="shared" ca="1" si="159"/>
        <v>-6825577554282.0293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-6825577554282.0293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-28439906476.175121</v>
      </c>
      <c r="L4050" s="444">
        <f t="shared" ca="1" si="159"/>
        <v>-6854017460758.2041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-6854017460758.2041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-28558406086.492512</v>
      </c>
      <c r="L4051" s="444">
        <f t="shared" ca="1" si="159"/>
        <v>-6882575866844.6963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-6882575866844.6963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-28677399445.18623</v>
      </c>
      <c r="L4052" s="444">
        <f t="shared" ca="1" si="159"/>
        <v>-6911253266289.8828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-6911253266289.8828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-28796888609.541172</v>
      </c>
      <c r="L4053" s="444">
        <f t="shared" ca="1" si="159"/>
        <v>-6940050154899.4238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-6940050154899.4238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-28916875645.414265</v>
      </c>
      <c r="L4054" s="444">
        <f t="shared" ca="1" si="159"/>
        <v>-6968967030544.8379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-6968967030544.8379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-29037362627.270157</v>
      </c>
      <c r="L4055" s="444">
        <f t="shared" ca="1" si="159"/>
        <v>-6998004393172.1084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-6998004393172.1084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-29158351638.217117</v>
      </c>
      <c r="L4056" s="444">
        <f t="shared" ca="1" si="159"/>
        <v>-7027162744810.3252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-7027162744810.3252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-29279844770.043026</v>
      </c>
      <c r="L4057" s="444">
        <f t="shared" ca="1" si="159"/>
        <v>-7056442589580.3682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-7056442589580.3682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-29401844123.251534</v>
      </c>
      <c r="L4058" s="444">
        <f t="shared" ca="1" si="159"/>
        <v>-7085844433703.6201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-7085844433703.6201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-29524351807.098415</v>
      </c>
      <c r="L4059" s="444">
        <f t="shared" ca="1" si="159"/>
        <v>-7115368785510.7188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-7115368785510.7188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-29647369939.627995</v>
      </c>
      <c r="L4060" s="444">
        <f t="shared" ca="1" si="159"/>
        <v>-7145016155450.3467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-7145016155450.3467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-29770900647.709778</v>
      </c>
      <c r="L4061" s="444">
        <f t="shared" ca="1" si="159"/>
        <v>-7174787056098.0566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-7174787056098.0566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-29894946067.07523</v>
      </c>
      <c r="L4062" s="444">
        <f t="shared" ca="1" si="159"/>
        <v>-7204682002165.1318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-7204682002165.1318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-30019508342.354717</v>
      </c>
      <c r="L4063" s="444">
        <f t="shared" ca="1" si="159"/>
        <v>-7234701510507.4863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-7234701510507.4863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-30144589627.114525</v>
      </c>
      <c r="L4064" s="444">
        <f t="shared" ca="1" si="159"/>
        <v>-7264846100134.6006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-7264846100134.6006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-30270192083.894173</v>
      </c>
      <c r="L4065" s="444">
        <f t="shared" ca="1" si="159"/>
        <v>-7295116292218.4951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-7295116292218.4951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-30396317884.243729</v>
      </c>
      <c r="L4066" s="444">
        <f t="shared" ca="1" si="159"/>
        <v>-7325512610102.7393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-7325512610102.7393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-30522969208.76141</v>
      </c>
      <c r="L4067" s="444">
        <f t="shared" ca="1" si="159"/>
        <v>-7356035579311.501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-7356035579311.501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-30650148247.131248</v>
      </c>
      <c r="L4068" s="444">
        <f t="shared" ca="1" si="159"/>
        <v>-7386685727558.6318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-7386685727558.6318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-30777857198.160961</v>
      </c>
      <c r="L4069" s="444">
        <f t="shared" ca="1" si="159"/>
        <v>-7417463584756.793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-7417463584756.793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-30906098269.819969</v>
      </c>
      <c r="L4070" s="444">
        <f t="shared" ca="1" si="159"/>
        <v>-7448369683026.6133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-7448369683026.6133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-31034873679.277554</v>
      </c>
      <c r="L4071" s="444">
        <f t="shared" ca="1" si="159"/>
        <v>-7479404556705.8906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-7479404556705.8906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-31164185652.941212</v>
      </c>
      <c r="L4072" s="444">
        <f t="shared" ca="1" si="159"/>
        <v>-7510568742358.832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-7510568742358.832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-31294036426.495132</v>
      </c>
      <c r="L4073" s="444">
        <f t="shared" ca="1" si="159"/>
        <v>-7541862778785.3271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-7541862778785.3271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-31424428244.938858</v>
      </c>
      <c r="L4074" s="444">
        <f t="shared" ca="1" si="159"/>
        <v>-7573287207030.2656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-7573287207030.2656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-31555363362.62611</v>
      </c>
      <c r="L4075" s="444">
        <f t="shared" ca="1" si="159"/>
        <v>-7604842570392.8916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-7604842570392.8916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-31686844043.303715</v>
      </c>
      <c r="L4076" s="444">
        <f t="shared" ca="1" si="159"/>
        <v>-7636529414436.1953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-7636529414436.1953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-31818872560.150814</v>
      </c>
      <c r="L4077" s="444">
        <f t="shared" ca="1" si="159"/>
        <v>-7668348286996.3457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-7668348286996.3457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-31951451195.818108</v>
      </c>
      <c r="L4078" s="444">
        <f t="shared" ca="1" si="159"/>
        <v>-7700299738192.1641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-7700299738192.1641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-32084582242.467346</v>
      </c>
      <c r="L4079" s="444">
        <f t="shared" ca="1" si="159"/>
        <v>-7732384320434.6318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-7732384320434.6318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-32218268001.81097</v>
      </c>
      <c r="L4080" s="444">
        <f t="shared" ca="1" si="159"/>
        <v>-7764602588436.4424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-7764602588436.4424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-32352510785.15184</v>
      </c>
      <c r="L4081" s="444">
        <f t="shared" ca="1" si="159"/>
        <v>-7796955099221.5938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-7796955099221.5938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-32487312913.423302</v>
      </c>
      <c r="L4082" s="444">
        <f t="shared" ca="1" si="159"/>
        <v>-7829442412135.0166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-7829442412135.0166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-32622676717.22924</v>
      </c>
      <c r="L4083" s="444">
        <f t="shared" ca="1" si="159"/>
        <v>-7862065088852.2461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-7862065088852.2461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-32758604536.884357</v>
      </c>
      <c r="L4084" s="444">
        <f t="shared" ca="1" si="159"/>
        <v>-7894823693389.1309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-7894823693389.1309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-32895098722.454716</v>
      </c>
      <c r="L4085" s="444">
        <f t="shared" ca="1" si="159"/>
        <v>-7927718792111.5859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-7927718792111.5859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-33032161633.798275</v>
      </c>
      <c r="L4086" s="444">
        <f t="shared" ca="1" si="159"/>
        <v>-7960750953745.3838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-7960750953745.3838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-33169795640.60577</v>
      </c>
      <c r="L4087" s="444">
        <f t="shared" ca="1" si="159"/>
        <v>-7993920749385.9893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-7993920749385.9893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-33308003122.44162</v>
      </c>
      <c r="L4088" s="444">
        <f t="shared" ref="L4088:L4342" ca="1" si="164">I4088-J4088+K4088</f>
        <v>-8027228752508.4307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-8027228752508.4307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-33446786468.785122</v>
      </c>
      <c r="L4089" s="444">
        <f t="shared" ca="1" si="164"/>
        <v>-8060675538977.2158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-8060675538977.2158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-33586148079.071732</v>
      </c>
      <c r="L4090" s="444">
        <f t="shared" ca="1" si="164"/>
        <v>-8094261687056.2871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-8094261687056.2871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-33726090362.734528</v>
      </c>
      <c r="L4091" s="444">
        <f t="shared" ca="1" si="164"/>
        <v>-8127987777419.0215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-8127987777419.0215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-33866615739.245922</v>
      </c>
      <c r="L4092" s="444">
        <f t="shared" ca="1" si="164"/>
        <v>-8161854393158.2676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-8161854393158.2676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-34007726638.159447</v>
      </c>
      <c r="L4093" s="444">
        <f t="shared" ca="1" si="164"/>
        <v>-8195862119796.4268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-8195862119796.4268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-34149425499.151775</v>
      </c>
      <c r="L4094" s="444">
        <f t="shared" ca="1" si="164"/>
        <v>-8230011545295.5781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-8230011545295.5781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-34291714772.064903</v>
      </c>
      <c r="L4095" s="444">
        <f t="shared" ca="1" si="164"/>
        <v>-8264303260067.6426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-8264303260067.6426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-34434596916.948517</v>
      </c>
      <c r="L4096" s="444">
        <f t="shared" ca="1" si="164"/>
        <v>-8298737856984.5908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-8298737856984.5908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-34578074404.102463</v>
      </c>
      <c r="L4097" s="444">
        <f t="shared" ca="1" si="164"/>
        <v>-8333315931388.6934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-8333315931388.6934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-34722149714.119553</v>
      </c>
      <c r="L4098" s="444">
        <f t="shared" ca="1" si="164"/>
        <v>-8368038081102.8125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-8368038081102.8125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-34866825337.928383</v>
      </c>
      <c r="L4099" s="444">
        <f t="shared" ca="1" si="164"/>
        <v>-8402904906440.7412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-8402904906440.7412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-35012103776.836418</v>
      </c>
      <c r="L4100" s="444">
        <f t="shared" ca="1" si="164"/>
        <v>-8437917010217.5771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-8437917010217.5771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-35157987542.573242</v>
      </c>
      <c r="L4101" s="444">
        <f t="shared" ca="1" si="164"/>
        <v>-8473074997760.1504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-8473074997760.1504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-35304479157.333961</v>
      </c>
      <c r="L4102" s="444">
        <f t="shared" ca="1" si="164"/>
        <v>-8508379476917.4844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-8508379476917.4844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-35451581153.822853</v>
      </c>
      <c r="L4103" s="444">
        <f t="shared" ca="1" si="164"/>
        <v>-8543831058071.3076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-8543831058071.3076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-35599296075.297112</v>
      </c>
      <c r="L4104" s="444">
        <f t="shared" ca="1" si="164"/>
        <v>-8579430354146.6045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-8579430354146.6045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-35747626475.610847</v>
      </c>
      <c r="L4105" s="444">
        <f t="shared" ca="1" si="164"/>
        <v>-8615177980622.2158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-8615177980622.2158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-35896574919.259232</v>
      </c>
      <c r="L4106" s="444">
        <f t="shared" ca="1" si="164"/>
        <v>-8651074555541.4746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-8651074555541.4746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-36046143981.422813</v>
      </c>
      <c r="L4107" s="444">
        <f t="shared" ca="1" si="164"/>
        <v>-8687120699522.8975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-8687120699522.8975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-36196336248.01207</v>
      </c>
      <c r="L4108" s="444">
        <f t="shared" ca="1" si="164"/>
        <v>-8723317035770.9092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-8723317035770.9092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-36347154315.71212</v>
      </c>
      <c r="L4109" s="444">
        <f t="shared" ca="1" si="164"/>
        <v>-8759664190086.6211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-8759664190086.6211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-36498600792.027588</v>
      </c>
      <c r="L4110" s="444">
        <f t="shared" ca="1" si="164"/>
        <v>-8796162790878.6484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-8796162790878.6484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-36650678295.327698</v>
      </c>
      <c r="L4111" s="444">
        <f t="shared" ca="1" si="164"/>
        <v>-8832813469173.9766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-8832813469173.9766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-36803389454.891571</v>
      </c>
      <c r="L4112" s="444">
        <f t="shared" ca="1" si="164"/>
        <v>-8869616858628.8672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-8869616858628.8672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-36956736910.953613</v>
      </c>
      <c r="L4113" s="444">
        <f t="shared" ca="1" si="164"/>
        <v>-8906573595539.8203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-8906573595539.8203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-37110723314.749252</v>
      </c>
      <c r="L4114" s="444">
        <f t="shared" ca="1" si="164"/>
        <v>-8943684318854.5703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-8943684318854.5703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-37265351328.560707</v>
      </c>
      <c r="L4115" s="444">
        <f t="shared" ca="1" si="164"/>
        <v>-8980949670183.1309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-8980949670183.1309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-37420623625.763046</v>
      </c>
      <c r="L4116" s="444">
        <f t="shared" ca="1" si="164"/>
        <v>-9018370293808.8945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-9018370293808.8945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-37576542890.870392</v>
      </c>
      <c r="L4117" s="444">
        <f t="shared" ca="1" si="164"/>
        <v>-9055946836699.7656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-9055946836699.7656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-37733111819.582359</v>
      </c>
      <c r="L4118" s="444">
        <f t="shared" ca="1" si="164"/>
        <v>-9093679948519.3477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-9093679948519.3477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-37890333118.830612</v>
      </c>
      <c r="L4119" s="444">
        <f t="shared" ca="1" si="164"/>
        <v>-9131570281638.1777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-9131570281638.1777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-38048209506.825737</v>
      </c>
      <c r="L4120" s="444">
        <f t="shared" ca="1" si="164"/>
        <v>-9169618491145.0039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-9169618491145.0039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-38206743713.104179</v>
      </c>
      <c r="L4121" s="444">
        <f t="shared" ca="1" si="164"/>
        <v>-9207825234858.1074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-9207825234858.1074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-38365938478.575447</v>
      </c>
      <c r="L4122" s="444">
        <f t="shared" ca="1" si="164"/>
        <v>-9246191173336.6836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-9246191173336.6836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-38525796555.569511</v>
      </c>
      <c r="L4123" s="444">
        <f t="shared" ca="1" si="164"/>
        <v>-9284716969892.2539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-9284716969892.2539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-38686320707.884392</v>
      </c>
      <c r="L4124" s="444">
        <f t="shared" ca="1" si="164"/>
        <v>-9323403290600.1387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-9323403290600.1387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-38847513710.833908</v>
      </c>
      <c r="L4125" s="444">
        <f t="shared" ca="1" si="164"/>
        <v>-9362250804310.9727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-9362250804310.9727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-39009378351.295715</v>
      </c>
      <c r="L4126" s="444">
        <f t="shared" ca="1" si="164"/>
        <v>-9401260182662.2676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-9401260182662.2676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-39171917427.759445</v>
      </c>
      <c r="L4127" s="444">
        <f t="shared" ca="1" si="164"/>
        <v>-9440432100090.0273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-9440432100090.0273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-39335133750.375114</v>
      </c>
      <c r="L4128" s="444">
        <f t="shared" ca="1" si="164"/>
        <v>-9479767233840.4023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-9479767233840.4023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-39499030141.001678</v>
      </c>
      <c r="L4129" s="444">
        <f t="shared" ca="1" si="164"/>
        <v>-9519266263981.4043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-9519266263981.4043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-39663609433.255852</v>
      </c>
      <c r="L4130" s="444">
        <f t="shared" ca="1" si="164"/>
        <v>-9558929873414.6602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-9558929873414.6602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-39828874472.561081</v>
      </c>
      <c r="L4131" s="444">
        <f t="shared" ca="1" si="164"/>
        <v>-9598758747887.2207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-9598758747887.2207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-39994828116.196754</v>
      </c>
      <c r="L4132" s="444">
        <f t="shared" ca="1" si="164"/>
        <v>-9638753576003.418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-9638753576003.418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-40161473233.347572</v>
      </c>
      <c r="L4133" s="444">
        <f t="shared" ca="1" si="164"/>
        <v>-9678915049236.7656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-9678915049236.7656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-40328812705.153191</v>
      </c>
      <c r="L4134" s="444">
        <f t="shared" ca="1" si="164"/>
        <v>-9719243861941.918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-9719243861941.918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-40496849424.757988</v>
      </c>
      <c r="L4135" s="444">
        <f t="shared" ca="1" si="164"/>
        <v>-9759740711366.6758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-9759740711366.6758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-40665586297.361145</v>
      </c>
      <c r="L4136" s="444">
        <f t="shared" ca="1" si="164"/>
        <v>-9800406297664.0371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-9800406297664.0371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-40835026240.266823</v>
      </c>
      <c r="L4137" s="444">
        <f t="shared" ca="1" si="164"/>
        <v>-9841241323904.3047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-9841241323904.3047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-41005172182.934601</v>
      </c>
      <c r="L4138" s="444">
        <f t="shared" ca="1" si="164"/>
        <v>-9882246496087.2402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-9882246496087.2402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-41176027067.030167</v>
      </c>
      <c r="L4139" s="444">
        <f t="shared" ca="1" si="164"/>
        <v>-9923422523154.2695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-9923422523154.2695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-41347593846.47612</v>
      </c>
      <c r="L4140" s="444">
        <f t="shared" ca="1" si="164"/>
        <v>-9964770117000.7461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-9964770117000.7461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-41519875487.503105</v>
      </c>
      <c r="L4141" s="444">
        <f t="shared" ca="1" si="164"/>
        <v>-10006289992488.25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-10006289992488.25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-41692874968.701042</v>
      </c>
      <c r="L4142" s="444">
        <f t="shared" ca="1" si="164"/>
        <v>-10047982867456.951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-10047982867456.951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-41866595281.070633</v>
      </c>
      <c r="L4143" s="444">
        <f t="shared" ca="1" si="164"/>
        <v>-10089849462738.021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-10089849462738.021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-42041039428.075089</v>
      </c>
      <c r="L4144" s="444">
        <f t="shared" ca="1" si="164"/>
        <v>-10131890502166.096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-10131890502166.096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-42216210425.692062</v>
      </c>
      <c r="L4145" s="444">
        <f t="shared" ca="1" si="164"/>
        <v>-10174106712591.787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-10174106712591.787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-42392111302.465782</v>
      </c>
      <c r="L4146" s="444">
        <f t="shared" ca="1" si="164"/>
        <v>-10216498823894.252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-10216498823894.252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-42568745099.55938</v>
      </c>
      <c r="L4147" s="444">
        <f t="shared" ca="1" si="164"/>
        <v>-10259067568993.811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-10259067568993.811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-42746114870.807541</v>
      </c>
      <c r="L4148" s="444">
        <f t="shared" ca="1" si="164"/>
        <v>-10301813683864.617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-10301813683864.617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-42924223682.769241</v>
      </c>
      <c r="L4149" s="444">
        <f t="shared" ca="1" si="164"/>
        <v>-10344737907547.387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-10344737907547.387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-43103074614.780777</v>
      </c>
      <c r="L4150" s="444">
        <f t="shared" ca="1" si="164"/>
        <v>-10387840982162.168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-10387840982162.168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-43282670759.009033</v>
      </c>
      <c r="L4151" s="444">
        <f t="shared" ca="1" si="164"/>
        <v>-10431123652921.178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-10431123652921.178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-43463015220.504906</v>
      </c>
      <c r="L4152" s="444">
        <f t="shared" ca="1" si="164"/>
        <v>-10474586668141.684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-10474586668141.684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-43644111117.257011</v>
      </c>
      <c r="L4153" s="444">
        <f t="shared" ca="1" si="164"/>
        <v>-10518230779258.941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-10518230779258.941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-43825961580.24559</v>
      </c>
      <c r="L4154" s="444">
        <f t="shared" ca="1" si="164"/>
        <v>-10562056740839.188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-10562056740839.188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-44008569753.496613</v>
      </c>
      <c r="L4155" s="444">
        <f t="shared" ca="1" si="164"/>
        <v>-10606065310592.684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-10606065310592.684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-44191938794.136185</v>
      </c>
      <c r="L4156" s="444">
        <f t="shared" ca="1" si="164"/>
        <v>-10650257249386.82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-10650257249386.82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-44376071872.445084</v>
      </c>
      <c r="L4157" s="444">
        <f t="shared" ca="1" si="164"/>
        <v>-10694633321259.266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-10694633321259.266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-44560972171.913605</v>
      </c>
      <c r="L4158" s="444">
        <f t="shared" ca="1" si="164"/>
        <v>-10739194293431.18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-10739194293431.18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-44746642889.296585</v>
      </c>
      <c r="L4159" s="444">
        <f t="shared" ca="1" si="164"/>
        <v>-10783940936320.477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-10783940936320.477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-44933087234.668655</v>
      </c>
      <c r="L4160" s="444">
        <f t="shared" ca="1" si="164"/>
        <v>-10828874023555.145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-10828874023555.145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-45120308431.479767</v>
      </c>
      <c r="L4161" s="444">
        <f t="shared" ca="1" si="164"/>
        <v>-10873994331986.625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-10873994331986.625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-45308309716.610939</v>
      </c>
      <c r="L4162" s="444">
        <f t="shared" ca="1" si="164"/>
        <v>-10919302641703.236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-10919302641703.236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-45497094340.430153</v>
      </c>
      <c r="L4163" s="444">
        <f t="shared" ca="1" si="164"/>
        <v>-10964799736043.666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-10964799736043.666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-45686665566.84861</v>
      </c>
      <c r="L4164" s="444">
        <f t="shared" ca="1" si="164"/>
        <v>-11010486401610.514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-11010486401610.514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-45877026673.377136</v>
      </c>
      <c r="L4165" s="444">
        <f t="shared" ca="1" si="164"/>
        <v>-11056363428283.891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-11056363428283.891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-46068180951.182877</v>
      </c>
      <c r="L4166" s="444">
        <f t="shared" ca="1" si="164"/>
        <v>-11102431609235.074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-11102431609235.074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-46260131705.146141</v>
      </c>
      <c r="L4167" s="444">
        <f t="shared" ca="1" si="164"/>
        <v>-11148691740940.221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-11148691740940.221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-46452882253.917587</v>
      </c>
      <c r="L4168" s="444">
        <f t="shared" ca="1" si="164"/>
        <v>-11195144623194.139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-11195144623194.139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-46646435929.975578</v>
      </c>
      <c r="L4169" s="444">
        <f t="shared" ca="1" si="164"/>
        <v>-11241791059124.113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-11241791059124.113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-46840796079.683807</v>
      </c>
      <c r="L4170" s="444">
        <f t="shared" ca="1" si="164"/>
        <v>-11288631855203.797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-11288631855203.797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-47035966063.349152</v>
      </c>
      <c r="L4171" s="444">
        <f t="shared" ca="1" si="164"/>
        <v>-11335667821267.146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-11335667821267.146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-47231949255.279778</v>
      </c>
      <c r="L4172" s="444">
        <f t="shared" ca="1" si="164"/>
        <v>-11382899770522.426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-11382899770522.426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-47428749043.843437</v>
      </c>
      <c r="L4173" s="444">
        <f t="shared" ca="1" si="164"/>
        <v>-11430328519566.27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-11430328519566.27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-47626368831.526123</v>
      </c>
      <c r="L4174" s="444">
        <f t="shared" ca="1" si="164"/>
        <v>-11477954888397.795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-11477954888397.795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-47824812034.990814</v>
      </c>
      <c r="L4175" s="444">
        <f t="shared" ca="1" si="164"/>
        <v>-11525779700432.785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-11525779700432.785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-48024082085.136604</v>
      </c>
      <c r="L4176" s="444">
        <f t="shared" ca="1" si="164"/>
        <v>-11573803782517.922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-11573803782517.922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-48224182427.158005</v>
      </c>
      <c r="L4177" s="444">
        <f t="shared" ca="1" si="164"/>
        <v>-11622027964945.08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-11622027964945.08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-48425116520.6045</v>
      </c>
      <c r="L4178" s="444">
        <f t="shared" ca="1" si="164"/>
        <v>-11670453081465.686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-11670453081465.686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-48626887839.440353</v>
      </c>
      <c r="L4179" s="444">
        <f t="shared" ca="1" si="164"/>
        <v>-11719079969305.125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-11719079969305.125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-48829499872.104691</v>
      </c>
      <c r="L4180" s="444">
        <f t="shared" ca="1" si="164"/>
        <v>-11767909469177.23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-11767909469177.23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-49032956121.571793</v>
      </c>
      <c r="L4181" s="444">
        <f t="shared" ca="1" si="164"/>
        <v>-11816942425298.803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-11816942425298.803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-49237260105.411674</v>
      </c>
      <c r="L4182" s="444">
        <f t="shared" ca="1" si="164"/>
        <v>-11866179685404.215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-11866179685404.215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-49442415355.850891</v>
      </c>
      <c r="L4183" s="444">
        <f t="shared" ca="1" si="164"/>
        <v>-11915622100760.066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-11915622100760.066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-49648425419.833611</v>
      </c>
      <c r="L4184" s="444">
        <f t="shared" ca="1" si="164"/>
        <v>-11965270526179.9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-11965270526179.9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-49855293859.082916</v>
      </c>
      <c r="L4185" s="444">
        <f t="shared" ca="1" si="164"/>
        <v>-12015125820038.982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-12015125820038.982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-50063024250.16243</v>
      </c>
      <c r="L4186" s="444">
        <f t="shared" ca="1" si="164"/>
        <v>-12065188844289.145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-12065188844289.145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-50271620184.538101</v>
      </c>
      <c r="L4187" s="444">
        <f t="shared" ca="1" si="164"/>
        <v>-12115460464473.684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-12115460464473.684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-50481085268.64035</v>
      </c>
      <c r="L4188" s="444">
        <f t="shared" ca="1" si="164"/>
        <v>-12165941549742.324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-12165941549742.324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-50691423123.926353</v>
      </c>
      <c r="L4189" s="444">
        <f t="shared" ca="1" si="164"/>
        <v>-12216632972866.25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-12216632972866.25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-50902637386.942711</v>
      </c>
      <c r="L4190" s="444">
        <f t="shared" ca="1" si="164"/>
        <v>-12267535610253.193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-12267535610253.193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-51114731709.388306</v>
      </c>
      <c r="L4191" s="444">
        <f t="shared" ca="1" si="164"/>
        <v>-12318650341962.582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-12318650341962.582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-51327709758.177422</v>
      </c>
      <c r="L4192" s="444">
        <f t="shared" ca="1" si="164"/>
        <v>-12369978051720.76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-12369978051720.76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-51541575215.503166</v>
      </c>
      <c r="L4193" s="444">
        <f t="shared" ca="1" si="164"/>
        <v>-12421519626936.264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-12421519626936.264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-51756331778.9011</v>
      </c>
      <c r="L4194" s="444">
        <f t="shared" ca="1" si="164"/>
        <v>-12473275958715.164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-12473275958715.164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-51971983161.313187</v>
      </c>
      <c r="L4195" s="444">
        <f t="shared" ca="1" si="164"/>
        <v>-12525247941876.477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-12525247941876.477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-52188533091.151985</v>
      </c>
      <c r="L4196" s="444">
        <f t="shared" ca="1" si="164"/>
        <v>-12577436474967.629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-12577436474967.629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-52405985312.36512</v>
      </c>
      <c r="L4197" s="444">
        <f t="shared" ca="1" si="164"/>
        <v>-12629842460279.994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-12629842460279.994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-52624343584.499977</v>
      </c>
      <c r="L4198" s="444">
        <f t="shared" ca="1" si="164"/>
        <v>-12682466803864.494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-12682466803864.494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-52843611682.768723</v>
      </c>
      <c r="L4199" s="444">
        <f t="shared" ca="1" si="164"/>
        <v>-12735310415547.264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-12735310415547.264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-53063793398.113602</v>
      </c>
      <c r="L4200" s="444">
        <f t="shared" ca="1" si="164"/>
        <v>-12788374208945.377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-12788374208945.377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-53284892537.2724</v>
      </c>
      <c r="L4201" s="444">
        <f t="shared" ca="1" si="164"/>
        <v>-12841659101482.648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-12841659101482.648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-53506912922.844368</v>
      </c>
      <c r="L4202" s="444">
        <f t="shared" ca="1" si="164"/>
        <v>-12895166014405.492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-12895166014405.492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-53729858393.356216</v>
      </c>
      <c r="L4203" s="444">
        <f t="shared" ca="1" si="164"/>
        <v>-12948895872798.848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-12948895872798.848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-53953732803.328529</v>
      </c>
      <c r="L4204" s="444">
        <f t="shared" ca="1" si="164"/>
        <v>-13002849605602.176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-13002849605602.176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-54178540023.3424</v>
      </c>
      <c r="L4205" s="444">
        <f t="shared" ca="1" si="164"/>
        <v>-13057028145625.518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-13057028145625.518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-54404283940.106323</v>
      </c>
      <c r="L4206" s="444">
        <f t="shared" ca="1" si="164"/>
        <v>-13111432429565.623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-13111432429565.623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-54630968456.52343</v>
      </c>
      <c r="L4207" s="444">
        <f t="shared" ca="1" si="164"/>
        <v>-13166063398022.146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-13166063398022.146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-54858597491.758942</v>
      </c>
      <c r="L4208" s="444">
        <f t="shared" ca="1" si="164"/>
        <v>-13220921995513.906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-13220921995513.906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-55087174981.307945</v>
      </c>
      <c r="L4209" s="444">
        <f t="shared" ca="1" si="164"/>
        <v>-13276009170495.215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-13276009170495.215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-55316704877.063393</v>
      </c>
      <c r="L4210" s="444">
        <f t="shared" ca="1" si="164"/>
        <v>-13331325875372.277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-13331325875372.277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-55547191147.384491</v>
      </c>
      <c r="L4211" s="444">
        <f t="shared" ca="1" si="164"/>
        <v>-13386873066519.662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-13386873066519.662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-55778637777.16526</v>
      </c>
      <c r="L4212" s="444">
        <f t="shared" ca="1" si="164"/>
        <v>-13442651704296.828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-13442651704296.828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-56011048767.90345</v>
      </c>
      <c r="L4213" s="444">
        <f t="shared" ca="1" si="164"/>
        <v>-13498662753064.732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-13498662753064.732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-56244428137.769714</v>
      </c>
      <c r="L4214" s="444">
        <f t="shared" ca="1" si="164"/>
        <v>-13554907181202.502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-13554907181202.502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-56478779921.677094</v>
      </c>
      <c r="L4215" s="444">
        <f t="shared" ca="1" si="164"/>
        <v>-13611385961124.18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-13611385961124.18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-56714108171.350746</v>
      </c>
      <c r="L4216" s="444">
        <f t="shared" ca="1" si="164"/>
        <v>-13668100069295.531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-13668100069295.531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-56950416955.398048</v>
      </c>
      <c r="L4217" s="444">
        <f t="shared" ca="1" si="164"/>
        <v>-13725050486250.93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-13725050486250.93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-57187710359.378883</v>
      </c>
      <c r="L4218" s="444">
        <f t="shared" ca="1" si="164"/>
        <v>-13782238196610.309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-13782238196610.309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-57425992485.876282</v>
      </c>
      <c r="L4219" s="444">
        <f t="shared" ca="1" si="164"/>
        <v>-13839664189096.186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-13839664189096.186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-57665267454.567436</v>
      </c>
      <c r="L4220" s="444">
        <f t="shared" ca="1" si="164"/>
        <v>-13897329456550.754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-13897329456550.754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-57905539402.2948</v>
      </c>
      <c r="L4221" s="444">
        <f t="shared" ca="1" si="164"/>
        <v>-13955234995953.049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-13955234995953.049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-58146812483.137695</v>
      </c>
      <c r="L4222" s="444">
        <f t="shared" ca="1" si="164"/>
        <v>-14013381808436.188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-14013381808436.188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-58389090868.484116</v>
      </c>
      <c r="L4223" s="444">
        <f t="shared" ca="1" si="164"/>
        <v>-14071770899304.672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-14071770899304.672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-58632378747.102806</v>
      </c>
      <c r="L4224" s="444">
        <f t="shared" ca="1" si="164"/>
        <v>-14130403278051.775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-14130403278051.775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-58876680325.215729</v>
      </c>
      <c r="L4225" s="444">
        <f t="shared" ca="1" si="164"/>
        <v>-14189279958376.99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-14189279958376.99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-59121999826.570793</v>
      </c>
      <c r="L4226" s="444">
        <f t="shared" ca="1" si="164"/>
        <v>-14248401958203.561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-14248401958203.561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-59368341492.514824</v>
      </c>
      <c r="L4227" s="444">
        <f t="shared" ca="1" si="164"/>
        <v>-14307770299696.076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-14307770299696.076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-59615709582.066978</v>
      </c>
      <c r="L4228" s="444">
        <f t="shared" ca="1" si="164"/>
        <v>-14367386009278.143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-14367386009278.143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-59864108371.992256</v>
      </c>
      <c r="L4229" s="444">
        <f t="shared" ca="1" si="164"/>
        <v>-14427250117650.135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-14427250117650.135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-60113542156.875572</v>
      </c>
      <c r="L4230" s="444">
        <f t="shared" ca="1" si="164"/>
        <v>-14487363659807.01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-14487363659807.01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-60364015249.195869</v>
      </c>
      <c r="L4231" s="444">
        <f t="shared" ca="1" si="164"/>
        <v>-14547727675056.205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-14547727675056.205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-60615531979.400856</v>
      </c>
      <c r="L4232" s="444">
        <f t="shared" ca="1" si="164"/>
        <v>-14608343207035.605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-14608343207035.605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-60868096695.981689</v>
      </c>
      <c r="L4233" s="444">
        <f t="shared" ca="1" si="164"/>
        <v>-14669211303731.588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-14669211303731.588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-61121713765.548279</v>
      </c>
      <c r="L4234" s="444">
        <f t="shared" ca="1" si="164"/>
        <v>-14730333017497.137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-14730333017497.137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-61376387572.904732</v>
      </c>
      <c r="L4235" s="444">
        <f t="shared" ca="1" si="164"/>
        <v>-14791709405070.041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-14791709405070.041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-61632122521.125168</v>
      </c>
      <c r="L4236" s="444">
        <f t="shared" ca="1" si="164"/>
        <v>-14853341527591.166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-14853341527591.166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-61888923031.62986</v>
      </c>
      <c r="L4237" s="444">
        <f t="shared" ca="1" si="164"/>
        <v>-14915230450622.795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-14915230450622.795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-62146793544.261642</v>
      </c>
      <c r="L4238" s="444">
        <f t="shared" ca="1" si="164"/>
        <v>-14977377244167.057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-14977377244167.057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-62405738517.362732</v>
      </c>
      <c r="L4239" s="444">
        <f t="shared" ca="1" si="164"/>
        <v>-15039782982684.42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-15039782982684.42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-62665762427.851753</v>
      </c>
      <c r="L4240" s="444">
        <f t="shared" ca="1" si="164"/>
        <v>-15102448745112.271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-15102448745112.271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-62926869771.301132</v>
      </c>
      <c r="L4241" s="444">
        <f t="shared" ca="1" si="164"/>
        <v>-15165375614883.572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-15165375614883.572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-63189065062.014885</v>
      </c>
      <c r="L4242" s="444">
        <f t="shared" ca="1" si="164"/>
        <v>-15228564679945.588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-15228564679945.588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-63452352833.106613</v>
      </c>
      <c r="L4243" s="444">
        <f t="shared" ca="1" si="164"/>
        <v>-15292017032778.695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-15292017032778.695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-63716737636.577896</v>
      </c>
      <c r="L4244" s="444">
        <f t="shared" ca="1" si="164"/>
        <v>-15355733770415.273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-15355733770415.273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-63982224043.396973</v>
      </c>
      <c r="L4245" s="444">
        <f t="shared" ca="1" si="164"/>
        <v>-15419715994458.67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-15419715994458.67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-64248816643.577797</v>
      </c>
      <c r="L4246" s="444">
        <f t="shared" ca="1" si="164"/>
        <v>-15483964811102.248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-15483964811102.248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-64516520046.259369</v>
      </c>
      <c r="L4247" s="444">
        <f t="shared" ca="1" si="164"/>
        <v>-15548481331148.508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-15548481331148.508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-64785338879.785439</v>
      </c>
      <c r="L4248" s="444">
        <f t="shared" ca="1" si="164"/>
        <v>-15613266670028.293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-15613266670028.293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-65055277791.784554</v>
      </c>
      <c r="L4249" s="444">
        <f t="shared" ca="1" si="164"/>
        <v>-15678321947820.078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-15678321947820.078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-65326341449.250328</v>
      </c>
      <c r="L4250" s="444">
        <f t="shared" ca="1" si="164"/>
        <v>-15743648289269.328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-15743648289269.328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-65598534538.6222</v>
      </c>
      <c r="L4251" s="444">
        <f t="shared" ca="1" si="164"/>
        <v>-15809246823807.951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-15809246823807.951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-65871861765.86647</v>
      </c>
      <c r="L4252" s="444">
        <f t="shared" ca="1" si="164"/>
        <v>-15875118685573.818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-15875118685573.818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-66146327856.557579</v>
      </c>
      <c r="L4253" s="444">
        <f t="shared" ca="1" si="164"/>
        <v>-15941265013430.375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-15941265013430.375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-66421937555.959892</v>
      </c>
      <c r="L4254" s="444">
        <f t="shared" ca="1" si="164"/>
        <v>-16007686950986.334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-16007686950986.334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-66698695629.109726</v>
      </c>
      <c r="L4255" s="444">
        <f t="shared" ca="1" si="164"/>
        <v>-16074385646615.443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-16074385646615.443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-66976606860.897675</v>
      </c>
      <c r="L4256" s="444">
        <f t="shared" ca="1" si="164"/>
        <v>-16141362253476.342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-16141362253476.342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-67255676056.151413</v>
      </c>
      <c r="L4257" s="444">
        <f t="shared" ca="1" si="164"/>
        <v>-16208617929532.494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-16208617929532.494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-67535908039.718727</v>
      </c>
      <c r="L4258" s="444">
        <f t="shared" ca="1" si="164"/>
        <v>-16276153837572.213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-16276153837572.213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-67817307656.550888</v>
      </c>
      <c r="L4259" s="444">
        <f t="shared" ca="1" si="164"/>
        <v>-16343971145228.764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-16343971145228.764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-68099879771.786514</v>
      </c>
      <c r="L4260" s="444">
        <f t="shared" ca="1" si="164"/>
        <v>-16412071025000.551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-16412071025000.551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-68383629270.835632</v>
      </c>
      <c r="L4261" s="444">
        <f t="shared" ca="1" si="164"/>
        <v>-16480454654271.387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-16480454654271.387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-68668561059.464111</v>
      </c>
      <c r="L4262" s="444">
        <f t="shared" ca="1" si="164"/>
        <v>-16549123215330.852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-16549123215330.852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-68954680063.87854</v>
      </c>
      <c r="L4263" s="444">
        <f t="shared" ca="1" si="164"/>
        <v>-16618077895394.73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-16618077895394.73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-69241991230.811371</v>
      </c>
      <c r="L4264" s="444">
        <f t="shared" ca="1" si="164"/>
        <v>-16687319886625.541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-16687319886625.541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-69530499527.606415</v>
      </c>
      <c r="L4265" s="444">
        <f t="shared" ca="1" si="164"/>
        <v>-16756850386153.146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-16756850386153.146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-69820209942.304779</v>
      </c>
      <c r="L4266" s="444">
        <f t="shared" ca="1" si="164"/>
        <v>-16826670596095.451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-16826670596095.451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-70111127483.731033</v>
      </c>
      <c r="L4267" s="444">
        <f t="shared" ca="1" si="164"/>
        <v>-16896781723579.182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-16896781723579.182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-70403257181.579926</v>
      </c>
      <c r="L4268" s="444">
        <f t="shared" ca="1" si="164"/>
        <v>-16967184980760.762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-16967184980760.762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-70696604086.503174</v>
      </c>
      <c r="L4269" s="444">
        <f t="shared" ca="1" si="164"/>
        <v>-17037881584847.266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-17037881584847.266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-70991173270.196945</v>
      </c>
      <c r="L4270" s="444">
        <f t="shared" ca="1" si="164"/>
        <v>-17108872758117.463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-17108872758117.463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-71286969825.489441</v>
      </c>
      <c r="L4271" s="444">
        <f t="shared" ca="1" si="164"/>
        <v>-17180159727942.953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-17180159727942.953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-71583998866.42897</v>
      </c>
      <c r="L4272" s="444">
        <f t="shared" ca="1" si="164"/>
        <v>-17251743726809.383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-17251743726809.383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-71882265528.372421</v>
      </c>
      <c r="L4273" s="444">
        <f t="shared" ca="1" si="164"/>
        <v>-17323625992337.756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-17323625992337.756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-72181774968.073975</v>
      </c>
      <c r="L4274" s="444">
        <f t="shared" ca="1" si="164"/>
        <v>-17395807767305.83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-17395807767305.83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-72482532363.774292</v>
      </c>
      <c r="L4275" s="444">
        <f t="shared" ca="1" si="164"/>
        <v>-17468290299669.604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-17468290299669.604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-72784542915.290009</v>
      </c>
      <c r="L4276" s="444">
        <f t="shared" ca="1" si="164"/>
        <v>-17541074842584.893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-17541074842584.893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-73087811844.103714</v>
      </c>
      <c r="L4277" s="444">
        <f t="shared" ca="1" si="164"/>
        <v>-17614162654428.996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-17614162654428.996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-73392344393.454147</v>
      </c>
      <c r="L4278" s="444">
        <f t="shared" ca="1" si="164"/>
        <v>-17687554998822.449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-17687554998822.449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-73698145828.426865</v>
      </c>
      <c r="L4279" s="444">
        <f t="shared" ca="1" si="164"/>
        <v>-17761253144650.875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-17761253144650.875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-74005221436.045319</v>
      </c>
      <c r="L4280" s="444">
        <f t="shared" ca="1" si="164"/>
        <v>-17835258366086.922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-17835258366086.922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-74313576525.362167</v>
      </c>
      <c r="L4281" s="444">
        <f t="shared" ca="1" si="164"/>
        <v>-17909571942612.285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-17909571942612.285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-74623216427.551193</v>
      </c>
      <c r="L4282" s="444">
        <f t="shared" ca="1" si="164"/>
        <v>-17984195159039.836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-17984195159039.836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-74934146495.999313</v>
      </c>
      <c r="L4283" s="444">
        <f t="shared" ca="1" si="164"/>
        <v>-18059129305535.836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-18059129305535.836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-75246372106.399323</v>
      </c>
      <c r="L4284" s="444">
        <f t="shared" ca="1" si="164"/>
        <v>-18134375677642.234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-18134375677642.234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-75559898656.842636</v>
      </c>
      <c r="L4285" s="444">
        <f t="shared" ca="1" si="164"/>
        <v>-18209935576299.078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-18209935576299.078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-75874731567.912827</v>
      </c>
      <c r="L4286" s="444">
        <f t="shared" ca="1" si="164"/>
        <v>-18285810307866.992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-18285810307866.992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-76190876282.779129</v>
      </c>
      <c r="L4287" s="444">
        <f t="shared" ca="1" si="164"/>
        <v>-18362001184149.77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-18362001184149.77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-76508338267.29071</v>
      </c>
      <c r="L4288" s="444">
        <f t="shared" ca="1" si="164"/>
        <v>-18438509522417.059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-18438509522417.059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-76827123010.071075</v>
      </c>
      <c r="L4289" s="444">
        <f t="shared" ca="1" si="164"/>
        <v>-18515336645427.129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-18515336645427.129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-77147236022.613037</v>
      </c>
      <c r="L4290" s="444">
        <f t="shared" ca="1" si="164"/>
        <v>-18592483881449.742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-18592483881449.742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-77468682839.373932</v>
      </c>
      <c r="L4291" s="444">
        <f t="shared" ca="1" si="164"/>
        <v>-18669952564289.117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-18669952564289.117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-77791469017.871323</v>
      </c>
      <c r="L4292" s="444">
        <f t="shared" ca="1" si="164"/>
        <v>-18747744033306.988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-18747744033306.988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-78115600138.779114</v>
      </c>
      <c r="L4293" s="444">
        <f t="shared" ca="1" si="164"/>
        <v>-18825859633445.766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-18825859633445.766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-78441081806.024017</v>
      </c>
      <c r="L4294" s="444">
        <f t="shared" ca="1" si="164"/>
        <v>-18904300715251.789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-18904300715251.789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-78767919646.882446</v>
      </c>
      <c r="L4295" s="444">
        <f t="shared" ca="1" si="164"/>
        <v>-18983068634898.672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-18983068634898.672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-79096119312.077805</v>
      </c>
      <c r="L4296" s="444">
        <f t="shared" ca="1" si="164"/>
        <v>-19062164754210.75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-19062164754210.75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-79425686475.878128</v>
      </c>
      <c r="L4297" s="444">
        <f t="shared" ca="1" si="164"/>
        <v>-19141590440686.629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-19141590440686.629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-79756626836.19429</v>
      </c>
      <c r="L4298" s="444">
        <f t="shared" ca="1" si="164"/>
        <v>-19221347067522.824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-19221347067522.824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-80088946114.678436</v>
      </c>
      <c r="L4299" s="444">
        <f t="shared" ca="1" si="164"/>
        <v>-19301436013637.504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-19301436013637.504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-80422650056.822937</v>
      </c>
      <c r="L4300" s="444">
        <f t="shared" ca="1" si="164"/>
        <v>-19381858663694.328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-19381858663694.328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-80757744432.059692</v>
      </c>
      <c r="L4301" s="444">
        <f t="shared" ca="1" si="164"/>
        <v>-19462616408126.387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-19462616408126.387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-81094235033.85994</v>
      </c>
      <c r="L4302" s="444">
        <f t="shared" ca="1" si="164"/>
        <v>-19543710643160.246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-19543710643160.246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-81432127679.834351</v>
      </c>
      <c r="L4303" s="444">
        <f t="shared" ca="1" si="164"/>
        <v>-19625142770840.082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-19625142770840.082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-81771428211.833679</v>
      </c>
      <c r="L4304" s="444">
        <f t="shared" ca="1" si="164"/>
        <v>-19706914199051.914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-19706914199051.914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-82112142496.049637</v>
      </c>
      <c r="L4305" s="444">
        <f t="shared" ca="1" si="164"/>
        <v>-19789026341547.965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-19789026341547.965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-82454276423.116516</v>
      </c>
      <c r="L4306" s="444">
        <f t="shared" ca="1" si="164"/>
        <v>-19871480617971.082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-19871480617971.082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-82797835908.212845</v>
      </c>
      <c r="L4307" s="444">
        <f t="shared" ca="1" si="164"/>
        <v>-19954278453879.293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-19954278453879.293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-83142826891.163727</v>
      </c>
      <c r="L4308" s="444">
        <f t="shared" ca="1" si="164"/>
        <v>-20037421280770.457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-20037421280770.457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-83489255336.543564</v>
      </c>
      <c r="L4309" s="444">
        <f t="shared" ca="1" si="164"/>
        <v>-20120910536107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-20120910536107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-83837127233.77916</v>
      </c>
      <c r="L4310" s="444">
        <f t="shared" ca="1" si="164"/>
        <v>-20204747663340.777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-20204747663340.777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-84186448597.253235</v>
      </c>
      <c r="L4311" s="444">
        <f t="shared" ca="1" si="164"/>
        <v>-20288934111938.031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-20288934111938.031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-84537225466.408463</v>
      </c>
      <c r="L4312" s="444">
        <f t="shared" ca="1" si="164"/>
        <v>-20373471337404.441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-20373471337404.441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-84889463905.851837</v>
      </c>
      <c r="L4313" s="444">
        <f t="shared" ca="1" si="164"/>
        <v>-20458360801310.293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-20458360801310.293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-85243170005.459549</v>
      </c>
      <c r="L4314" s="444">
        <f t="shared" ca="1" si="164"/>
        <v>-20543603971315.754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-20543603971315.754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-85598349880.4823</v>
      </c>
      <c r="L4315" s="444">
        <f t="shared" ca="1" si="164"/>
        <v>-20629202321196.234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-20629202321196.234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-85955009671.65097</v>
      </c>
      <c r="L4316" s="444">
        <f t="shared" ca="1" si="164"/>
        <v>-20715157330867.887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-20715157330867.887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-86313155545.282867</v>
      </c>
      <c r="L4317" s="444">
        <f t="shared" ca="1" si="164"/>
        <v>-20801470486413.168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-20801470486413.168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-86672793693.388199</v>
      </c>
      <c r="L4318" s="444">
        <f t="shared" ca="1" si="164"/>
        <v>-20888143280106.555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-20888143280106.555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-87033930333.777313</v>
      </c>
      <c r="L4319" s="444">
        <f t="shared" ca="1" si="164"/>
        <v>-20975177210440.332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-20975177210440.332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-87396571710.168045</v>
      </c>
      <c r="L4320" s="444">
        <f t="shared" ca="1" si="164"/>
        <v>-21062573782150.5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-21062573782150.5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-87760724092.293747</v>
      </c>
      <c r="L4321" s="444">
        <f t="shared" ca="1" si="164"/>
        <v>-21150334506242.793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-21150334506242.793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-88126393776.011642</v>
      </c>
      <c r="L4322" s="444">
        <f t="shared" ca="1" si="164"/>
        <v>-21238460900018.805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-21238460900018.805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-88493587083.411682</v>
      </c>
      <c r="L4323" s="444">
        <f t="shared" ca="1" si="164"/>
        <v>-21326954487102.215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-21326954487102.215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-88862310362.925888</v>
      </c>
      <c r="L4324" s="444">
        <f t="shared" ca="1" si="164"/>
        <v>-21415816797465.141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-21415816797465.141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-89232569989.43808</v>
      </c>
      <c r="L4325" s="444">
        <f t="shared" ca="1" si="164"/>
        <v>-21505049367454.578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-21505049367454.578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-89604372364.394073</v>
      </c>
      <c r="L4326" s="444">
        <f t="shared" ca="1" si="164"/>
        <v>-21594653739818.973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-21594653739818.973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-89977723915.912384</v>
      </c>
      <c r="L4327" s="444">
        <f t="shared" ca="1" si="164"/>
        <v>-21684631463734.887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-21684631463734.887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-90352631098.895355</v>
      </c>
      <c r="L4328" s="444">
        <f t="shared" ca="1" si="164"/>
        <v>-21774984094833.781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-21774984094833.781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-90729100395.140747</v>
      </c>
      <c r="L4329" s="444">
        <f t="shared" ca="1" si="164"/>
        <v>-21865713195228.922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-21865713195228.922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-91107138313.453842</v>
      </c>
      <c r="L4330" s="444">
        <f t="shared" ca="1" si="164"/>
        <v>-21956820333542.375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-21956820333542.375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-91486751389.759888</v>
      </c>
      <c r="L4331" s="444">
        <f t="shared" ca="1" si="164"/>
        <v>-22048307084932.137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-22048307084932.137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-91867946187.217239</v>
      </c>
      <c r="L4332" s="444">
        <f t="shared" ca="1" si="164"/>
        <v>-22140175031119.355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-22140175031119.355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-92250729296.330643</v>
      </c>
      <c r="L4333" s="444">
        <f t="shared" ca="1" si="164"/>
        <v>-22232425760415.688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-22232425760415.688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-92635107335.065369</v>
      </c>
      <c r="L4334" s="444">
        <f t="shared" ca="1" si="164"/>
        <v>-22325060867750.754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-22325060867750.754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-93021086948.961472</v>
      </c>
      <c r="L4335" s="444">
        <f t="shared" ca="1" si="164"/>
        <v>-22418081954699.715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-22418081954699.715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-93408674811.24881</v>
      </c>
      <c r="L4336" s="444">
        <f t="shared" ca="1" si="164"/>
        <v>-22511490629510.965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-22511490629510.965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-93797877622.962357</v>
      </c>
      <c r="L4337" s="444">
        <f t="shared" ca="1" si="164"/>
        <v>-22605288507133.926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-22605288507133.926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-94188702113.058029</v>
      </c>
      <c r="L4338" s="444">
        <f t="shared" ca="1" si="164"/>
        <v>-22699477209246.984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-22699477209246.984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-94581155038.529099</v>
      </c>
      <c r="L4339" s="444">
        <f t="shared" ca="1" si="164"/>
        <v>-22794058364285.512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-22794058364285.512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-94975243184.522964</v>
      </c>
      <c r="L4340" s="444">
        <f t="shared" ca="1" si="164"/>
        <v>-22889033607470.035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-22889033607470.035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-95370973364.458481</v>
      </c>
      <c r="L4341" s="444">
        <f t="shared" ca="1" si="164"/>
        <v>-22984404580834.492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-22984404580834.492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-95768352420.143723</v>
      </c>
      <c r="L4342" s="444">
        <f t="shared" ca="1" si="164"/>
        <v>-23080172933254.637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-23080172933254.637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-96167387221.894318</v>
      </c>
      <c r="L4343" s="444">
        <f t="shared" ref="L4343:L4597" ca="1" si="169">I4343-J4343+K4343</f>
        <v>-23176340320476.531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-23176340320476.531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-96568084668.652206</v>
      </c>
      <c r="L4344" s="444">
        <f t="shared" ca="1" si="169"/>
        <v>-23272908405145.184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-23272908405145.184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-96970451688.104935</v>
      </c>
      <c r="L4345" s="444">
        <f t="shared" ca="1" si="169"/>
        <v>-23369878856833.289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-23369878856833.289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-97374495236.805374</v>
      </c>
      <c r="L4346" s="444">
        <f t="shared" ca="1" si="169"/>
        <v>-23467253352070.094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-23467253352070.094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-97780222300.292053</v>
      </c>
      <c r="L4347" s="444">
        <f t="shared" ca="1" si="169"/>
        <v>-23565033574370.387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-23565033574370.387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-98187639893.209946</v>
      </c>
      <c r="L4348" s="444">
        <f t="shared" ca="1" si="169"/>
        <v>-23663221214263.598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-23663221214263.598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-98596755059.431656</v>
      </c>
      <c r="L4349" s="444">
        <f t="shared" ca="1" si="169"/>
        <v>-23761817969323.031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-23761817969323.031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-99007574872.179291</v>
      </c>
      <c r="L4350" s="444">
        <f t="shared" ca="1" si="169"/>
        <v>-23860825544195.211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-23860825544195.211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-99420106434.146713</v>
      </c>
      <c r="L4351" s="444">
        <f t="shared" ca="1" si="169"/>
        <v>-23960245650629.359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-23960245650629.359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-99834356877.62233</v>
      </c>
      <c r="L4352" s="444">
        <f t="shared" ca="1" si="169"/>
        <v>-24060080007506.98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-24060080007506.98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-100250333364.61241</v>
      </c>
      <c r="L4353" s="444">
        <f t="shared" ca="1" si="169"/>
        <v>-24160330340871.594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-24160330340871.594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-100668043086.96497</v>
      </c>
      <c r="L4354" s="444">
        <f t="shared" ca="1" si="169"/>
        <v>-24260998383958.559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-24260998383958.559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-101087493266.49399</v>
      </c>
      <c r="L4355" s="444">
        <f t="shared" ca="1" si="169"/>
        <v>-24362085877225.051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-24362085877225.051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-101508691155.10437</v>
      </c>
      <c r="L4356" s="444">
        <f t="shared" ca="1" si="169"/>
        <v>-24463594568380.156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-24463594568380.156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-101931644034.91731</v>
      </c>
      <c r="L4357" s="444">
        <f t="shared" ca="1" si="169"/>
        <v>-24565526212415.074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-24565526212415.074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-102356359218.39615</v>
      </c>
      <c r="L4358" s="444">
        <f t="shared" ca="1" si="169"/>
        <v>-24667882571633.469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-24667882571633.469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-102782844048.47278</v>
      </c>
      <c r="L4359" s="444">
        <f t="shared" ca="1" si="169"/>
        <v>-24770665415681.941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-24770665415681.941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-103211105898.67476</v>
      </c>
      <c r="L4360" s="444">
        <f t="shared" ca="1" si="169"/>
        <v>-24873876521580.617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-24873876521580.617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-103641152173.25256</v>
      </c>
      <c r="L4361" s="444">
        <f t="shared" ca="1" si="169"/>
        <v>-24977517673753.871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-24977517673753.871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-104072990307.3078</v>
      </c>
      <c r="L4362" s="444">
        <f t="shared" ca="1" si="169"/>
        <v>-25081590664061.18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-25081590664061.18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-104506627766.92159</v>
      </c>
      <c r="L4363" s="444">
        <f t="shared" ca="1" si="169"/>
        <v>-25186097291828.102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-25186097291828.102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-104942072049.28375</v>
      </c>
      <c r="L4364" s="444">
        <f t="shared" ca="1" si="169"/>
        <v>-25291039363877.387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-25291039363877.387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-105379330682.82245</v>
      </c>
      <c r="L4365" s="444">
        <f t="shared" ca="1" si="169"/>
        <v>-25396418694560.211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-25396418694560.211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-105818411227.33421</v>
      </c>
      <c r="L4366" s="444">
        <f t="shared" ca="1" si="169"/>
        <v>-25502237105787.547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-25502237105787.547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-106259321274.11478</v>
      </c>
      <c r="L4367" s="444">
        <f t="shared" ca="1" si="169"/>
        <v>-25608496427061.66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-25608496427061.66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-106702068446.09026</v>
      </c>
      <c r="L4368" s="444">
        <f t="shared" ca="1" si="169"/>
        <v>-25715198495507.75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-25715198495507.75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-107146660397.94896</v>
      </c>
      <c r="L4369" s="444">
        <f t="shared" ca="1" si="169"/>
        <v>-25822345155905.699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-25822345155905.699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-107593104816.27374</v>
      </c>
      <c r="L4370" s="444">
        <f t="shared" ca="1" si="169"/>
        <v>-25929938260721.973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-25929938260721.973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-108041409419.67488</v>
      </c>
      <c r="L4371" s="444">
        <f t="shared" ca="1" si="169"/>
        <v>-26037979670141.648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-26037979670141.648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-108491581958.92354</v>
      </c>
      <c r="L4372" s="444">
        <f t="shared" ca="1" si="169"/>
        <v>-26146471252100.57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-26146471252100.57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-108943630217.08571</v>
      </c>
      <c r="L4373" s="444">
        <f t="shared" ca="1" si="169"/>
        <v>-26255414882317.656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-26255414882317.656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-109397562009.65691</v>
      </c>
      <c r="L4374" s="444">
        <f t="shared" ca="1" si="169"/>
        <v>-26364812444327.313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-26364812444327.313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-109853385184.69713</v>
      </c>
      <c r="L4375" s="444">
        <f t="shared" ca="1" si="169"/>
        <v>-26474665829512.008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-26474665829512.008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-110311107622.96669</v>
      </c>
      <c r="L4376" s="444">
        <f t="shared" ca="1" si="169"/>
        <v>-26584976937134.973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-26584976937134.973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-110770737238.06238</v>
      </c>
      <c r="L4377" s="444">
        <f t="shared" ca="1" si="169"/>
        <v>-26695747674373.035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-26695747674373.035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-111232281976.55431</v>
      </c>
      <c r="L4378" s="444">
        <f t="shared" ca="1" si="169"/>
        <v>-26806979956349.59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-26806979956349.59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-111695749818.12329</v>
      </c>
      <c r="L4379" s="444">
        <f t="shared" ca="1" si="169"/>
        <v>-26918675706167.715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-26918675706167.715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-112161148775.69881</v>
      </c>
      <c r="L4380" s="444">
        <f t="shared" ca="1" si="169"/>
        <v>-27030836854943.414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-27030836854943.414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-112628486895.59755</v>
      </c>
      <c r="L4381" s="444">
        <f t="shared" ca="1" si="169"/>
        <v>-27143465341839.012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-27143465341839.012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-113097772257.66255</v>
      </c>
      <c r="L4382" s="444">
        <f t="shared" ca="1" si="169"/>
        <v>-27256563114096.676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-27256563114096.676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-113569012975.40282</v>
      </c>
      <c r="L4383" s="444">
        <f t="shared" ca="1" si="169"/>
        <v>-27370132127072.078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-27370132127072.078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-114042217196.13365</v>
      </c>
      <c r="L4384" s="444">
        <f t="shared" ca="1" si="169"/>
        <v>-27484174344268.211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-27484174344268.211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-114517393101.11754</v>
      </c>
      <c r="L4385" s="444">
        <f t="shared" ca="1" si="169"/>
        <v>-27598691737369.328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-27598691737369.328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-114994548905.70554</v>
      </c>
      <c r="L4386" s="444">
        <f t="shared" ca="1" si="169"/>
        <v>-27713686286275.035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-27713686286275.035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-115473692859.47931</v>
      </c>
      <c r="L4387" s="444">
        <f t="shared" ca="1" si="169"/>
        <v>-27829159979134.516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-27829159979134.516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-115954833246.39381</v>
      </c>
      <c r="L4388" s="444">
        <f t="shared" ca="1" si="169"/>
        <v>-27945114812380.91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-27945114812380.91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-116437978384.92046</v>
      </c>
      <c r="L4389" s="444">
        <f t="shared" ca="1" si="169"/>
        <v>-28061552790765.832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-28061552790765.832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-116923136628.19096</v>
      </c>
      <c r="L4390" s="444">
        <f t="shared" ca="1" si="169"/>
        <v>-28178475927394.023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-28178475927394.023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-117410316364.14177</v>
      </c>
      <c r="L4391" s="444">
        <f t="shared" ca="1" si="169"/>
        <v>-28295886243758.164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-28295886243758.164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-117899526015.65901</v>
      </c>
      <c r="L4392" s="444">
        <f t="shared" ca="1" si="169"/>
        <v>-28413785769773.824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-28413785769773.824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-118390774040.72426</v>
      </c>
      <c r="L4393" s="444">
        <f t="shared" ca="1" si="169"/>
        <v>-28532176543814.547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-28532176543814.547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-118884068932.56061</v>
      </c>
      <c r="L4394" s="444">
        <f t="shared" ca="1" si="169"/>
        <v>-28651060612747.109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-28651060612747.109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-119379419219.77962</v>
      </c>
      <c r="L4395" s="444">
        <f t="shared" ca="1" si="169"/>
        <v>-28770440031966.891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-28770440031966.891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-119876833466.5287</v>
      </c>
      <c r="L4396" s="444">
        <f t="shared" ca="1" si="169"/>
        <v>-28890316865433.418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-28890316865433.418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-120376320272.63924</v>
      </c>
      <c r="L4397" s="444">
        <f t="shared" ca="1" si="169"/>
        <v>-29010693185706.059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-29010693185706.059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-120877888273.77525</v>
      </c>
      <c r="L4398" s="444">
        <f t="shared" ca="1" si="169"/>
        <v>-29131571073979.832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-29131571073979.832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-121381546141.58261</v>
      </c>
      <c r="L4399" s="444">
        <f t="shared" ca="1" si="169"/>
        <v>-29252952620121.414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-29252952620121.414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-121887302583.83923</v>
      </c>
      <c r="L4400" s="444">
        <f t="shared" ca="1" si="169"/>
        <v>-29374839922705.254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-29374839922705.254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-122395166344.60522</v>
      </c>
      <c r="L4401" s="444">
        <f t="shared" ca="1" si="169"/>
        <v>-29497235089049.859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-29497235089049.859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-122905146204.3744</v>
      </c>
      <c r="L4402" s="444">
        <f t="shared" ca="1" si="169"/>
        <v>-29620140235254.234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-29620140235254.234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-123417250980.22597</v>
      </c>
      <c r="L4403" s="444">
        <f t="shared" ca="1" si="169"/>
        <v>-29743557486234.461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-29743557486234.461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-123931489525.97691</v>
      </c>
      <c r="L4404" s="444">
        <f t="shared" ca="1" si="169"/>
        <v>-29867488975760.438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-29867488975760.438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-124447870732.33514</v>
      </c>
      <c r="L4405" s="444">
        <f t="shared" ca="1" si="169"/>
        <v>-29991936846492.773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-29991936846492.773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-124966403527.05322</v>
      </c>
      <c r="L4406" s="444">
        <f t="shared" ca="1" si="169"/>
        <v>-30116903250019.828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-30116903250019.828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-125487096875.08261</v>
      </c>
      <c r="L4407" s="444">
        <f t="shared" ca="1" si="169"/>
        <v>-30242390346894.91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-30242390346894.91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-126009959778.72881</v>
      </c>
      <c r="L4408" s="444">
        <f t="shared" ca="1" si="169"/>
        <v>-30368400306673.641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-30368400306673.641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-126535001277.80684</v>
      </c>
      <c r="L4409" s="444">
        <f t="shared" ca="1" si="169"/>
        <v>-30494935307951.449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-30494935307951.449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-127062230449.7977</v>
      </c>
      <c r="L4410" s="444">
        <f t="shared" ca="1" si="169"/>
        <v>-30621997538401.246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-30621997538401.246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-127591656410.00519</v>
      </c>
      <c r="L4411" s="444">
        <f t="shared" ca="1" si="169"/>
        <v>-30749589194811.25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-30749589194811.25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-128123288311.71352</v>
      </c>
      <c r="L4412" s="444">
        <f t="shared" ca="1" si="169"/>
        <v>-30877712483122.965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-30877712483122.965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-128657135346.34569</v>
      </c>
      <c r="L4413" s="444">
        <f t="shared" ca="1" si="169"/>
        <v>-31006369618469.309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-31006369618469.309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-129193206743.62212</v>
      </c>
      <c r="L4414" s="444">
        <f t="shared" ca="1" si="169"/>
        <v>-31135562825212.93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-31135562825212.93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-129731511771.72054</v>
      </c>
      <c r="L4415" s="444">
        <f t="shared" ca="1" si="169"/>
        <v>-31265294336984.648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-31265294336984.648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-130272059737.43604</v>
      </c>
      <c r="L4416" s="444">
        <f t="shared" ca="1" si="169"/>
        <v>-31395566396722.086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-31395566396722.086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-130814859986.34201</v>
      </c>
      <c r="L4417" s="444">
        <f t="shared" ca="1" si="169"/>
        <v>-31526381256708.43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-31526381256708.43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-131359921902.9518</v>
      </c>
      <c r="L4418" s="444">
        <f t="shared" ca="1" si="169"/>
        <v>-31657741178611.383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-31657741178611.383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-131907254910.88074</v>
      </c>
      <c r="L4419" s="444">
        <f t="shared" ca="1" si="169"/>
        <v>-31789648433522.262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-31789648433522.262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-132456868473.00941</v>
      </c>
      <c r="L4420" s="444">
        <f t="shared" ca="1" si="169"/>
        <v>-31922105301995.27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-31922105301995.27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-133008772091.64696</v>
      </c>
      <c r="L4421" s="444">
        <f t="shared" ca="1" si="169"/>
        <v>-32055114074086.918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-32055114074086.918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-133562975308.6955</v>
      </c>
      <c r="L4422" s="444">
        <f t="shared" ca="1" si="169"/>
        <v>-32188677049395.613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-32188677049395.613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-134119487705.81505</v>
      </c>
      <c r="L4423" s="444">
        <f t="shared" ca="1" si="169"/>
        <v>-32322796537101.43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-32322796537101.43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-134678318904.58929</v>
      </c>
      <c r="L4424" s="444">
        <f t="shared" ca="1" si="169"/>
        <v>-32457474856006.02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-32457474856006.02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-135239478566.69174</v>
      </c>
      <c r="L4425" s="444">
        <f t="shared" ca="1" si="169"/>
        <v>-32592714334572.711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-32592714334572.711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-135802976394.05296</v>
      </c>
      <c r="L4426" s="444">
        <f t="shared" ca="1" si="169"/>
        <v>-32728517310966.766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-32728517310966.766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-136368822129.0282</v>
      </c>
      <c r="L4427" s="444">
        <f t="shared" ca="1" si="169"/>
        <v>-32864886133095.793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-32864886133095.793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-136937025554.56578</v>
      </c>
      <c r="L4428" s="444">
        <f t="shared" ca="1" si="169"/>
        <v>-33001823158650.359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-33001823158650.359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-137507596494.3765</v>
      </c>
      <c r="L4429" s="444">
        <f t="shared" ca="1" si="169"/>
        <v>-33139330755144.734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-33139330755144.734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-138080544813.10309</v>
      </c>
      <c r="L4430" s="444">
        <f t="shared" ca="1" si="169"/>
        <v>-33277411299957.836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-33277411299957.836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-138655880416.49097</v>
      </c>
      <c r="L4431" s="444">
        <f t="shared" ca="1" si="169"/>
        <v>-33416067180374.328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-33416067180374.328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-139233613251.55969</v>
      </c>
      <c r="L4432" s="444">
        <f t="shared" ca="1" si="169"/>
        <v>-33555300793625.887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-33555300793625.887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-139813753306.77454</v>
      </c>
      <c r="L4433" s="444">
        <f t="shared" ca="1" si="169"/>
        <v>-33695114546932.66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-33695114546932.66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-140396310612.21942</v>
      </c>
      <c r="L4434" s="444">
        <f t="shared" ca="1" si="169"/>
        <v>-33835510857544.879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-33835510857544.879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-140981295239.77032</v>
      </c>
      <c r="L4435" s="444">
        <f t="shared" ca="1" si="169"/>
        <v>-33976492152784.648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-33976492152784.648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-141568717303.26938</v>
      </c>
      <c r="L4436" s="444">
        <f t="shared" ca="1" si="169"/>
        <v>-34118060870087.918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-34118060870087.918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-142158586958.69965</v>
      </c>
      <c r="L4437" s="444">
        <f t="shared" ca="1" si="169"/>
        <v>-34260219457046.617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-34260219457046.617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-142750914404.36093</v>
      </c>
      <c r="L4438" s="444">
        <f t="shared" ca="1" si="169"/>
        <v>-34402970371450.977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-34402970371450.977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-143345709881.04572</v>
      </c>
      <c r="L4439" s="444">
        <f t="shared" ca="1" si="169"/>
        <v>-34546316081332.023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-34546316081332.023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-143942983672.21677</v>
      </c>
      <c r="L4440" s="444">
        <f t="shared" ca="1" si="169"/>
        <v>-34690259065004.238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-34690259065004.238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-144542746104.18433</v>
      </c>
      <c r="L4441" s="444">
        <f t="shared" ca="1" si="169"/>
        <v>-34834801811108.422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-34834801811108.422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-145145007546.2851</v>
      </c>
      <c r="L4442" s="444">
        <f t="shared" ca="1" si="169"/>
        <v>-34979946818654.707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-34979946818654.707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-145749778411.06128</v>
      </c>
      <c r="L4443" s="444">
        <f t="shared" ca="1" si="169"/>
        <v>-35125696597065.77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-35125696597065.77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-146357069154.4407</v>
      </c>
      <c r="L4444" s="444">
        <f t="shared" ca="1" si="169"/>
        <v>-35272053666220.211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-35272053666220.211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-146966890275.91754</v>
      </c>
      <c r="L4445" s="444">
        <f t="shared" ca="1" si="169"/>
        <v>-35419020556496.125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-35419020556496.125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-147579252318.73386</v>
      </c>
      <c r="L4446" s="444">
        <f t="shared" ca="1" si="169"/>
        <v>-35566599808814.859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-35566599808814.859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-148194165870.06192</v>
      </c>
      <c r="L4447" s="444">
        <f t="shared" ca="1" si="169"/>
        <v>-35714793974684.922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-35714793974684.922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-148811641561.18716</v>
      </c>
      <c r="L4448" s="444">
        <f t="shared" ca="1" si="169"/>
        <v>-35863605616246.109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-35863605616246.109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-149431690067.69211</v>
      </c>
      <c r="L4449" s="444">
        <f t="shared" ca="1" si="169"/>
        <v>-36013037306313.805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-36013037306313.805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-150054322109.64084</v>
      </c>
      <c r="L4450" s="444">
        <f t="shared" ca="1" si="169"/>
        <v>-36163091628423.445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-36163091628423.445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-150679548451.76434</v>
      </c>
      <c r="L4451" s="444">
        <f t="shared" ca="1" si="169"/>
        <v>-36313771176875.211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-36313771176875.211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-151307379903.6467</v>
      </c>
      <c r="L4452" s="444">
        <f t="shared" ca="1" si="169"/>
        <v>-36465078556778.859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-36465078556778.859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-151937827319.91193</v>
      </c>
      <c r="L4453" s="444">
        <f t="shared" ca="1" si="169"/>
        <v>-36617016384098.773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-36617016384098.773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-152570901600.41156</v>
      </c>
      <c r="L4454" s="444">
        <f t="shared" ca="1" si="169"/>
        <v>-36769587285699.188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-36769587285699.188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-153206613690.41327</v>
      </c>
      <c r="L4455" s="444">
        <f t="shared" ca="1" si="169"/>
        <v>-36922793899389.602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-36922793899389.602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-153844974580.79001</v>
      </c>
      <c r="L4456" s="444">
        <f t="shared" ca="1" si="169"/>
        <v>-37076638873970.391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-37076638873970.391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-154485995308.20996</v>
      </c>
      <c r="L4457" s="444">
        <f t="shared" ca="1" si="169"/>
        <v>-37231124869278.602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-37231124869278.602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-155129686955.32751</v>
      </c>
      <c r="L4458" s="444">
        <f t="shared" ca="1" si="169"/>
        <v>-37386254556233.93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-37386254556233.93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-155776060650.9747</v>
      </c>
      <c r="L4459" s="444">
        <f t="shared" ca="1" si="169"/>
        <v>-37542030616884.906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-37542030616884.906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-156425127570.35376</v>
      </c>
      <c r="L4460" s="444">
        <f t="shared" ca="1" si="169"/>
        <v>-37698455744455.258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-37698455744455.258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-157076898935.23022</v>
      </c>
      <c r="L4461" s="444">
        <f t="shared" ca="1" si="169"/>
        <v>-37855532643390.484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-37855532643390.484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-157731386014.12701</v>
      </c>
      <c r="L4462" s="444">
        <f t="shared" ca="1" si="169"/>
        <v>-38013264029404.609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-38013264029404.609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-158388600122.5192</v>
      </c>
      <c r="L4463" s="444">
        <f t="shared" ca="1" si="169"/>
        <v>-38171652629527.125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-38171652629527.125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-159048552623.02969</v>
      </c>
      <c r="L4464" s="444">
        <f t="shared" ca="1" si="169"/>
        <v>-38330701182150.156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-38330701182150.156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-159711254925.62564</v>
      </c>
      <c r="L4465" s="444">
        <f t="shared" ca="1" si="169"/>
        <v>-38490412437075.781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-38490412437075.781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-160376718487.81577</v>
      </c>
      <c r="L4466" s="444">
        <f t="shared" ca="1" si="169"/>
        <v>-38650789155563.594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-38650789155563.594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-161044954814.8483</v>
      </c>
      <c r="L4467" s="444">
        <f t="shared" ca="1" si="169"/>
        <v>-38811834110378.445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-38811834110378.445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-161715975459.91019</v>
      </c>
      <c r="L4468" s="444">
        <f t="shared" ca="1" si="169"/>
        <v>-38973550085838.359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-38973550085838.359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-162389792024.32651</v>
      </c>
      <c r="L4469" s="444">
        <f t="shared" ca="1" si="169"/>
        <v>-39135939877862.688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-39135939877862.688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-163066416157.7612</v>
      </c>
      <c r="L4470" s="444">
        <f t="shared" ca="1" si="169"/>
        <v>-39299006294020.445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-39299006294020.445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-163745859558.41852</v>
      </c>
      <c r="L4471" s="444">
        <f t="shared" ca="1" si="169"/>
        <v>-39462752153578.867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-39462752153578.867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-164428133973.24527</v>
      </c>
      <c r="L4472" s="444">
        <f t="shared" ca="1" si="169"/>
        <v>-39627180287552.109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-39627180287552.109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-165113251198.13379</v>
      </c>
      <c r="L4473" s="444">
        <f t="shared" ca="1" si="169"/>
        <v>-39792293538750.242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-39792293538750.242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-165801223078.12601</v>
      </c>
      <c r="L4474" s="444">
        <f t="shared" ca="1" si="169"/>
        <v>-39958094761828.367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-39958094761828.367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-166492061507.61819</v>
      </c>
      <c r="L4475" s="444">
        <f t="shared" ca="1" si="169"/>
        <v>-40124586823335.984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-40124586823335.984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-167185778430.56659</v>
      </c>
      <c r="L4476" s="444">
        <f t="shared" ca="1" si="169"/>
        <v>-40291772601766.555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-40291772601766.555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-167882385840.69397</v>
      </c>
      <c r="L4477" s="444">
        <f t="shared" ca="1" si="169"/>
        <v>-40459654987607.25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-40459654987607.25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-168581895781.69687</v>
      </c>
      <c r="L4478" s="444">
        <f t="shared" ca="1" si="169"/>
        <v>-40628236883388.945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-40628236883388.945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-169284320347.45395</v>
      </c>
      <c r="L4479" s="444">
        <f t="shared" ca="1" si="169"/>
        <v>-40797521203736.398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-40797521203736.398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-169989671682.23499</v>
      </c>
      <c r="L4480" s="444">
        <f t="shared" ca="1" si="169"/>
        <v>-40967510875418.633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-40967510875418.633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-170697961980.91098</v>
      </c>
      <c r="L4481" s="444">
        <f t="shared" ca="1" si="169"/>
        <v>-41138208837399.547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-41138208837399.547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-171409203489.16476</v>
      </c>
      <c r="L4482" s="444">
        <f t="shared" ca="1" si="169"/>
        <v>-41309618040888.711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-41309618040888.711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-172123408503.70297</v>
      </c>
      <c r="L4483" s="444">
        <f t="shared" ca="1" si="169"/>
        <v>-41481741449392.414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-41481741449392.414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-172840589372.46838</v>
      </c>
      <c r="L4484" s="444">
        <f t="shared" ca="1" si="169"/>
        <v>-41654582038764.883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-41654582038764.883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-173560758494.85367</v>
      </c>
      <c r="L4485" s="444">
        <f t="shared" ca="1" si="169"/>
        <v>-41828142797259.734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-41828142797259.734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-174283928321.91556</v>
      </c>
      <c r="L4486" s="444">
        <f t="shared" ca="1" si="169"/>
        <v>-42002426725581.648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-42002426725581.648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-175010111356.59021</v>
      </c>
      <c r="L4487" s="444">
        <f t="shared" ca="1" si="169"/>
        <v>-42177436836938.242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-42177436836938.242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-175739320153.90933</v>
      </c>
      <c r="L4488" s="444">
        <f t="shared" ca="1" si="169"/>
        <v>-42353176157092.148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-42353176157092.148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-176471567321.21729</v>
      </c>
      <c r="L4489" s="444">
        <f t="shared" ca="1" si="169"/>
        <v>-42529647724413.367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-42529647724413.367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-177206865518.38904</v>
      </c>
      <c r="L4490" s="444">
        <f t="shared" ca="1" si="169"/>
        <v>-42706854589931.758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-42706854589931.758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-177945227458.04898</v>
      </c>
      <c r="L4491" s="444">
        <f t="shared" ca="1" si="169"/>
        <v>-42884799817389.805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-42884799817389.805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-178686665905.79086</v>
      </c>
      <c r="L4492" s="444">
        <f t="shared" ca="1" si="169"/>
        <v>-43063486483295.594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-43063486483295.594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-179431193680.39832</v>
      </c>
      <c r="L4493" s="444">
        <f t="shared" ca="1" si="169"/>
        <v>-43242917676975.992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-43242917676975.992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-180178823654.06662</v>
      </c>
      <c r="L4494" s="444">
        <f t="shared" ca="1" si="169"/>
        <v>-43423096500630.063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-43423096500630.063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-180929568752.62524</v>
      </c>
      <c r="L4495" s="444">
        <f t="shared" ca="1" si="169"/>
        <v>-43604026069382.688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-43604026069382.688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-181683441955.7612</v>
      </c>
      <c r="L4496" s="444">
        <f t="shared" ca="1" si="169"/>
        <v>-43785709511338.445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-43785709511338.445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-182440456297.24353</v>
      </c>
      <c r="L4497" s="444">
        <f t="shared" ca="1" si="169"/>
        <v>-43968149967635.688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-43968149967635.688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-183200624865.14868</v>
      </c>
      <c r="L4498" s="444">
        <f t="shared" ca="1" si="169"/>
        <v>-44151350592500.836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-44151350592500.836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-183963960802.08682</v>
      </c>
      <c r="L4499" s="444">
        <f t="shared" ca="1" si="169"/>
        <v>-44335314553302.922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-44335314553302.922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-184730477305.42883</v>
      </c>
      <c r="L4500" s="444">
        <f t="shared" ca="1" si="169"/>
        <v>-44520045030608.352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-44520045030608.352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-185500187627.53479</v>
      </c>
      <c r="L4501" s="444">
        <f t="shared" ca="1" si="169"/>
        <v>-44705545218235.883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-44705545218235.883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-186273105075.98285</v>
      </c>
      <c r="L4502" s="444">
        <f t="shared" ca="1" si="169"/>
        <v>-44891818323311.867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-44891818323311.867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-187049243013.79944</v>
      </c>
      <c r="L4503" s="444">
        <f t="shared" ca="1" si="169"/>
        <v>-45078867566325.664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-45078867566325.664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-187828614859.69028</v>
      </c>
      <c r="L4504" s="444">
        <f t="shared" ca="1" si="169"/>
        <v>-45266696181185.352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-45266696181185.352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-188611234088.27231</v>
      </c>
      <c r="L4505" s="444">
        <f t="shared" ca="1" si="169"/>
        <v>-45455307415273.625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-45455307415273.625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-189397114230.30676</v>
      </c>
      <c r="L4506" s="444">
        <f t="shared" ca="1" si="169"/>
        <v>-45644704529503.93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-45644704529503.93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-190186268872.93304</v>
      </c>
      <c r="L4507" s="444">
        <f t="shared" ca="1" si="169"/>
        <v>-45834890798376.859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-45834890798376.859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-190978711659.90356</v>
      </c>
      <c r="L4508" s="444">
        <f t="shared" ca="1" si="169"/>
        <v>-46025869510036.766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-46025869510036.766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-191774456291.81985</v>
      </c>
      <c r="L4509" s="444">
        <f t="shared" ca="1" si="169"/>
        <v>-46217643966328.586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-46217643966328.586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-192573516526.36911</v>
      </c>
      <c r="L4510" s="444">
        <f t="shared" ca="1" si="169"/>
        <v>-46410217482854.953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-46410217482854.953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-193375906178.56232</v>
      </c>
      <c r="L4511" s="444">
        <f t="shared" ca="1" si="169"/>
        <v>-46603593389033.516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-46603593389033.516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-194181639120.97299</v>
      </c>
      <c r="L4512" s="444">
        <f t="shared" ca="1" si="169"/>
        <v>-46797775028154.492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-46797775028154.492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-194990729283.97705</v>
      </c>
      <c r="L4513" s="444">
        <f t="shared" ca="1" si="169"/>
        <v>-46992765757438.469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-46992765757438.469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-195803190655.99362</v>
      </c>
      <c r="L4514" s="444">
        <f t="shared" ca="1" si="169"/>
        <v>-47188568948094.461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-47188568948094.461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-196619037283.72693</v>
      </c>
      <c r="L4515" s="444">
        <f t="shared" ca="1" si="169"/>
        <v>-47385187985378.188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-47385187985378.188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-197438283272.40912</v>
      </c>
      <c r="L4516" s="444">
        <f t="shared" ca="1" si="169"/>
        <v>-47582626268650.594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-47582626268650.594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-198260942786.04413</v>
      </c>
      <c r="L4517" s="444">
        <f t="shared" ca="1" si="169"/>
        <v>-47780887211436.641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-47780887211436.641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-199087030047.65268</v>
      </c>
      <c r="L4518" s="444">
        <f t="shared" ca="1" si="169"/>
        <v>-47979974241484.297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-47979974241484.297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-199916559339.51791</v>
      </c>
      <c r="L4519" s="444">
        <f t="shared" ca="1" si="169"/>
        <v>-48179890800823.813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-48179890800823.813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-200749545003.43256</v>
      </c>
      <c r="L4520" s="444">
        <f t="shared" ca="1" si="169"/>
        <v>-48380640345827.242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-48380640345827.242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-201586001440.94684</v>
      </c>
      <c r="L4521" s="444">
        <f t="shared" ca="1" si="169"/>
        <v>-48582226347268.188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-48582226347268.188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-202425943113.61743</v>
      </c>
      <c r="L4522" s="444">
        <f t="shared" ca="1" si="169"/>
        <v>-48784652290381.805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-48784652290381.805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-203269384543.25751</v>
      </c>
      <c r="L4523" s="444">
        <f t="shared" ca="1" si="169"/>
        <v>-48987921674925.063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-48987921674925.063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-204116340312.18774</v>
      </c>
      <c r="L4524" s="444">
        <f t="shared" ca="1" si="169"/>
        <v>-49192038015237.25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-49192038015237.25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-204966825063.48853</v>
      </c>
      <c r="L4525" s="444">
        <f t="shared" ca="1" si="169"/>
        <v>-49397004840300.742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-49397004840300.742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-205820853501.25308</v>
      </c>
      <c r="L4526" s="444">
        <f t="shared" ca="1" si="169"/>
        <v>-49602825693801.992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-49602825693801.992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-206678440390.84164</v>
      </c>
      <c r="L4527" s="444">
        <f t="shared" ca="1" si="169"/>
        <v>-49809504134192.836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-49809504134192.836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-207539600559.13681</v>
      </c>
      <c r="L4528" s="444">
        <f t="shared" ca="1" si="169"/>
        <v>-50017043734751.977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-50017043734751.977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-208404348894.7999</v>
      </c>
      <c r="L4529" s="444">
        <f t="shared" ca="1" si="169"/>
        <v>-50225448083646.773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-50225448083646.773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-209272700348.52823</v>
      </c>
      <c r="L4530" s="444">
        <f t="shared" ca="1" si="169"/>
        <v>-50434720783995.305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-50434720783995.305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-210144669933.31378</v>
      </c>
      <c r="L4531" s="444">
        <f t="shared" ca="1" si="169"/>
        <v>-50644865453928.617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-50644865453928.617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-211020272724.70258</v>
      </c>
      <c r="L4532" s="444">
        <f t="shared" ca="1" si="169"/>
        <v>-50855885726653.32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-50855885726653.32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-211899523861.05551</v>
      </c>
      <c r="L4533" s="444">
        <f t="shared" ca="1" si="169"/>
        <v>-51067785250514.375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-51067785250514.375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-212782438543.80991</v>
      </c>
      <c r="L4534" s="444">
        <f t="shared" ca="1" si="169"/>
        <v>-51280567689058.188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-51280567689058.188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-213669032037.74243</v>
      </c>
      <c r="L4535" s="444">
        <f t="shared" ca="1" si="169"/>
        <v>-51494236721095.93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-51494236721095.93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-214559319671.23303</v>
      </c>
      <c r="L4536" s="444">
        <f t="shared" ca="1" si="169"/>
        <v>-51708796040767.164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-51708796040767.164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-215453316836.52985</v>
      </c>
      <c r="L4537" s="444">
        <f t="shared" ca="1" si="169"/>
        <v>-51924249357603.695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-51924249357603.695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-216351038990.01538</v>
      </c>
      <c r="L4538" s="444">
        <f t="shared" ca="1" si="169"/>
        <v>-52140600396593.711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-52140600396593.711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-217252501652.47379</v>
      </c>
      <c r="L4539" s="444">
        <f t="shared" ca="1" si="169"/>
        <v>-52357852898246.188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-52357852898246.188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-218157720409.3591</v>
      </c>
      <c r="L4540" s="444">
        <f t="shared" ca="1" si="169"/>
        <v>-52576010618655.547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-52576010618655.547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-219066710911.06479</v>
      </c>
      <c r="L4541" s="444">
        <f t="shared" ca="1" si="169"/>
        <v>-52795077329566.609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-52795077329566.609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-219979488873.19421</v>
      </c>
      <c r="L4542" s="444">
        <f t="shared" ca="1" si="169"/>
        <v>-53015056818439.805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-53015056818439.805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-220896070076.83252</v>
      </c>
      <c r="L4543" s="444">
        <f t="shared" ca="1" si="169"/>
        <v>-53235952888516.641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-53235952888516.641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-221816470368.81934</v>
      </c>
      <c r="L4544" s="444">
        <f t="shared" ca="1" si="169"/>
        <v>-53457769358885.461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-53457769358885.461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-222740705662.02274</v>
      </c>
      <c r="L4545" s="444">
        <f t="shared" ca="1" si="169"/>
        <v>-53680510064547.484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-53680510064547.484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-223668791935.6145</v>
      </c>
      <c r="L4546" s="444">
        <f t="shared" ca="1" si="169"/>
        <v>-53904178856483.102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-53904178856483.102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-224600745235.34625</v>
      </c>
      <c r="L4547" s="444">
        <f t="shared" ca="1" si="169"/>
        <v>-54128779601718.445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-54128779601718.445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-225536581673.82684</v>
      </c>
      <c r="L4548" s="444">
        <f t="shared" ca="1" si="169"/>
        <v>-54354316183392.273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-54354316183392.273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-226476317430.80115</v>
      </c>
      <c r="L4549" s="444">
        <f t="shared" ca="1" si="169"/>
        <v>-54580792500823.078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-54580792500823.078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-227419968753.42947</v>
      </c>
      <c r="L4550" s="444">
        <f t="shared" ca="1" si="169"/>
        <v>-54808212469576.508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-54808212469576.508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-228367551956.56882</v>
      </c>
      <c r="L4551" s="444">
        <f t="shared" ca="1" si="169"/>
        <v>-55036580021533.078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-55036580021533.078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-229319083423.05453</v>
      </c>
      <c r="L4552" s="444">
        <f t="shared" ca="1" si="169"/>
        <v>-55265899104956.133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-55265899104956.133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-230274579603.98389</v>
      </c>
      <c r="L4553" s="444">
        <f t="shared" ca="1" si="169"/>
        <v>-55496173684560.117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-55496173684560.117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-231234057019.00046</v>
      </c>
      <c r="L4554" s="444">
        <f t="shared" ca="1" si="169"/>
        <v>-55727407741579.117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-55727407741579.117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-232197532256.57965</v>
      </c>
      <c r="L4555" s="444">
        <f t="shared" ca="1" si="169"/>
        <v>-55959605273835.695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-55959605273835.695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-233165021974.31537</v>
      </c>
      <c r="L4556" s="444">
        <f t="shared" ca="1" si="169"/>
        <v>-56192770295810.008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-56192770295810.008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-234136542899.20837</v>
      </c>
      <c r="L4557" s="444">
        <f t="shared" ca="1" si="169"/>
        <v>-56426906838709.219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-56426906838709.219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-235112111827.95511</v>
      </c>
      <c r="L4558" s="444">
        <f t="shared" ca="1" si="169"/>
        <v>-56662018950537.172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-56662018950537.172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-236091745627.23822</v>
      </c>
      <c r="L4559" s="444">
        <f t="shared" ca="1" si="169"/>
        <v>-56898110696164.406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-56898110696164.406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-237075461234.01834</v>
      </c>
      <c r="L4560" s="444">
        <f t="shared" ca="1" si="169"/>
        <v>-57135186157398.422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-57135186157398.422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-238063275655.82675</v>
      </c>
      <c r="L4561" s="444">
        <f t="shared" ca="1" si="169"/>
        <v>-57373249433054.25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-57373249433054.25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-239055205971.05936</v>
      </c>
      <c r="L4562" s="444">
        <f t="shared" ca="1" si="169"/>
        <v>-57612304639025.313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-57612304639025.313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-240051269329.27216</v>
      </c>
      <c r="L4563" s="444">
        <f t="shared" ca="1" si="169"/>
        <v>-57852355908354.586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-57852355908354.586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-241051482951.47748</v>
      </c>
      <c r="L4564" s="444">
        <f t="shared" ca="1" si="169"/>
        <v>-58093407391306.063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-58093407391306.063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-242055864130.44193</v>
      </c>
      <c r="L4565" s="444">
        <f t="shared" ca="1" si="169"/>
        <v>-58335463255436.508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-58335463255436.508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-243064430230.98544</v>
      </c>
      <c r="L4566" s="444">
        <f t="shared" ca="1" si="169"/>
        <v>-58578527685667.492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-58578527685667.492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-244077198690.28119</v>
      </c>
      <c r="L4567" s="444">
        <f t="shared" ca="1" si="169"/>
        <v>-58822604884357.773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-58822604884357.773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-245094187018.15735</v>
      </c>
      <c r="L4568" s="444">
        <f t="shared" ca="1" si="169"/>
        <v>-59067699071375.93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-59067699071375.93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-246115412797.39969</v>
      </c>
      <c r="L4569" s="444">
        <f t="shared" ca="1" si="169"/>
        <v>-59313814484173.328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-59313814484173.328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-247140893684.05557</v>
      </c>
      <c r="L4570" s="444">
        <f t="shared" ca="1" si="169"/>
        <v>-59560955377857.383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-59560955377857.383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-248170647407.73911</v>
      </c>
      <c r="L4571" s="444">
        <f t="shared" ca="1" si="169"/>
        <v>-59809126025265.125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-59809126025265.125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-249204691771.93802</v>
      </c>
      <c r="L4572" s="444">
        <f t="shared" ca="1" si="169"/>
        <v>-60058330717037.063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-60058330717037.063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-250243044654.32108</v>
      </c>
      <c r="L4573" s="444">
        <f t="shared" ca="1" si="169"/>
        <v>-60308573761691.383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-60308573761691.383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-251285724007.04742</v>
      </c>
      <c r="L4574" s="444">
        <f t="shared" ca="1" si="169"/>
        <v>-60559859485698.43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-60559859485698.43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-252332747857.07675</v>
      </c>
      <c r="L4575" s="444">
        <f t="shared" ca="1" si="169"/>
        <v>-60812192233555.508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-60812192233555.508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-253384134306.48129</v>
      </c>
      <c r="L4576" s="444">
        <f t="shared" ca="1" si="169"/>
        <v>-61065576367861.992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-61065576367861.992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-254439901532.75827</v>
      </c>
      <c r="L4577" s="444">
        <f t="shared" ca="1" si="169"/>
        <v>-61320016269394.75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-61320016269394.75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-255500067789.14474</v>
      </c>
      <c r="L4578" s="444">
        <f t="shared" ca="1" si="169"/>
        <v>-61575516337183.898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-61575516337183.898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-256564651404.93295</v>
      </c>
      <c r="L4579" s="444">
        <f t="shared" ca="1" si="169"/>
        <v>-61832080988588.828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-61832080988588.828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-257633670785.78677</v>
      </c>
      <c r="L4580" s="444">
        <f t="shared" ca="1" si="169"/>
        <v>-62089714659374.617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-62089714659374.617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-258707144414.06091</v>
      </c>
      <c r="L4581" s="444">
        <f t="shared" ca="1" si="169"/>
        <v>-62348421803788.68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-62348421803788.68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-259785090849.11951</v>
      </c>
      <c r="L4582" s="444">
        <f t="shared" ca="1" si="169"/>
        <v>-62608206894637.797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-62608206894637.797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-260867528727.65747</v>
      </c>
      <c r="L4583" s="444">
        <f t="shared" ca="1" si="169"/>
        <v>-62869074423365.453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-62869074423365.453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-261954476764.02271</v>
      </c>
      <c r="L4584" s="444">
        <f t="shared" ca="1" si="169"/>
        <v>-63131028900129.477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-63131028900129.477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-263045953750.53949</v>
      </c>
      <c r="L4585" s="444">
        <f t="shared" ca="1" si="169"/>
        <v>-63394074853880.016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-63394074853880.016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-264141978557.8334</v>
      </c>
      <c r="L4586" s="444">
        <f t="shared" ca="1" si="169"/>
        <v>-63658216832437.852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-63658216832437.852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-265242570135.15768</v>
      </c>
      <c r="L4587" s="444">
        <f t="shared" ca="1" si="169"/>
        <v>-63923459402573.008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-63923459402573.008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-266347747510.72086</v>
      </c>
      <c r="L4588" s="444">
        <f t="shared" ca="1" si="169"/>
        <v>-64189807150083.727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-64189807150083.727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-267457529792.0155</v>
      </c>
      <c r="L4589" s="444">
        <f t="shared" ca="1" si="169"/>
        <v>-64457264679875.742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-64457264679875.742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-268571936166.1489</v>
      </c>
      <c r="L4590" s="444">
        <f t="shared" ca="1" si="169"/>
        <v>-64725836616041.891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-64725836616041.891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-269690985900.17453</v>
      </c>
      <c r="L4591" s="444">
        <f t="shared" ca="1" si="169"/>
        <v>-64995527601942.063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-64995527601942.063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-270814698341.42526</v>
      </c>
      <c r="L4592" s="444">
        <f t="shared" ca="1" si="169"/>
        <v>-65266342300283.484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-65266342300283.484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-271943092917.84784</v>
      </c>
      <c r="L4593" s="444">
        <f t="shared" ca="1" si="169"/>
        <v>-65538285393201.336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-65538285393201.336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-273076189138.3389</v>
      </c>
      <c r="L4594" s="444">
        <f t="shared" ca="1" si="169"/>
        <v>-65811361582339.672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-65811361582339.672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-274214006593.08197</v>
      </c>
      <c r="L4595" s="444">
        <f t="shared" ca="1" si="169"/>
        <v>-66085575588932.75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-66085575588932.75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-275356564953.88647</v>
      </c>
      <c r="L4596" s="444">
        <f t="shared" ca="1" si="169"/>
        <v>-66360932153886.633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-66360932153886.633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-276503883974.52765</v>
      </c>
      <c r="L4597" s="444">
        <f t="shared" ca="1" si="169"/>
        <v>-66637436037861.164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-66637436037861.164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-277655983491.0882</v>
      </c>
      <c r="L4598" s="444">
        <f t="shared" ref="L4598:L4852" ca="1" si="174">I4598-J4598+K4598</f>
        <v>-66915092021352.25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-66915092021352.25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-278812883422.30103</v>
      </c>
      <c r="L4599" s="444">
        <f t="shared" ca="1" si="174"/>
        <v>-67193904904774.555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-67193904904774.555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-279974603769.89398</v>
      </c>
      <c r="L4600" s="444">
        <f t="shared" ca="1" si="174"/>
        <v>-67473879508544.445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-67473879508544.445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-281141164618.93518</v>
      </c>
      <c r="L4601" s="444">
        <f t="shared" ca="1" si="174"/>
        <v>-67755020673163.383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-67755020673163.383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-282312586138.18079</v>
      </c>
      <c r="L4602" s="444">
        <f t="shared" ca="1" si="174"/>
        <v>-68037333259301.563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-68037333259301.563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-283488888580.42316</v>
      </c>
      <c r="L4603" s="444">
        <f t="shared" ca="1" si="174"/>
        <v>-68320822147881.984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-68320822147881.984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-284670092282.84155</v>
      </c>
      <c r="L4604" s="444">
        <f t="shared" ca="1" si="174"/>
        <v>-68605492240164.828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-68605492240164.828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-285856217667.35345</v>
      </c>
      <c r="L4605" s="444">
        <f t="shared" ca="1" si="174"/>
        <v>-68891348457832.18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-68891348457832.18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-287047285240.96741</v>
      </c>
      <c r="L4606" s="444">
        <f t="shared" ca="1" si="174"/>
        <v>-69178395743073.148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-69178395743073.148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-288243315596.13812</v>
      </c>
      <c r="L4607" s="444">
        <f t="shared" ca="1" si="174"/>
        <v>-69466639058669.289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-69466639058669.289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-289444329411.12207</v>
      </c>
      <c r="L4608" s="444">
        <f t="shared" ca="1" si="174"/>
        <v>-69756083388080.414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-69756083388080.414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-290650347450.33508</v>
      </c>
      <c r="L4609" s="444">
        <f t="shared" ca="1" si="174"/>
        <v>-70046733735530.75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-70046733735530.75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-291861390564.71149</v>
      </c>
      <c r="L4610" s="444">
        <f t="shared" ca="1" si="174"/>
        <v>-70338595126095.461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-70338595126095.461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-293077479692.06439</v>
      </c>
      <c r="L4611" s="444">
        <f t="shared" ca="1" si="174"/>
        <v>-70631672605787.531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-70631672605787.531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-294298635857.44806</v>
      </c>
      <c r="L4612" s="444">
        <f t="shared" ca="1" si="174"/>
        <v>-70925971241644.984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-70925971241644.984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-295524880173.52075</v>
      </c>
      <c r="L4613" s="444">
        <f t="shared" ca="1" si="174"/>
        <v>-71221496121818.5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-71221496121818.5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-296756233840.9104</v>
      </c>
      <c r="L4614" s="444">
        <f t="shared" ca="1" si="174"/>
        <v>-71518252355659.406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-71518252355659.406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-297992718148.58087</v>
      </c>
      <c r="L4615" s="444">
        <f t="shared" ca="1" si="174"/>
        <v>-71816245073807.984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-71816245073807.984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-299234354474.19995</v>
      </c>
      <c r="L4616" s="444">
        <f t="shared" ca="1" si="174"/>
        <v>-72115479428282.188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-72115479428282.188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-300481164284.50909</v>
      </c>
      <c r="L4617" s="444">
        <f t="shared" ca="1" si="174"/>
        <v>-72415960592566.703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-72415960592566.703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-301733169135.69458</v>
      </c>
      <c r="L4618" s="444">
        <f t="shared" ca="1" si="174"/>
        <v>-72717693761702.391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-72717693761702.391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-302990390673.75995</v>
      </c>
      <c r="L4619" s="444">
        <f t="shared" ca="1" si="174"/>
        <v>-73020684152376.156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-73020684152376.156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-304252850634.90063</v>
      </c>
      <c r="L4620" s="444">
        <f t="shared" ca="1" si="174"/>
        <v>-73324937003011.063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-73324937003011.063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-305520570845.87939</v>
      </c>
      <c r="L4621" s="444">
        <f t="shared" ca="1" si="174"/>
        <v>-73630457573856.938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-73630457573856.938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-306793573224.40393</v>
      </c>
      <c r="L4622" s="444">
        <f t="shared" ca="1" si="174"/>
        <v>-73937251147081.344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-73937251147081.344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-308071879779.50562</v>
      </c>
      <c r="L4623" s="444">
        <f t="shared" ca="1" si="174"/>
        <v>-74245323026860.844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-74245323026860.844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-309355512611.92017</v>
      </c>
      <c r="L4624" s="444">
        <f t="shared" ca="1" si="174"/>
        <v>-74554678539472.766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-74554678539472.766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-310644493914.46985</v>
      </c>
      <c r="L4625" s="444">
        <f t="shared" ca="1" si="174"/>
        <v>-74865323033387.234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-74865323033387.234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-311938845972.44678</v>
      </c>
      <c r="L4626" s="444">
        <f t="shared" ca="1" si="174"/>
        <v>-75177261879359.688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-75177261879359.688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-313238591163.99872</v>
      </c>
      <c r="L4627" s="444">
        <f t="shared" ca="1" si="174"/>
        <v>-75490500470523.688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-75490500470523.688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-314543751960.51538</v>
      </c>
      <c r="L4628" s="444">
        <f t="shared" ca="1" si="174"/>
        <v>-75805044222484.203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-75805044222484.203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-315854350927.01752</v>
      </c>
      <c r="L4629" s="444">
        <f t="shared" ca="1" si="174"/>
        <v>-76120898573411.219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-76120898573411.219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-317170410722.54675</v>
      </c>
      <c r="L4630" s="444">
        <f t="shared" ca="1" si="174"/>
        <v>-76438068984133.766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-76438068984133.766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-318491954100.55737</v>
      </c>
      <c r="L4631" s="444">
        <f t="shared" ca="1" si="174"/>
        <v>-76756560938234.328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-76756560938234.328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-319819003909.30969</v>
      </c>
      <c r="L4632" s="444">
        <f t="shared" ca="1" si="174"/>
        <v>-77076379942143.641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-77076379942143.641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-321151583092.26514</v>
      </c>
      <c r="L4633" s="444">
        <f t="shared" ca="1" si="174"/>
        <v>-77397531525235.906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-77397531525235.906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-322489714688.48291</v>
      </c>
      <c r="L4634" s="444">
        <f t="shared" ca="1" si="174"/>
        <v>-77720021239924.391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-77720021239924.391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-323833421833.01831</v>
      </c>
      <c r="L4635" s="444">
        <f t="shared" ca="1" si="174"/>
        <v>-78043854661757.406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-78043854661757.406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-325182727757.32251</v>
      </c>
      <c r="L4636" s="444">
        <f t="shared" ca="1" si="174"/>
        <v>-78369037389514.734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-78369037389514.734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-326537655789.64471</v>
      </c>
      <c r="L4637" s="444">
        <f t="shared" ca="1" si="174"/>
        <v>-78695575045304.375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-78695575045304.375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-327898229355.43488</v>
      </c>
      <c r="L4638" s="444">
        <f t="shared" ca="1" si="174"/>
        <v>-79023473274659.813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-79023473274659.813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-329264471977.74921</v>
      </c>
      <c r="L4639" s="444">
        <f t="shared" ca="1" si="174"/>
        <v>-79352737746637.563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-79352737746637.563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-330636407277.65649</v>
      </c>
      <c r="L4640" s="444">
        <f t="shared" ca="1" si="174"/>
        <v>-79683374153915.219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-79683374153915.219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-332014058974.64673</v>
      </c>
      <c r="L4641" s="444">
        <f t="shared" ca="1" si="174"/>
        <v>-80015388212889.859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-80015388212889.859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-333397450887.04108</v>
      </c>
      <c r="L4642" s="444">
        <f t="shared" ca="1" si="174"/>
        <v>-80348785663776.906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-80348785663776.906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-334786606932.40375</v>
      </c>
      <c r="L4643" s="444">
        <f t="shared" ca="1" si="174"/>
        <v>-80683572270709.313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-80683572270709.313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-336181551127.95544</v>
      </c>
      <c r="L4644" s="444">
        <f t="shared" ca="1" si="174"/>
        <v>-81019753821837.266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-81019753821837.266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-337582307590.98859</v>
      </c>
      <c r="L4645" s="444">
        <f t="shared" ca="1" si="174"/>
        <v>-81357336129428.25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-81357336129428.25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-338988900539.28436</v>
      </c>
      <c r="L4646" s="444">
        <f t="shared" ca="1" si="174"/>
        <v>-81696325029967.531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-81696325029967.531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-340401354291.53137</v>
      </c>
      <c r="L4647" s="444">
        <f t="shared" ca="1" si="174"/>
        <v>-82036726384259.063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-82036726384259.063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-341819693267.74609</v>
      </c>
      <c r="L4648" s="444">
        <f t="shared" ca="1" si="174"/>
        <v>-82378546077526.813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-82378546077526.813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-343243941989.69507</v>
      </c>
      <c r="L4649" s="444">
        <f t="shared" ca="1" si="174"/>
        <v>-82721790019516.5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-82721790019516.5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-344674125081.31873</v>
      </c>
      <c r="L4650" s="444">
        <f t="shared" ca="1" si="174"/>
        <v>-83066464144597.813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-83066464144597.813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-346110267269.15753</v>
      </c>
      <c r="L4651" s="444">
        <f t="shared" ca="1" si="174"/>
        <v>-83412574411866.969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-83412574411866.969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-347552393382.77905</v>
      </c>
      <c r="L4652" s="444">
        <f t="shared" ca="1" si="174"/>
        <v>-83760126805249.75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-83760126805249.75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-349000528355.20728</v>
      </c>
      <c r="L4653" s="444">
        <f t="shared" ca="1" si="174"/>
        <v>-84109127333604.953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-84109127333604.953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-350454697223.35394</v>
      </c>
      <c r="L4654" s="444">
        <f t="shared" ca="1" si="174"/>
        <v>-84459582030828.313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-84459582030828.313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-351914925128.45129</v>
      </c>
      <c r="L4655" s="444">
        <f t="shared" ca="1" si="174"/>
        <v>-84811496955956.766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-84811496955956.766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-353381237316.48651</v>
      </c>
      <c r="L4656" s="444">
        <f t="shared" ca="1" si="174"/>
        <v>-85164878193273.25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-85164878193273.25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-354853659138.63855</v>
      </c>
      <c r="L4657" s="444">
        <f t="shared" ca="1" si="174"/>
        <v>-85519731852411.891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-85519731852411.891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-356332216051.71619</v>
      </c>
      <c r="L4658" s="444">
        <f t="shared" ca="1" si="174"/>
        <v>-85876064068463.609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-85876064068463.609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-357816933618.59839</v>
      </c>
      <c r="L4659" s="444">
        <f t="shared" ca="1" si="174"/>
        <v>-86233881002082.203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-86233881002082.203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-359307837508.67584</v>
      </c>
      <c r="L4660" s="444">
        <f t="shared" ca="1" si="174"/>
        <v>-86593188839590.875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-86593188839590.875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-360804953498.29529</v>
      </c>
      <c r="L4661" s="444">
        <f t="shared" ca="1" si="174"/>
        <v>-86953993793089.172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-86953993793089.172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-362308307471.2049</v>
      </c>
      <c r="L4662" s="444">
        <f t="shared" ca="1" si="174"/>
        <v>-87316302100560.375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-87316302100560.375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-363817925419.00159</v>
      </c>
      <c r="L4663" s="444">
        <f t="shared" ca="1" si="174"/>
        <v>-87680120025979.375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-87680120025979.375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-365333833441.58075</v>
      </c>
      <c r="L4664" s="444">
        <f t="shared" ca="1" si="174"/>
        <v>-88045453859420.953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-88045453859420.953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-366856057747.58728</v>
      </c>
      <c r="L4665" s="444">
        <f t="shared" ca="1" si="174"/>
        <v>-88412309917168.547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-88412309917168.547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-368384624654.86896</v>
      </c>
      <c r="L4666" s="444">
        <f t="shared" ca="1" si="174"/>
        <v>-88780694541823.422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-88780694541823.422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-369919560590.93091</v>
      </c>
      <c r="L4667" s="444">
        <f t="shared" ca="1" si="174"/>
        <v>-89150614102414.359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-89150614102414.359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-371460892093.39319</v>
      </c>
      <c r="L4668" s="444">
        <f t="shared" ca="1" si="174"/>
        <v>-89522074994507.75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-89522074994507.75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-373008645810.44897</v>
      </c>
      <c r="L4669" s="444">
        <f t="shared" ca="1" si="174"/>
        <v>-89895083640318.203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-89895083640318.203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-374562848501.32587</v>
      </c>
      <c r="L4670" s="444">
        <f t="shared" ca="1" si="174"/>
        <v>-90269646488819.531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-90269646488819.531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-376123527036.74805</v>
      </c>
      <c r="L4671" s="444">
        <f t="shared" ca="1" si="174"/>
        <v>-90645770015856.281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-90645770015856.281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-377690708399.40118</v>
      </c>
      <c r="L4672" s="444">
        <f t="shared" ca="1" si="174"/>
        <v>-91023460724255.688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-91023460724255.688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-379264419684.39868</v>
      </c>
      <c r="L4673" s="444">
        <f t="shared" ca="1" si="174"/>
        <v>-91402725143940.094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-91402725143940.094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-380844688099.75037</v>
      </c>
      <c r="L4674" s="444">
        <f t="shared" ca="1" si="174"/>
        <v>-91783569832039.844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-91783569832039.844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-382431540966.8327</v>
      </c>
      <c r="L4675" s="444">
        <f t="shared" ca="1" si="174"/>
        <v>-92166001373006.672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-92166001373006.672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-384025005720.86115</v>
      </c>
      <c r="L4676" s="444">
        <f t="shared" ca="1" si="174"/>
        <v>-92550026378727.531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-92550026378727.531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-385625109911.36469</v>
      </c>
      <c r="L4677" s="444">
        <f t="shared" ca="1" si="174"/>
        <v>-92935651488638.891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-92935651488638.891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-387231881202.66205</v>
      </c>
      <c r="L4678" s="444">
        <f t="shared" ca="1" si="174"/>
        <v>-93322883369841.547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-93322883369841.547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-388845347374.33978</v>
      </c>
      <c r="L4679" s="444">
        <f t="shared" ca="1" si="174"/>
        <v>-93711728717215.891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-93711728717215.891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-390465536321.73285</v>
      </c>
      <c r="L4680" s="444">
        <f t="shared" ca="1" si="174"/>
        <v>-94102194253537.625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-94102194253537.625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-392092476056.40674</v>
      </c>
      <c r="L4681" s="444">
        <f t="shared" ca="1" si="174"/>
        <v>-94494286729594.031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-94494286729594.031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-393726194706.64178</v>
      </c>
      <c r="L4682" s="444">
        <f t="shared" ca="1" si="174"/>
        <v>-94888012924300.672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-94888012924300.672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-395366720517.91943</v>
      </c>
      <c r="L4683" s="444">
        <f t="shared" ca="1" si="174"/>
        <v>-95283379644818.594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-95283379644818.594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-397014081853.41083</v>
      </c>
      <c r="L4684" s="444">
        <f t="shared" ca="1" si="174"/>
        <v>-95680393726672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-95680393726672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-398668307194.46667</v>
      </c>
      <c r="L4685" s="444">
        <f t="shared" ca="1" si="174"/>
        <v>-96079062033866.469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-96079062033866.469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-400329425141.11029</v>
      </c>
      <c r="L4686" s="444">
        <f t="shared" ca="1" si="174"/>
        <v>-96479391459007.578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-96479391459007.578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-401997464412.53156</v>
      </c>
      <c r="L4687" s="444">
        <f t="shared" ca="1" si="174"/>
        <v>-96881388923420.109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-96881388923420.109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-403672453847.5838</v>
      </c>
      <c r="L4688" s="444">
        <f t="shared" ca="1" si="174"/>
        <v>-97285061377267.688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-97285061377267.688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-405354422405.28204</v>
      </c>
      <c r="L4689" s="444">
        <f t="shared" ca="1" si="174"/>
        <v>-97690415799672.969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-97690415799672.969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-407043399165.30402</v>
      </c>
      <c r="L4690" s="444">
        <f t="shared" ca="1" si="174"/>
        <v>-98097459198838.266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-98097459198838.266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-408739413328.4928</v>
      </c>
      <c r="L4691" s="444">
        <f t="shared" ca="1" si="174"/>
        <v>-98506198612166.766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-98506198612166.766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-410442494217.36151</v>
      </c>
      <c r="L4692" s="444">
        <f t="shared" ca="1" si="174"/>
        <v>-98916641106384.125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-98916641106384.125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-412152671276.60052</v>
      </c>
      <c r="L4693" s="444">
        <f t="shared" ca="1" si="174"/>
        <v>-99328793777660.719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-99328793777660.719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-413869974073.5863</v>
      </c>
      <c r="L4694" s="444">
        <f t="shared" ca="1" si="174"/>
        <v>-99742663751734.313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-99742663751734.313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-415594432298.89294</v>
      </c>
      <c r="L4695" s="444">
        <f t="shared" ca="1" si="174"/>
        <v>-100158258184033.2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-100158258184033.2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-417326075766.80499</v>
      </c>
      <c r="L4696" s="444">
        <f t="shared" ca="1" si="174"/>
        <v>-100575584259800.02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-100575584259800.02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-419064934415.83337</v>
      </c>
      <c r="L4697" s="444">
        <f t="shared" ca="1" si="174"/>
        <v>-100994649194215.84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-100994649194215.84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-420811038309.23267</v>
      </c>
      <c r="L4698" s="444">
        <f t="shared" ca="1" si="174"/>
        <v>-101415460232525.08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-101415460232525.08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-422564417635.52118</v>
      </c>
      <c r="L4699" s="444">
        <f t="shared" ca="1" si="174"/>
        <v>-101838024650160.59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-101838024650160.59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-424325102709.00244</v>
      </c>
      <c r="L4700" s="444">
        <f t="shared" ca="1" si="174"/>
        <v>-102262349752869.59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-102262349752869.59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-426093123970.28998</v>
      </c>
      <c r="L4701" s="444">
        <f t="shared" ca="1" si="174"/>
        <v>-102688442876839.89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-102688442876839.89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-427868511986.83289</v>
      </c>
      <c r="L4702" s="444">
        <f t="shared" ca="1" si="174"/>
        <v>-103116311388826.72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-103116311388826.72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-429651297453.44464</v>
      </c>
      <c r="L4703" s="444">
        <f t="shared" ca="1" si="174"/>
        <v>-103545962686280.16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-103545962686280.16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-431441511192.83398</v>
      </c>
      <c r="L4704" s="444">
        <f t="shared" ca="1" si="174"/>
        <v>-103977404197472.98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-103977404197472.98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-433239184156.13745</v>
      </c>
      <c r="L4705" s="444">
        <f t="shared" ca="1" si="174"/>
        <v>-104410643381629.13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-104410643381629.13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-435044347423.45471</v>
      </c>
      <c r="L4706" s="444">
        <f t="shared" ca="1" si="174"/>
        <v>-104845687729052.58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-104845687729052.58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-436857032204.38574</v>
      </c>
      <c r="L4707" s="444">
        <f t="shared" ca="1" si="174"/>
        <v>-105282544761256.97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-105282544761256.97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-438677269838.57068</v>
      </c>
      <c r="L4708" s="444">
        <f t="shared" ca="1" si="174"/>
        <v>-105721222031095.55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-105721222031095.55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-440505091796.23145</v>
      </c>
      <c r="L4709" s="444">
        <f t="shared" ca="1" si="174"/>
        <v>-106161727122891.78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-106161727122891.78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-442340529678.71576</v>
      </c>
      <c r="L4710" s="444">
        <f t="shared" ca="1" si="174"/>
        <v>-106604067652570.5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-106604067652570.5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-444183615219.04376</v>
      </c>
      <c r="L4711" s="444">
        <f t="shared" ca="1" si="174"/>
        <v>-107048251267789.55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-107048251267789.55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-446034380282.45642</v>
      </c>
      <c r="L4712" s="444">
        <f t="shared" ca="1" si="174"/>
        <v>-107494285648072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-107494285648072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-447892856866.96667</v>
      </c>
      <c r="L4713" s="444">
        <f t="shared" ca="1" si="174"/>
        <v>-107942178504938.97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-107942178504938.97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-449759077103.91235</v>
      </c>
      <c r="L4714" s="444">
        <f t="shared" ca="1" si="174"/>
        <v>-108391937582042.88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-108391937582042.88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-451633073258.51196</v>
      </c>
      <c r="L4715" s="444">
        <f t="shared" ca="1" si="174"/>
        <v>-108843570655301.39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-108843570655301.39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-453514877730.42242</v>
      </c>
      <c r="L4716" s="444">
        <f t="shared" ca="1" si="174"/>
        <v>-109297085533031.81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-109297085533031.81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-455404523054.29919</v>
      </c>
      <c r="L4717" s="444">
        <f t="shared" ca="1" si="174"/>
        <v>-109752490056086.11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-109752490056086.11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-457302041900.3587</v>
      </c>
      <c r="L4718" s="444">
        <f t="shared" ca="1" si="174"/>
        <v>-110209792097986.47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-110209792097986.47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-459207467074.9436</v>
      </c>
      <c r="L4719" s="444">
        <f t="shared" ca="1" si="174"/>
        <v>-110668999565061.41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-110668999565061.41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-461120831521.08917</v>
      </c>
      <c r="L4720" s="444">
        <f t="shared" ca="1" si="174"/>
        <v>-111130120396582.5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-111130120396582.5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-463042168319.09375</v>
      </c>
      <c r="L4721" s="444">
        <f t="shared" ca="1" si="174"/>
        <v>-111593162564901.59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-111593162564901.59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-464971510687.08997</v>
      </c>
      <c r="L4722" s="444">
        <f t="shared" ca="1" si="174"/>
        <v>-112058134075588.69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-112058134075588.69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-466908891981.61951</v>
      </c>
      <c r="L4723" s="444">
        <f t="shared" ca="1" si="174"/>
        <v>-112525042967570.31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-112525042967570.31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-468854345698.20966</v>
      </c>
      <c r="L4724" s="444">
        <f t="shared" ca="1" si="174"/>
        <v>-112993897313268.52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-112993897313268.52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-470807905471.95209</v>
      </c>
      <c r="L4725" s="444">
        <f t="shared" ca="1" si="174"/>
        <v>-113464705218740.47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-113464705218740.47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-472769605078.08533</v>
      </c>
      <c r="L4726" s="444">
        <f t="shared" ca="1" si="174"/>
        <v>-113937474823818.55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-113937474823818.55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-474739478432.57733</v>
      </c>
      <c r="L4727" s="444">
        <f t="shared" ca="1" si="174"/>
        <v>-114412214302251.13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-114412214302251.13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-476717559592.71307</v>
      </c>
      <c r="L4728" s="444">
        <f t="shared" ca="1" si="174"/>
        <v>-114888931861843.84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-114888931861843.84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-478703882757.68268</v>
      </c>
      <c r="L4729" s="444">
        <f t="shared" ca="1" si="174"/>
        <v>-115367635744601.53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-115367635744601.53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-480698482269.17303</v>
      </c>
      <c r="L4730" s="444">
        <f t="shared" ca="1" si="174"/>
        <v>-115848334226870.7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-115848334226870.7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-482701392611.96124</v>
      </c>
      <c r="L4731" s="444">
        <f t="shared" ca="1" si="174"/>
        <v>-116331035619482.67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-116331035619482.67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-484712648414.51111</v>
      </c>
      <c r="L4732" s="444">
        <f t="shared" ca="1" si="174"/>
        <v>-116815748267897.19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-116815748267897.19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-486732284449.57159</v>
      </c>
      <c r="L4733" s="444">
        <f t="shared" ca="1" si="174"/>
        <v>-117302480552346.77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-117302480552346.77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-488760335634.7782</v>
      </c>
      <c r="L4734" s="444">
        <f t="shared" ca="1" si="174"/>
        <v>-117791240887981.55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-117791240887981.55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-490796837033.25641</v>
      </c>
      <c r="L4735" s="444">
        <f t="shared" ca="1" si="174"/>
        <v>-118282037725014.8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-118282037725014.8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-492841823854.22827</v>
      </c>
      <c r="L4736" s="444">
        <f t="shared" ca="1" si="174"/>
        <v>-118774879548869.03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-118774879548869.03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-494895331453.62103</v>
      </c>
      <c r="L4737" s="444">
        <f t="shared" ca="1" si="174"/>
        <v>-119269774880322.66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-119269774880322.66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-496957395334.67773</v>
      </c>
      <c r="L4738" s="444">
        <f t="shared" ca="1" si="174"/>
        <v>-119766732275657.33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-119766732275657.33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-499028051148.57214</v>
      </c>
      <c r="L4739" s="444">
        <f t="shared" ca="1" si="174"/>
        <v>-120265760326805.91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-120265760326805.91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-501107334695.0246</v>
      </c>
      <c r="L4740" s="444">
        <f t="shared" ca="1" si="174"/>
        <v>-120766867661500.94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-120766867661500.94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-503195281922.92047</v>
      </c>
      <c r="L4741" s="444">
        <f t="shared" ca="1" si="174"/>
        <v>-121270062943423.86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-121270062943423.86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-505291928930.93274</v>
      </c>
      <c r="L4742" s="444">
        <f t="shared" ca="1" si="174"/>
        <v>-121775354872354.8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-121775354872354.8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-507397311968.14496</v>
      </c>
      <c r="L4743" s="444">
        <f t="shared" ca="1" si="174"/>
        <v>-122282752184322.94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-122282752184322.94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-509511467434.67889</v>
      </c>
      <c r="L4744" s="444">
        <f t="shared" ca="1" si="174"/>
        <v>-122792263651757.61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-122792263651757.61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-511634431882.32336</v>
      </c>
      <c r="L4745" s="444">
        <f t="shared" ca="1" si="174"/>
        <v>-123303898083639.94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-123303898083639.94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-513766242015.16638</v>
      </c>
      <c r="L4746" s="444">
        <f t="shared" ca="1" si="174"/>
        <v>-123817664325655.11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-123817664325655.11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-515906934690.22961</v>
      </c>
      <c r="L4747" s="444">
        <f t="shared" ca="1" si="174"/>
        <v>-124333571260345.34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-124333571260345.34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-518056546918.10559</v>
      </c>
      <c r="L4748" s="444">
        <f t="shared" ca="1" si="174"/>
        <v>-124851627807263.45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-124851627807263.45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-520215115863.59778</v>
      </c>
      <c r="L4749" s="444">
        <f t="shared" ca="1" si="174"/>
        <v>-125371842923127.05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-125371842923127.05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-522382678846.36267</v>
      </c>
      <c r="L4750" s="444">
        <f t="shared" ca="1" si="174"/>
        <v>-125894225601973.41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-125894225601973.41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-524559273341.55585</v>
      </c>
      <c r="L4751" s="444">
        <f t="shared" ca="1" si="174"/>
        <v>-126418784875314.97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-126418784875314.97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-526744936980.47906</v>
      </c>
      <c r="L4752" s="444">
        <f t="shared" ca="1" si="174"/>
        <v>-126945529812295.45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-126945529812295.45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-528939707551.23102</v>
      </c>
      <c r="L4753" s="444">
        <f t="shared" ca="1" si="174"/>
        <v>-127474469519846.69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-127474469519846.69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-531143622999.36121</v>
      </c>
      <c r="L4754" s="444">
        <f t="shared" ca="1" si="174"/>
        <v>-128005613142846.05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-128005613142846.05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-533356721428.52527</v>
      </c>
      <c r="L4755" s="444">
        <f t="shared" ca="1" si="174"/>
        <v>-128538969864274.58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-128538969864274.58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-535579041101.14398</v>
      </c>
      <c r="L4756" s="444">
        <f t="shared" ca="1" si="174"/>
        <v>-129074548905375.72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-129074548905375.72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-537810620439.06555</v>
      </c>
      <c r="L4757" s="444">
        <f t="shared" ca="1" si="174"/>
        <v>-129612359525814.78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-129612359525814.78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-540051498024.22833</v>
      </c>
      <c r="L4758" s="444">
        <f t="shared" ca="1" si="174"/>
        <v>-130152411023839.02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-130152411023839.02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-542301712599.32922</v>
      </c>
      <c r="L4759" s="444">
        <f t="shared" ca="1" si="174"/>
        <v>-130694712736438.34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-130694712736438.34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-544561303068.49304</v>
      </c>
      <c r="L4760" s="444">
        <f t="shared" ca="1" si="174"/>
        <v>-131239274039506.84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-131239274039506.84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-546830308497.94519</v>
      </c>
      <c r="L4761" s="444">
        <f t="shared" ca="1" si="174"/>
        <v>-131786104348004.78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-131786104348004.78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-549108768116.68658</v>
      </c>
      <c r="L4762" s="444">
        <f t="shared" ca="1" si="174"/>
        <v>-132335213116121.47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-132335213116121.47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-551396721317.17273</v>
      </c>
      <c r="L4763" s="444">
        <f t="shared" ca="1" si="174"/>
        <v>-132886609837438.64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-132886609837438.64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-553694207655.99426</v>
      </c>
      <c r="L4764" s="444">
        <f t="shared" ca="1" si="174"/>
        <v>-133440304045094.64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-133440304045094.64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-556001266854.56104</v>
      </c>
      <c r="L4765" s="444">
        <f t="shared" ca="1" si="174"/>
        <v>-133996305311949.2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-133996305311949.2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-558317938799.78833</v>
      </c>
      <c r="L4766" s="444">
        <f t="shared" ca="1" si="174"/>
        <v>-134554623250748.98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-134554623250748.98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-560644263544.78748</v>
      </c>
      <c r="L4767" s="444">
        <f t="shared" ca="1" si="174"/>
        <v>-135115267514293.77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-135115267514293.77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-562980281309.55737</v>
      </c>
      <c r="L4768" s="444">
        <f t="shared" ca="1" si="174"/>
        <v>-135678247795603.33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-135678247795603.33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-565326032481.68042</v>
      </c>
      <c r="L4769" s="444">
        <f t="shared" ca="1" si="174"/>
        <v>-136243573828085.02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-136243573828085.02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-567681557617.02087</v>
      </c>
      <c r="L4770" s="444">
        <f t="shared" ca="1" si="174"/>
        <v>-136811255385702.03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-136811255385702.03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-570046897440.42517</v>
      </c>
      <c r="L4771" s="444">
        <f t="shared" ca="1" si="174"/>
        <v>-137381302283142.45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-137381302283142.45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-572422092846.42688</v>
      </c>
      <c r="L4772" s="444">
        <f t="shared" ca="1" si="174"/>
        <v>-137953724375988.88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-137953724375988.88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-574807184899.95361</v>
      </c>
      <c r="L4773" s="444">
        <f t="shared" ca="1" si="174"/>
        <v>-138528531560888.83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-138528531560888.83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-577202214837.03674</v>
      </c>
      <c r="L4774" s="444">
        <f t="shared" ca="1" si="174"/>
        <v>-139105733775725.86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-139105733775725.86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-579607224065.52441</v>
      </c>
      <c r="L4775" s="444">
        <f t="shared" ca="1" si="174"/>
        <v>-139685340999791.39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-139685340999791.39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-582022254165.79749</v>
      </c>
      <c r="L4776" s="444">
        <f t="shared" ca="1" si="174"/>
        <v>-140267363253957.19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-140267363253957.19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-584447346891.48828</v>
      </c>
      <c r="L4777" s="444">
        <f t="shared" ca="1" si="174"/>
        <v>-140851810600848.69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-140851810600848.69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-586882544170.20288</v>
      </c>
      <c r="L4778" s="444">
        <f t="shared" ca="1" si="174"/>
        <v>-141438693145018.88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-141438693145018.88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-589327888104.24536</v>
      </c>
      <c r="L4779" s="444">
        <f t="shared" ca="1" si="174"/>
        <v>-142028021033123.13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-142028021033123.13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-591783420971.34631</v>
      </c>
      <c r="L4780" s="444">
        <f t="shared" ca="1" si="174"/>
        <v>-142619804454094.47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-142619804454094.47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-594249185225.39355</v>
      </c>
      <c r="L4781" s="444">
        <f t="shared" ca="1" si="174"/>
        <v>-143214053639319.88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-143214053639319.88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-596725223497.16614</v>
      </c>
      <c r="L4782" s="444">
        <f t="shared" ca="1" si="174"/>
        <v>-143810778862817.03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-143810778862817.03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-599211578595.07092</v>
      </c>
      <c r="L4783" s="444">
        <f t="shared" ca="1" si="174"/>
        <v>-144409990441412.09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-144409990441412.09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-601708293505.88367</v>
      </c>
      <c r="L4784" s="444">
        <f t="shared" ca="1" si="174"/>
        <v>-145011698734917.97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-145011698734917.97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-604215411395.49158</v>
      </c>
      <c r="L4785" s="444">
        <f t="shared" ca="1" si="174"/>
        <v>-145615914146313.47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-145615914146313.47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-606732975609.6394</v>
      </c>
      <c r="L4786" s="444">
        <f t="shared" ca="1" si="174"/>
        <v>-146222647121923.09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-146222647121923.09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-609261029674.67957</v>
      </c>
      <c r="L4787" s="444">
        <f t="shared" ca="1" si="174"/>
        <v>-146831908151597.78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-146831908151597.78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-611799617298.3241</v>
      </c>
      <c r="L4788" s="444">
        <f t="shared" ca="1" si="174"/>
        <v>-147443707768896.09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-147443707768896.09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-614348782370.40039</v>
      </c>
      <c r="L4789" s="444">
        <f t="shared" ca="1" si="174"/>
        <v>-148058056551266.5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-148058056551266.5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-616908568963.61035</v>
      </c>
      <c r="L4790" s="444">
        <f t="shared" ca="1" si="174"/>
        <v>-148674965120230.13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-148674965120230.13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-619479021334.29224</v>
      </c>
      <c r="L4791" s="444">
        <f t="shared" ca="1" si="174"/>
        <v>-149294444141564.41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-149294444141564.41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-622060183923.18506</v>
      </c>
      <c r="L4792" s="444">
        <f t="shared" ca="1" si="174"/>
        <v>-149916504325487.59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-149916504325487.59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-624652101356.19824</v>
      </c>
      <c r="L4793" s="444">
        <f t="shared" ca="1" si="174"/>
        <v>-150541156426843.78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-150541156426843.78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-627254818445.18237</v>
      </c>
      <c r="L4794" s="444">
        <f t="shared" ca="1" si="174"/>
        <v>-151168411245288.97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-151168411245288.97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-629868380188.70398</v>
      </c>
      <c r="L4795" s="444">
        <f t="shared" ca="1" si="174"/>
        <v>-151798279625477.69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-151798279625477.69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-632492831772.82373</v>
      </c>
      <c r="L4796" s="444">
        <f t="shared" ca="1" si="174"/>
        <v>-152430772457250.5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-152430772457250.5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-635128218571.87708</v>
      </c>
      <c r="L4797" s="444">
        <f t="shared" ca="1" si="174"/>
        <v>-153065900675822.38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-153065900675822.38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-637774586149.25989</v>
      </c>
      <c r="L4798" s="444">
        <f t="shared" ca="1" si="174"/>
        <v>-153703675261971.63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-153703675261971.63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-640431980258.21509</v>
      </c>
      <c r="L4799" s="444">
        <f t="shared" ca="1" si="174"/>
        <v>-154344107242229.84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-154344107242229.84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-643100446842.62439</v>
      </c>
      <c r="L4800" s="444">
        <f t="shared" ca="1" si="174"/>
        <v>-154987207689072.47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-154987207689072.47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-645780032037.802</v>
      </c>
      <c r="L4801" s="444">
        <f t="shared" ca="1" si="174"/>
        <v>-155632987721110.28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-155632987721110.28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-648470782171.29285</v>
      </c>
      <c r="L4802" s="444">
        <f t="shared" ca="1" si="174"/>
        <v>-156281458503281.56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-156281458503281.56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-651172743763.67322</v>
      </c>
      <c r="L4803" s="444">
        <f t="shared" ca="1" si="174"/>
        <v>-156932631247045.25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-156932631247045.25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-653885963529.35522</v>
      </c>
      <c r="L4804" s="444">
        <f t="shared" ca="1" si="174"/>
        <v>-157586517210574.59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-157586517210574.59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-656610488377.39417</v>
      </c>
      <c r="L4805" s="444">
        <f t="shared" ca="1" si="174"/>
        <v>-158243127698952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-158243127698952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-659346365412.30005</v>
      </c>
      <c r="L4806" s="444">
        <f t="shared" ca="1" si="174"/>
        <v>-158902474064364.31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-158902474064364.31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-662093641934.85132</v>
      </c>
      <c r="L4807" s="444">
        <f t="shared" ca="1" si="174"/>
        <v>-159564567706299.16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-159564567706299.16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-664852365442.91309</v>
      </c>
      <c r="L4808" s="444">
        <f t="shared" ca="1" si="174"/>
        <v>-160229420071742.06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-160229420071742.06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-667622583632.25854</v>
      </c>
      <c r="L4809" s="444">
        <f t="shared" ca="1" si="174"/>
        <v>-160897042655374.31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-160897042655374.31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-670404344397.39294</v>
      </c>
      <c r="L4810" s="444">
        <f t="shared" ca="1" si="174"/>
        <v>-161567446999771.72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-161567446999771.72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-673197695832.3822</v>
      </c>
      <c r="L4811" s="444">
        <f t="shared" ca="1" si="174"/>
        <v>-162240644695604.09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-162240644695604.09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-676002686231.68372</v>
      </c>
      <c r="L4812" s="444">
        <f t="shared" ca="1" si="174"/>
        <v>-162916647381835.78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-162916647381835.78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-678819364090.98242</v>
      </c>
      <c r="L4813" s="444">
        <f t="shared" ca="1" si="174"/>
        <v>-163595466745926.75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-163595466745926.75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-681647778108.02808</v>
      </c>
      <c r="L4814" s="444">
        <f t="shared" ca="1" si="174"/>
        <v>-164277114524034.78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-164277114524034.78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-684487977183.47827</v>
      </c>
      <c r="L4815" s="444">
        <f t="shared" ca="1" si="174"/>
        <v>-164961602501218.25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-164961602501218.25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-687340010421.74268</v>
      </c>
      <c r="L4816" s="444">
        <f t="shared" ca="1" si="174"/>
        <v>-165648942511640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-165648942511640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-690203927131.83337</v>
      </c>
      <c r="L4817" s="444">
        <f t="shared" ca="1" si="174"/>
        <v>-166339146438771.84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-166339146438771.84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-693079776828.21606</v>
      </c>
      <c r="L4818" s="444">
        <f t="shared" ca="1" si="174"/>
        <v>-167032226215600.06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-167032226215600.06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-695967609231.66687</v>
      </c>
      <c r="L4819" s="444">
        <f t="shared" ca="1" si="174"/>
        <v>-167728193824831.72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-167728193824831.72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-698867474270.1322</v>
      </c>
      <c r="L4820" s="444">
        <f t="shared" ca="1" si="174"/>
        <v>-168427061299101.84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-168427061299101.84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-701779422079.59106</v>
      </c>
      <c r="L4821" s="444">
        <f t="shared" ca="1" si="174"/>
        <v>-169128840721181.44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-169128840721181.44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-704703503004.92261</v>
      </c>
      <c r="L4822" s="444">
        <f t="shared" ca="1" si="174"/>
        <v>-169833544224186.38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-169833544224186.38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-707639767600.77661</v>
      </c>
      <c r="L4823" s="444">
        <f t="shared" ca="1" si="174"/>
        <v>-170541183991787.16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-170541183991787.16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-710588266632.44653</v>
      </c>
      <c r="L4824" s="444">
        <f t="shared" ca="1" si="174"/>
        <v>-171251772258419.59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-171251772258419.59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-713549051076.74829</v>
      </c>
      <c r="L4825" s="444">
        <f t="shared" ca="1" si="174"/>
        <v>-171965321309496.34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-171965321309496.34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-716522172122.90137</v>
      </c>
      <c r="L4826" s="444">
        <f t="shared" ca="1" si="174"/>
        <v>-172681843481619.25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-172681843481619.25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-719507681173.41357</v>
      </c>
      <c r="L4827" s="444">
        <f t="shared" ca="1" si="174"/>
        <v>-173401351162792.66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-173401351162792.66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-722505629844.96936</v>
      </c>
      <c r="L4828" s="444">
        <f t="shared" ca="1" si="174"/>
        <v>-174123856792637.63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-174123856792637.63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-725516069969.32349</v>
      </c>
      <c r="L4829" s="444">
        <f t="shared" ca="1" si="174"/>
        <v>-174849372862606.94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-174849372862606.94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-728539053594.19556</v>
      </c>
      <c r="L4830" s="444">
        <f t="shared" ca="1" si="174"/>
        <v>-175577911916201.13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-175577911916201.13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-731574632984.17139</v>
      </c>
      <c r="L4831" s="444">
        <f t="shared" ca="1" si="174"/>
        <v>-176309486549185.28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-176309486549185.28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-734622860621.60535</v>
      </c>
      <c r="L4832" s="444">
        <f t="shared" ca="1" si="174"/>
        <v>-177044109409806.88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-177044109409806.88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-737683789207.52869</v>
      </c>
      <c r="L4833" s="444">
        <f t="shared" ca="1" si="174"/>
        <v>-177781793199014.41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-177781793199014.41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-740757471662.56006</v>
      </c>
      <c r="L4834" s="444">
        <f t="shared" ca="1" si="174"/>
        <v>-178522550670676.97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-178522550670676.97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-743843961127.82068</v>
      </c>
      <c r="L4835" s="444">
        <f t="shared" ca="1" si="174"/>
        <v>-179266394631804.78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-179266394631804.78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-746943310965.85327</v>
      </c>
      <c r="L4836" s="444">
        <f t="shared" ca="1" si="174"/>
        <v>-180013337942770.63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-180013337942770.63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-750055574761.54431</v>
      </c>
      <c r="L4837" s="444">
        <f t="shared" ca="1" si="174"/>
        <v>-180763393517532.16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-180763393517532.16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-753180806323.05066</v>
      </c>
      <c r="L4838" s="444">
        <f t="shared" ca="1" si="174"/>
        <v>-181516574323855.22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-181516574323855.22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-756319059682.7301</v>
      </c>
      <c r="L4839" s="444">
        <f t="shared" ca="1" si="174"/>
        <v>-182272893383537.94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-182272893383537.94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-759470389098.07471</v>
      </c>
      <c r="L4840" s="444">
        <f t="shared" ca="1" si="174"/>
        <v>-183032363772636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-183032363772636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-762634849052.65002</v>
      </c>
      <c r="L4841" s="444">
        <f t="shared" ca="1" si="174"/>
        <v>-183794998621688.66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-183794998621688.66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-765812494257.03601</v>
      </c>
      <c r="L4842" s="444">
        <f t="shared" ca="1" si="174"/>
        <v>-184560811115945.69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-184560811115945.69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-769003379649.77368</v>
      </c>
      <c r="L4843" s="444">
        <f t="shared" ca="1" si="174"/>
        <v>-185329814495595.47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-185329814495595.47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-772207560398.31445</v>
      </c>
      <c r="L4844" s="444">
        <f t="shared" ca="1" si="174"/>
        <v>-186102022055993.78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-186102022055993.78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-775425091899.97412</v>
      </c>
      <c r="L4845" s="444">
        <f t="shared" ca="1" si="174"/>
        <v>-186877447147893.75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-186877447147893.75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-778656029782.89063</v>
      </c>
      <c r="L4846" s="444">
        <f t="shared" ca="1" si="174"/>
        <v>-187656103177676.63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-187656103177676.63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-781900429906.98596</v>
      </c>
      <c r="L4847" s="444">
        <f t="shared" ca="1" si="174"/>
        <v>-188438003607583.63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-188438003607583.63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-785158348364.93176</v>
      </c>
      <c r="L4848" s="444">
        <f t="shared" ca="1" si="174"/>
        <v>-189223161955948.56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-189223161955948.56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-788429841483.11902</v>
      </c>
      <c r="L4849" s="444">
        <f t="shared" ca="1" si="174"/>
        <v>-190011591797431.69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-190011591797431.69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-791714965822.63208</v>
      </c>
      <c r="L4850" s="444">
        <f t="shared" ca="1" si="174"/>
        <v>-190803306763254.31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-190803306763254.31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-795013778180.22632</v>
      </c>
      <c r="L4851" s="444">
        <f t="shared" ca="1" si="174"/>
        <v>-191598320541434.53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-191598320541434.53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-798326335589.31055</v>
      </c>
      <c r="L4852" s="444">
        <f t="shared" ca="1" si="174"/>
        <v>-192396646877023.84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-192396646877023.84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-801652695320.93262</v>
      </c>
      <c r="L4853" s="444">
        <f t="shared" ref="L4853:L5107" ca="1" si="179">I4853-J4853+K4853</f>
        <v>-193198299572344.78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-193198299572344.78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-804992914884.7699</v>
      </c>
      <c r="L4854" s="444">
        <f t="shared" ca="1" si="179"/>
        <v>-194003292487229.56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-194003292487229.56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-808347052030.12317</v>
      </c>
      <c r="L4855" s="444">
        <f t="shared" ca="1" si="179"/>
        <v>-194811639539259.69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-194811639539259.69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-811715164746.91541</v>
      </c>
      <c r="L4856" s="444">
        <f t="shared" ca="1" si="179"/>
        <v>-195623354704006.59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-195623354704006.59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-815097311266.69409</v>
      </c>
      <c r="L4857" s="444">
        <f t="shared" ca="1" si="179"/>
        <v>-196438452015273.28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-196438452015273.28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-818493550063.63867</v>
      </c>
      <c r="L4858" s="444">
        <f t="shared" ca="1" si="179"/>
        <v>-197256945565336.91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-197256945565336.91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-821903939855.57043</v>
      </c>
      <c r="L4859" s="444">
        <f t="shared" ca="1" si="179"/>
        <v>-198078849505192.47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-198078849505192.47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-825328539604.96863</v>
      </c>
      <c r="L4860" s="444">
        <f t="shared" ca="1" si="179"/>
        <v>-198904178044797.44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-198904178044797.44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-828767408519.98926</v>
      </c>
      <c r="L4861" s="444">
        <f t="shared" ca="1" si="179"/>
        <v>-199732945453317.44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-199732945453317.44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-832220606055.48926</v>
      </c>
      <c r="L4862" s="444">
        <f t="shared" ca="1" si="179"/>
        <v>-200565166059372.94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-200565166059372.94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-835688191914.05396</v>
      </c>
      <c r="L4863" s="444">
        <f t="shared" ca="1" si="179"/>
        <v>-201400854251287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-201400854251287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-839170226047.02917</v>
      </c>
      <c r="L4864" s="444">
        <f t="shared" ca="1" si="179"/>
        <v>-202240024477334.03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-202240024477334.03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-842666768655.55847</v>
      </c>
      <c r="L4865" s="444">
        <f t="shared" ca="1" si="179"/>
        <v>-203082691245989.59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-203082691245989.59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-846177880191.62329</v>
      </c>
      <c r="L4866" s="444">
        <f t="shared" ca="1" si="179"/>
        <v>-203928869126181.22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-203928869126181.22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-849703621359.08838</v>
      </c>
      <c r="L4867" s="444">
        <f t="shared" ca="1" si="179"/>
        <v>-204778572747540.31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-204778572747540.31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-853244053114.75134</v>
      </c>
      <c r="L4868" s="444">
        <f t="shared" ca="1" si="179"/>
        <v>-205631816800655.06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-205631816800655.06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-856799236669.39612</v>
      </c>
      <c r="L4869" s="444">
        <f t="shared" ca="1" si="179"/>
        <v>-206488616037324.47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-206488616037324.47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-860369233488.85193</v>
      </c>
      <c r="L4870" s="444">
        <f t="shared" ca="1" si="179"/>
        <v>-207348985270813.31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-207348985270813.31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-863954105295.05542</v>
      </c>
      <c r="L4871" s="444">
        <f t="shared" ca="1" si="179"/>
        <v>-208212939376108.38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-208212939376108.38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-867553914067.11816</v>
      </c>
      <c r="L4872" s="444">
        <f t="shared" ca="1" si="179"/>
        <v>-209080493290175.5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-209080493290175.5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-871168722042.39795</v>
      </c>
      <c r="L4873" s="444">
        <f t="shared" ca="1" si="179"/>
        <v>-209951662012217.91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-209951662012217.91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-874798591717.57458</v>
      </c>
      <c r="L4874" s="444">
        <f t="shared" ca="1" si="179"/>
        <v>-210826460603935.47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-210826460603935.47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-878443585849.73108</v>
      </c>
      <c r="L4875" s="444">
        <f t="shared" ca="1" si="179"/>
        <v>-211704904189785.19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-211704904189785.19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-882103767457.43823</v>
      </c>
      <c r="L4876" s="444">
        <f t="shared" ca="1" si="179"/>
        <v>-212587007957242.63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-212587007957242.63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-885779199821.84424</v>
      </c>
      <c r="L4877" s="444">
        <f t="shared" ca="1" si="179"/>
        <v>-213472787157064.47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-213472787157064.47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-889469946487.76855</v>
      </c>
      <c r="L4878" s="444">
        <f t="shared" ca="1" si="179"/>
        <v>-214362257103552.25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-214362257103552.25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-893176071264.80103</v>
      </c>
      <c r="L4879" s="444">
        <f t="shared" ca="1" si="179"/>
        <v>-215255433174817.06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-215255433174817.06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-896897638228.40442</v>
      </c>
      <c r="L4880" s="444">
        <f t="shared" ca="1" si="179"/>
        <v>-216152330813045.47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-216152330813045.47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-900634711721.02283</v>
      </c>
      <c r="L4881" s="444">
        <f t="shared" ca="1" si="179"/>
        <v>-217052965524766.5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-217052965524766.5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-904387356353.19373</v>
      </c>
      <c r="L4882" s="444">
        <f t="shared" ca="1" si="179"/>
        <v>-217957352881119.69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-217957352881119.69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-908155637004.66541</v>
      </c>
      <c r="L4883" s="444">
        <f t="shared" ca="1" si="179"/>
        <v>-218865508518124.34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-218865508518124.34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-911939618825.51807</v>
      </c>
      <c r="L4884" s="444">
        <f t="shared" ca="1" si="179"/>
        <v>-219777448136949.88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-219777448136949.88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-915739367237.29114</v>
      </c>
      <c r="L4885" s="444">
        <f t="shared" ca="1" si="179"/>
        <v>-220693187504187.16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-220693187504187.16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-919554947934.11316</v>
      </c>
      <c r="L4886" s="444">
        <f t="shared" ca="1" si="179"/>
        <v>-221612742452121.28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-221612742452121.28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-923386426883.83862</v>
      </c>
      <c r="L4887" s="444">
        <f t="shared" ca="1" si="179"/>
        <v>-222536128879005.13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-222536128879005.13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-927233870329.18799</v>
      </c>
      <c r="L4888" s="444">
        <f t="shared" ca="1" si="179"/>
        <v>-223463362749334.31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-223463362749334.31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-931097344788.89307</v>
      </c>
      <c r="L4889" s="444">
        <f t="shared" ca="1" si="179"/>
        <v>-224394460094123.22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-224394460094123.22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-934976917058.84668</v>
      </c>
      <c r="L4890" s="444">
        <f t="shared" ca="1" si="179"/>
        <v>-225329437011182.06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-225329437011182.06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-938872654213.25854</v>
      </c>
      <c r="L4891" s="444">
        <f t="shared" ca="1" si="179"/>
        <v>-226268309665395.31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-226268309665395.31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-942784623605.81384</v>
      </c>
      <c r="L4892" s="444">
        <f t="shared" ca="1" si="179"/>
        <v>-227211094289001.13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-227211094289001.13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-946712892870.83789</v>
      </c>
      <c r="L4893" s="444">
        <f t="shared" ca="1" si="179"/>
        <v>-228157807181871.97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-228157807181871.97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-950657529924.46655</v>
      </c>
      <c r="L4894" s="444">
        <f t="shared" ca="1" si="179"/>
        <v>-229108464711796.44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-229108464711796.44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-954618602965.8186</v>
      </c>
      <c r="L4895" s="444">
        <f t="shared" ca="1" si="179"/>
        <v>-230063083314762.25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-230063083314762.25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-958596180478.17603</v>
      </c>
      <c r="L4896" s="444">
        <f t="shared" ca="1" si="179"/>
        <v>-231021679495240.44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-231021679495240.44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-962590331230.16858</v>
      </c>
      <c r="L4897" s="444">
        <f t="shared" ca="1" si="179"/>
        <v>-231984269826470.59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-231984269826470.59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-966601124276.96082</v>
      </c>
      <c r="L4898" s="444">
        <f t="shared" ca="1" si="179"/>
        <v>-232950870950747.56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-232950870950747.56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-970628628961.44812</v>
      </c>
      <c r="L4899" s="444">
        <f t="shared" ca="1" si="179"/>
        <v>-233921499579709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-233921499579709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-974672914915.4541</v>
      </c>
      <c r="L4900" s="444">
        <f t="shared" ca="1" si="179"/>
        <v>-234896172494624.47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-234896172494624.47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-978734052060.93518</v>
      </c>
      <c r="L4901" s="444">
        <f t="shared" ca="1" si="179"/>
        <v>-235874906546685.41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-235874906546685.41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-982812110611.18921</v>
      </c>
      <c r="L4902" s="444">
        <f t="shared" ca="1" si="179"/>
        <v>-236857718657296.59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-236857718657296.59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-986907161072.06897</v>
      </c>
      <c r="L4903" s="444">
        <f t="shared" ca="1" si="179"/>
        <v>-237844625818368.66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-237844625818368.66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-991019274243.20288</v>
      </c>
      <c r="L4904" s="444">
        <f t="shared" ca="1" si="179"/>
        <v>-238835645092611.84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-238835645092611.84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-995148521219.21594</v>
      </c>
      <c r="L4905" s="444">
        <f t="shared" ca="1" si="179"/>
        <v>-239830793613831.06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-239830793613831.06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-999294973390.96277</v>
      </c>
      <c r="L4906" s="444">
        <f t="shared" ca="1" si="179"/>
        <v>-240830088587222.03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-240830088587222.03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-1003458702446.7585</v>
      </c>
      <c r="L4907" s="444">
        <f t="shared" ca="1" si="179"/>
        <v>-241833547289668.78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-241833547289668.78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-1007639780373.6199</v>
      </c>
      <c r="L4908" s="444">
        <f t="shared" ca="1" si="179"/>
        <v>-242841187070042.41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-242841187070042.41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-1011838279458.51</v>
      </c>
      <c r="L4909" s="444">
        <f t="shared" ca="1" si="179"/>
        <v>-243853025349500.91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-243853025349500.91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-1016054272289.587</v>
      </c>
      <c r="L4910" s="444">
        <f t="shared" ca="1" si="179"/>
        <v>-244869079621790.5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-244869079621790.5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-1020287831757.4604</v>
      </c>
      <c r="L4911" s="444">
        <f t="shared" ca="1" si="179"/>
        <v>-245889367453547.97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-245889367453547.97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-1024539031056.4497</v>
      </c>
      <c r="L4912" s="444">
        <f t="shared" ca="1" si="179"/>
        <v>-246913906484604.41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-246913906484604.41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-1028807943685.8516</v>
      </c>
      <c r="L4913" s="444">
        <f t="shared" ca="1" si="179"/>
        <v>-247942714428290.25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-247942714428290.25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-1033094643451.2094</v>
      </c>
      <c r="L4914" s="444">
        <f t="shared" ca="1" si="179"/>
        <v>-248975809071741.47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-248975809071741.47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-1037399204465.5894</v>
      </c>
      <c r="L4915" s="444">
        <f t="shared" ca="1" si="179"/>
        <v>-250013208276207.06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-250013208276207.06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-1041721701150.8629</v>
      </c>
      <c r="L4916" s="444">
        <f t="shared" ca="1" si="179"/>
        <v>-251054929977357.94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-251054929977357.94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-1046062208238.9912</v>
      </c>
      <c r="L4917" s="444">
        <f t="shared" ca="1" si="179"/>
        <v>-252100992185596.94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-252100992185596.94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-1050420800773.3206</v>
      </c>
      <c r="L4918" s="444">
        <f t="shared" ca="1" si="179"/>
        <v>-253151412986370.25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-253151412986370.25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-1054797554109.876</v>
      </c>
      <c r="L4919" s="444">
        <f t="shared" ca="1" si="179"/>
        <v>-254206210540480.13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-254206210540480.13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-1059192543918.667</v>
      </c>
      <c r="L4920" s="444">
        <f t="shared" ca="1" si="179"/>
        <v>-255265403084398.78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-255265403084398.78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-1063605846184.995</v>
      </c>
      <c r="L4921" s="444">
        <f t="shared" ca="1" si="179"/>
        <v>-256329008930583.78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-256329008930583.78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-1068037537210.7657</v>
      </c>
      <c r="L4922" s="444">
        <f t="shared" ca="1" si="179"/>
        <v>-257397046467794.56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-257397046467794.56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-1072487693615.8107</v>
      </c>
      <c r="L4923" s="444">
        <f t="shared" ca="1" si="179"/>
        <v>-258469534161410.38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-258469534161410.38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-1076956392339.2098</v>
      </c>
      <c r="L4924" s="444">
        <f t="shared" ca="1" si="179"/>
        <v>-259546490553749.59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-259546490553749.59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-1081443710640.6233</v>
      </c>
      <c r="L4925" s="444">
        <f t="shared" ca="1" si="179"/>
        <v>-260627934264390.22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-260627934264390.22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-1085949726101.626</v>
      </c>
      <c r="L4926" s="444">
        <f t="shared" ca="1" si="179"/>
        <v>-261713883990491.84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-261713883990491.84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-1090474516627.0493</v>
      </c>
      <c r="L4927" s="444">
        <f t="shared" ca="1" si="179"/>
        <v>-262804358507118.91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-262804358507118.91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-1095018160446.3286</v>
      </c>
      <c r="L4928" s="444">
        <f t="shared" ca="1" si="179"/>
        <v>-263899376667565.25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-263899376667565.25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-1099580736114.8552</v>
      </c>
      <c r="L4929" s="444">
        <f t="shared" ca="1" si="179"/>
        <v>-264998957403680.09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-264998957403680.09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-1104162322515.3337</v>
      </c>
      <c r="L4930" s="444">
        <f t="shared" ca="1" si="179"/>
        <v>-266103119726195.44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-266103119726195.44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-1108762998859.1475</v>
      </c>
      <c r="L4931" s="444">
        <f t="shared" ca="1" si="179"/>
        <v>-267211882725054.59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-267211882725054.59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-1113382844687.7275</v>
      </c>
      <c r="L4932" s="444">
        <f t="shared" ca="1" si="179"/>
        <v>-268325265569742.31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-268325265569742.31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-1118021939873.9263</v>
      </c>
      <c r="L4933" s="444">
        <f t="shared" ca="1" si="179"/>
        <v>-269443287509616.25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-269443287509616.25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-1122680364623.4011</v>
      </c>
      <c r="L4934" s="444">
        <f t="shared" ca="1" si="179"/>
        <v>-270565967874239.66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-270565967874239.66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-1127358199475.9985</v>
      </c>
      <c r="L4935" s="444">
        <f t="shared" ca="1" si="179"/>
        <v>-271693326073715.66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-271693326073715.66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-1132055525307.1484</v>
      </c>
      <c r="L4936" s="444">
        <f t="shared" ca="1" si="179"/>
        <v>-272825381599022.81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-272825381599022.81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-1136772423329.2617</v>
      </c>
      <c r="L4937" s="444">
        <f t="shared" ca="1" si="179"/>
        <v>-273962154022352.06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-273962154022352.06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-1141508975093.1335</v>
      </c>
      <c r="L4938" s="444">
        <f t="shared" ca="1" si="179"/>
        <v>-275103662997445.19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-275103662997445.19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-1146265262489.355</v>
      </c>
      <c r="L4939" s="444">
        <f t="shared" ca="1" si="179"/>
        <v>-276249928259934.53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-276249928259934.53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-1151041367749.7273</v>
      </c>
      <c r="L4940" s="444">
        <f t="shared" ca="1" si="179"/>
        <v>-277400969627684.25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-277400969627684.25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-1155837373448.6846</v>
      </c>
      <c r="L4941" s="444">
        <f t="shared" ca="1" si="179"/>
        <v>-278556807001132.94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-278556807001132.94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-1160653362504.7205</v>
      </c>
      <c r="L4942" s="444">
        <f t="shared" ca="1" si="179"/>
        <v>-279717460363637.66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-279717460363637.66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-1165489418181.8235</v>
      </c>
      <c r="L4943" s="444">
        <f t="shared" ca="1" si="179"/>
        <v>-280882949781819.47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-280882949781819.47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-1170345624090.9146</v>
      </c>
      <c r="L4944" s="444">
        <f t="shared" ca="1" si="179"/>
        <v>-282053295405910.38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-282053295405910.38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-1175222064191.2932</v>
      </c>
      <c r="L4945" s="444">
        <f t="shared" ca="1" si="179"/>
        <v>-283228517470101.69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-283228517470101.69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-1180118822792.0903</v>
      </c>
      <c r="L4946" s="444">
        <f t="shared" ca="1" si="179"/>
        <v>-284408636292893.75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-284408636292893.75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-1185035984553.7239</v>
      </c>
      <c r="L4947" s="444">
        <f t="shared" ca="1" si="179"/>
        <v>-285593672277447.5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-285593672277447.5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-1189973634489.3645</v>
      </c>
      <c r="L4948" s="444">
        <f t="shared" ca="1" si="179"/>
        <v>-286783645911936.88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-286783645911936.88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-1194931857966.4036</v>
      </c>
      <c r="L4949" s="444">
        <f t="shared" ca="1" si="179"/>
        <v>-287978577769903.25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-287978577769903.25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-1199910740707.9302</v>
      </c>
      <c r="L4950" s="444">
        <f t="shared" ca="1" si="179"/>
        <v>-289178488510611.19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-289178488510611.19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-1204910368794.2134</v>
      </c>
      <c r="L4951" s="444">
        <f t="shared" ca="1" si="179"/>
        <v>-290383398879405.38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-290383398879405.38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-1209930828664.189</v>
      </c>
      <c r="L4952" s="444">
        <f t="shared" ca="1" si="179"/>
        <v>-291593329708069.56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-291593329708069.56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-1214972207116.9565</v>
      </c>
      <c r="L4953" s="444">
        <f t="shared" ca="1" si="179"/>
        <v>-292808301915186.5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-292808301915186.5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-1220034591313.2771</v>
      </c>
      <c r="L4954" s="444">
        <f t="shared" ca="1" si="179"/>
        <v>-294028336506499.75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-294028336506499.75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-1225118068777.0823</v>
      </c>
      <c r="L4955" s="444">
        <f t="shared" ca="1" si="179"/>
        <v>-295253454575276.81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-295253454575276.81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-1230222727396.9868</v>
      </c>
      <c r="L4956" s="444">
        <f t="shared" ca="1" si="179"/>
        <v>-296483677302673.81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-296483677302673.81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-1235348655427.8076</v>
      </c>
      <c r="L4957" s="444">
        <f t="shared" ca="1" si="179"/>
        <v>-297719025958101.63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-297719025958101.63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-1240495941492.0901</v>
      </c>
      <c r="L4958" s="444">
        <f t="shared" ca="1" si="179"/>
        <v>-298959521899593.69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-298959521899593.69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-1245664674581.6404</v>
      </c>
      <c r="L4959" s="444">
        <f t="shared" ca="1" si="179"/>
        <v>-300205186574175.31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-300205186574175.31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-1250854944059.0637</v>
      </c>
      <c r="L4960" s="444">
        <f t="shared" ca="1" si="179"/>
        <v>-301456041518234.38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-301456041518234.38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-1256066839659.3098</v>
      </c>
      <c r="L4961" s="444">
        <f t="shared" ca="1" si="179"/>
        <v>-302712108357893.69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-302712108357893.69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-1261300451491.2236</v>
      </c>
      <c r="L4962" s="444">
        <f t="shared" ca="1" si="179"/>
        <v>-303973408809384.94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-303973408809384.94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-1266555870039.104</v>
      </c>
      <c r="L4963" s="444">
        <f t="shared" ca="1" si="179"/>
        <v>-305239964679424.06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-305239964679424.06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-1271833186164.2668</v>
      </c>
      <c r="L4964" s="444">
        <f t="shared" ca="1" si="179"/>
        <v>-306511797865588.31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-306511797865588.31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-1277132491106.6179</v>
      </c>
      <c r="L4965" s="444">
        <f t="shared" ca="1" si="179"/>
        <v>-307788930356694.94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-307788930356694.94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-1282453876486.229</v>
      </c>
      <c r="L4966" s="444">
        <f t="shared" ca="1" si="179"/>
        <v>-309071384233181.19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-309071384233181.19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-1287797434304.9216</v>
      </c>
      <c r="L4967" s="444">
        <f t="shared" ca="1" si="179"/>
        <v>-310359181667486.13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-310359181667486.13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-1293163256947.8589</v>
      </c>
      <c r="L4968" s="444">
        <f t="shared" ca="1" si="179"/>
        <v>-311652344924434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-311652344924434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-1298551437185.1416</v>
      </c>
      <c r="L4969" s="444">
        <f t="shared" ca="1" si="179"/>
        <v>-312950896361619.13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-312950896361619.13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-1303962068173.4131</v>
      </c>
      <c r="L4970" s="444">
        <f t="shared" ca="1" si="179"/>
        <v>-314254858429792.56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-314254858429792.56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-1309395243457.469</v>
      </c>
      <c r="L4971" s="444">
        <f t="shared" ca="1" si="179"/>
        <v>-315564253673250.06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-315564253673250.06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-1314851056971.8752</v>
      </c>
      <c r="L4972" s="444">
        <f t="shared" ca="1" si="179"/>
        <v>-316879104730221.94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-316879104730221.94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-1320329603042.5913</v>
      </c>
      <c r="L4973" s="444">
        <f t="shared" ca="1" si="179"/>
        <v>-318199434333264.5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-318199434333264.5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-1325830976388.6021</v>
      </c>
      <c r="L4974" s="444">
        <f t="shared" ca="1" si="179"/>
        <v>-319525265309653.13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-319525265309653.13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-1331355272123.5547</v>
      </c>
      <c r="L4975" s="444">
        <f t="shared" ca="1" si="179"/>
        <v>-320856620581776.69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-320856620581776.69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-1336902585757.4028</v>
      </c>
      <c r="L4976" s="444">
        <f t="shared" ca="1" si="179"/>
        <v>-322193523167534.06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-322193523167534.06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-1342473013198.0586</v>
      </c>
      <c r="L4977" s="444">
        <f t="shared" ca="1" si="179"/>
        <v>-323535996180732.13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-323535996180732.13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-1348066650753.0505</v>
      </c>
      <c r="L4978" s="444">
        <f t="shared" ca="1" si="179"/>
        <v>-324884062831485.19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-324884062831485.19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-1353683595131.1882</v>
      </c>
      <c r="L4979" s="444">
        <f t="shared" ca="1" si="179"/>
        <v>-326237746426616.38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-326237746426616.38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-1359323943444.2349</v>
      </c>
      <c r="L4980" s="444">
        <f t="shared" ca="1" si="179"/>
        <v>-327597070370060.63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-327597070370060.63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-1364987793208.5859</v>
      </c>
      <c r="L4981" s="444">
        <f t="shared" ca="1" si="179"/>
        <v>-328962058163269.19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-328962058163269.19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-1370675242346.9548</v>
      </c>
      <c r="L4982" s="444">
        <f t="shared" ca="1" si="179"/>
        <v>-330332733405616.13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-330332733405616.13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-1376386389190.0671</v>
      </c>
      <c r="L4983" s="444">
        <f t="shared" ca="1" si="179"/>
        <v>-331709119794806.19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-331709119794806.19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-1382121332478.3591</v>
      </c>
      <c r="L4984" s="444">
        <f t="shared" ca="1" si="179"/>
        <v>-333091241127284.56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-333091241127284.56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-1387880171363.6855</v>
      </c>
      <c r="L4985" s="444">
        <f t="shared" ca="1" si="179"/>
        <v>-334479121298648.25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-334479121298648.25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-1393663005411.0344</v>
      </c>
      <c r="L4986" s="444">
        <f t="shared" ca="1" si="179"/>
        <v>-335872784304059.31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-335872784304059.31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-1399469934600.2471</v>
      </c>
      <c r="L4987" s="444">
        <f t="shared" ca="1" si="179"/>
        <v>-337272254238659.56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-337272254238659.56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-1405301059327.748</v>
      </c>
      <c r="L4988" s="444">
        <f t="shared" ca="1" si="179"/>
        <v>-338677555297987.31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-338677555297987.31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-1411156480408.2805</v>
      </c>
      <c r="L4989" s="444">
        <f t="shared" ca="1" si="179"/>
        <v>-340088711778395.56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-340088711778395.56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-1417036299076.6482</v>
      </c>
      <c r="L4990" s="444">
        <f t="shared" ca="1" si="179"/>
        <v>-341505748077472.19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-341505748077472.19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-1422940616989.4675</v>
      </c>
      <c r="L4991" s="444">
        <f t="shared" ca="1" si="179"/>
        <v>-342928688694461.63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-342928688694461.63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-1428869536226.9233</v>
      </c>
      <c r="L4992" s="444">
        <f t="shared" ca="1" si="179"/>
        <v>-344357558230688.56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-344357558230688.56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-1434823159294.5356</v>
      </c>
      <c r="L4993" s="444">
        <f t="shared" ca="1" si="179"/>
        <v>-345792381389983.13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-345792381389983.13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-1440801589124.9297</v>
      </c>
      <c r="L4994" s="444">
        <f t="shared" ca="1" si="179"/>
        <v>-347233182979108.06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-347233182979108.06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-1446804929079.6169</v>
      </c>
      <c r="L4995" s="444">
        <f t="shared" ca="1" si="179"/>
        <v>-348679987908187.69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-348679987908187.69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-1452833282950.782</v>
      </c>
      <c r="L4996" s="444">
        <f t="shared" ca="1" si="179"/>
        <v>-350132821191138.5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-350132821191138.5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-1458886754963.0771</v>
      </c>
      <c r="L4997" s="444">
        <f t="shared" ca="1" si="179"/>
        <v>-351591707946101.56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-351591707946101.56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-1464965449775.4231</v>
      </c>
      <c r="L4998" s="444">
        <f t="shared" ca="1" si="179"/>
        <v>-353056673395877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-353056673395877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-1471069472482.8208</v>
      </c>
      <c r="L4999" s="444">
        <f t="shared" ca="1" si="179"/>
        <v>-354527742868359.81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-354527742868359.81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-1477198928618.1658</v>
      </c>
      <c r="L5000" s="444">
        <f t="shared" ca="1" si="179"/>
        <v>-356004941796978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-356004941796978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-1483353924154.075</v>
      </c>
      <c r="L5001" s="444">
        <f t="shared" ca="1" si="179"/>
        <v>-357488295721132.06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-357488295721132.06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-1489534565504.7168</v>
      </c>
      <c r="L5002" s="444">
        <f t="shared" ca="1" si="179"/>
        <v>-358977830286636.75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-358977830286636.75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-1495740959527.6531</v>
      </c>
      <c r="L5003" s="444">
        <f t="shared" ca="1" si="179"/>
        <v>-360473571246164.38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-360473571246164.38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-1501973213525.6848</v>
      </c>
      <c r="L5004" s="444">
        <f t="shared" ca="1" si="179"/>
        <v>-361975544459690.06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-361975544459690.06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-1508231435248.7085</v>
      </c>
      <c r="L5005" s="444">
        <f t="shared" ca="1" si="179"/>
        <v>-363483775894938.75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-363483775894938.75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-1514515732895.5781</v>
      </c>
      <c r="L5006" s="444">
        <f t="shared" ca="1" si="179"/>
        <v>-364998291627834.31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-364998291627834.31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-1520826215115.9763</v>
      </c>
      <c r="L5007" s="444">
        <f t="shared" ca="1" si="179"/>
        <v>-366519117842950.31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-366519117842950.31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-1527162991012.293</v>
      </c>
      <c r="L5008" s="444">
        <f t="shared" ca="1" si="179"/>
        <v>-368046280833962.63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-368046280833962.63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-1533526170141.511</v>
      </c>
      <c r="L5009" s="444">
        <f t="shared" ca="1" si="179"/>
        <v>-369579807004104.13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-369579807004104.13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-1539915862517.1006</v>
      </c>
      <c r="L5010" s="444">
        <f t="shared" ca="1" si="179"/>
        <v>-371119722866621.25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-371119722866621.25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-1546332178610.9219</v>
      </c>
      <c r="L5011" s="444">
        <f t="shared" ca="1" si="179"/>
        <v>-372666055045232.19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-372666055045232.19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-1552775229355.134</v>
      </c>
      <c r="L5012" s="444">
        <f t="shared" ca="1" si="179"/>
        <v>-374218830274587.31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-374218830274587.31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-1559245126144.1138</v>
      </c>
      <c r="L5013" s="444">
        <f t="shared" ca="1" si="179"/>
        <v>-375778075400731.44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-375778075400731.44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-1565741980836.3809</v>
      </c>
      <c r="L5014" s="444">
        <f t="shared" ca="1" si="179"/>
        <v>-377343817381567.81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-377343817381567.81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-1572265905756.5325</v>
      </c>
      <c r="L5015" s="444">
        <f t="shared" ca="1" si="179"/>
        <v>-378916083287324.38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-378916083287324.38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-1578817013697.1848</v>
      </c>
      <c r="L5016" s="444">
        <f t="shared" ca="1" si="179"/>
        <v>-380494900301021.56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-380494900301021.56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-1585395417920.9231</v>
      </c>
      <c r="L5017" s="444">
        <f t="shared" ca="1" si="179"/>
        <v>-382080295718942.5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-382080295718942.5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-1592001232162.2605</v>
      </c>
      <c r="L5018" s="444">
        <f t="shared" ca="1" si="179"/>
        <v>-383672296951104.75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-383672296951104.75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-1598634570629.603</v>
      </c>
      <c r="L5019" s="444">
        <f t="shared" ca="1" si="179"/>
        <v>-385270931521734.38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-385270931521734.38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-1605295548007.2266</v>
      </c>
      <c r="L5020" s="444">
        <f t="shared" ca="1" si="179"/>
        <v>-386876227069741.63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-386876227069741.63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-1611984279457.2568</v>
      </c>
      <c r="L5021" s="444">
        <f t="shared" ca="1" si="179"/>
        <v>-388488211349198.88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-388488211349198.88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-1618700880621.6619</v>
      </c>
      <c r="L5022" s="444">
        <f t="shared" ca="1" si="179"/>
        <v>-390106912229820.56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-390106912229820.56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-1625445467624.2524</v>
      </c>
      <c r="L5023" s="444">
        <f t="shared" ca="1" si="179"/>
        <v>-391732357697444.81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-391732357697444.81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-1632218157072.6868</v>
      </c>
      <c r="L5024" s="444">
        <f t="shared" ca="1" si="179"/>
        <v>-393364575854517.5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-393364575854517.5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-1639019066060.4895</v>
      </c>
      <c r="L5025" s="444">
        <f t="shared" ca="1" si="179"/>
        <v>-395003594920578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-395003594920578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-1645848312169.075</v>
      </c>
      <c r="L5026" s="444">
        <f t="shared" ca="1" si="179"/>
        <v>-396649443232747.06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-396649443232747.06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-1652706013469.7793</v>
      </c>
      <c r="L5027" s="444">
        <f t="shared" ca="1" si="179"/>
        <v>-398302149246216.81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-398302149246216.81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-1659592288525.9033</v>
      </c>
      <c r="L5028" s="444">
        <f t="shared" ca="1" si="179"/>
        <v>-399961741534742.69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-399961741534742.69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-1666507256394.7612</v>
      </c>
      <c r="L5029" s="444">
        <f t="shared" ca="1" si="179"/>
        <v>-401628248791137.44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-401628248791137.44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-1673451036629.7393</v>
      </c>
      <c r="L5030" s="444">
        <f t="shared" ca="1" si="179"/>
        <v>-403301699827767.19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-403301699827767.19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-1680423749282.3633</v>
      </c>
      <c r="L5031" s="444">
        <f t="shared" ca="1" si="179"/>
        <v>-404982123577049.56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-404982123577049.56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-1687425514904.373</v>
      </c>
      <c r="L5032" s="444">
        <f t="shared" ca="1" si="179"/>
        <v>-406669549091953.94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-406669549091953.94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-1694456454549.8081</v>
      </c>
      <c r="L5033" s="444">
        <f t="shared" ca="1" si="179"/>
        <v>-408364005546503.75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-408364005546503.75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-1701516689777.0989</v>
      </c>
      <c r="L5034" s="444">
        <f t="shared" ca="1" si="179"/>
        <v>-410065522236280.88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-410065522236280.88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-1708606342651.1704</v>
      </c>
      <c r="L5035" s="444">
        <f t="shared" ca="1" si="179"/>
        <v>-411774128578932.06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-411774128578932.06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-1715725535745.5503</v>
      </c>
      <c r="L5036" s="444">
        <f t="shared" ca="1" si="179"/>
        <v>-413489854114677.63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-413489854114677.63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-1722874392144.49</v>
      </c>
      <c r="L5037" s="444">
        <f t="shared" ca="1" si="179"/>
        <v>-415212728506822.13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-415212728506822.13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-1730053035445.0923</v>
      </c>
      <c r="L5038" s="444">
        <f t="shared" ca="1" si="179"/>
        <v>-416942781542267.19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-416942781542267.19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-1737261589759.4465</v>
      </c>
      <c r="L5039" s="444">
        <f t="shared" ca="1" si="179"/>
        <v>-418680043132026.63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-418680043132026.63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-1744500179716.7776</v>
      </c>
      <c r="L5040" s="444">
        <f t="shared" ca="1" si="179"/>
        <v>-420424543311743.38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-420424543311743.38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-1751768930465.5974</v>
      </c>
      <c r="L5041" s="444">
        <f t="shared" ca="1" si="179"/>
        <v>-422176312242209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-422176312242209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-1759067967675.8708</v>
      </c>
      <c r="L5042" s="444">
        <f t="shared" ca="1" si="179"/>
        <v>-423935380209884.88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-423935380209884.88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-1766397417541.187</v>
      </c>
      <c r="L5043" s="444">
        <f t="shared" ca="1" si="179"/>
        <v>-425701777627426.06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-425701777627426.06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-1773757406780.9419</v>
      </c>
      <c r="L5044" s="444">
        <f t="shared" ca="1" si="179"/>
        <v>-427475535034207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-427475535034207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-1781148062642.5291</v>
      </c>
      <c r="L5045" s="444">
        <f t="shared" ca="1" si="179"/>
        <v>-429256683096849.5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-429256683096849.5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-1788569512903.5396</v>
      </c>
      <c r="L5046" s="444">
        <f t="shared" ca="1" si="179"/>
        <v>-431045252609753.06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-431045252609753.06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-1796021885873.9709</v>
      </c>
      <c r="L5047" s="444">
        <f t="shared" ca="1" si="179"/>
        <v>-432841274495627.06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-432841274495627.06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-1803505310398.446</v>
      </c>
      <c r="L5048" s="444">
        <f t="shared" ca="1" si="179"/>
        <v>-434644779806025.5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-434644779806025.5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-1811019915858.4395</v>
      </c>
      <c r="L5049" s="444">
        <f t="shared" ca="1" si="179"/>
        <v>-436455799721883.94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-436455799721883.94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-1818565832174.5164</v>
      </c>
      <c r="L5050" s="444">
        <f t="shared" ca="1" si="179"/>
        <v>-438274365554058.44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-438274365554058.44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-1826143189808.5769</v>
      </c>
      <c r="L5051" s="444">
        <f t="shared" ca="1" si="179"/>
        <v>-440100508743867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-440100508743867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-1833752119766.1128</v>
      </c>
      <c r="L5052" s="444">
        <f t="shared" ca="1" si="179"/>
        <v>-441934260863633.13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-441934260863633.13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-1841392753598.4717</v>
      </c>
      <c r="L5053" s="444">
        <f t="shared" ca="1" si="179"/>
        <v>-443775653617231.63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-443775653617231.63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-1849065223405.1316</v>
      </c>
      <c r="L5054" s="444">
        <f t="shared" ca="1" si="179"/>
        <v>-445624718840636.75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-445624718840636.75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-1856769661835.9861</v>
      </c>
      <c r="L5055" s="444">
        <f t="shared" ca="1" si="179"/>
        <v>-447481488502472.75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-447481488502472.75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-1864506202093.6365</v>
      </c>
      <c r="L5056" s="444">
        <f t="shared" ca="1" si="179"/>
        <v>-449345994704566.38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-449345994704566.38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-1872274977935.6934</v>
      </c>
      <c r="L5057" s="444">
        <f t="shared" ca="1" si="179"/>
        <v>-451218269682502.06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-451218269682502.06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-1880076123677.0916</v>
      </c>
      <c r="L5058" s="444">
        <f t="shared" ca="1" si="179"/>
        <v>-453098345806179.13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-453098345806179.13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-1887909774192.4128</v>
      </c>
      <c r="L5059" s="444">
        <f t="shared" ca="1" si="179"/>
        <v>-454986255580371.56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-454986255580371.56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-1895776064918.2148</v>
      </c>
      <c r="L5060" s="444">
        <f t="shared" ca="1" si="179"/>
        <v>-456882031645289.75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-456882031645289.75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-1903675131855.3743</v>
      </c>
      <c r="L5061" s="444">
        <f t="shared" ca="1" si="179"/>
        <v>-458785706777145.13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-458785706777145.13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-1911607111571.4382</v>
      </c>
      <c r="L5062" s="444">
        <f t="shared" ca="1" si="179"/>
        <v>-460697313888716.56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-460697313888716.56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-1919572141202.9854</v>
      </c>
      <c r="L5063" s="444">
        <f t="shared" ca="1" si="179"/>
        <v>-462616886029919.56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-462616886029919.56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-1927570358457.9983</v>
      </c>
      <c r="L5064" s="444">
        <f t="shared" ca="1" si="179"/>
        <v>-464544456388377.56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-464544456388377.56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-1935601901618.2395</v>
      </c>
      <c r="L5065" s="444">
        <f t="shared" ca="1" si="179"/>
        <v>-466480058289995.81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-466480058289995.81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-1943666909541.6492</v>
      </c>
      <c r="L5066" s="444">
        <f t="shared" ca="1" si="179"/>
        <v>-468423725199537.44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-468423725199537.44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-1951765521664.7393</v>
      </c>
      <c r="L5067" s="444">
        <f t="shared" ca="1" si="179"/>
        <v>-470375490721202.19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-470375490721202.19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-1959897878005.0093</v>
      </c>
      <c r="L5068" s="444">
        <f t="shared" ca="1" si="179"/>
        <v>-472335388599207.19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-472335388599207.19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-1968064119163.3633</v>
      </c>
      <c r="L5069" s="444">
        <f t="shared" ca="1" si="179"/>
        <v>-474303452718370.56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-474303452718370.56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-1976264386326.5442</v>
      </c>
      <c r="L5070" s="444">
        <f t="shared" ca="1" si="179"/>
        <v>-476279717104697.13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-476279717104697.13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-1984498821269.5713</v>
      </c>
      <c r="L5071" s="444">
        <f t="shared" ca="1" si="179"/>
        <v>-478264215925966.69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-478264215925966.69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-1992767566358.1943</v>
      </c>
      <c r="L5072" s="444">
        <f t="shared" ca="1" si="179"/>
        <v>-480256983492324.88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-480256983492324.88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-2001070764551.3535</v>
      </c>
      <c r="L5073" s="444">
        <f t="shared" ca="1" si="179"/>
        <v>-482258054256876.25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-482258054256876.25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-2009408559403.6511</v>
      </c>
      <c r="L5074" s="444">
        <f t="shared" ca="1" si="179"/>
        <v>-484267462816279.88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-484267462816279.88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-2017781095067.8325</v>
      </c>
      <c r="L5075" s="444">
        <f t="shared" ca="1" si="179"/>
        <v>-486285243911347.69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-486285243911347.69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-2026188516297.282</v>
      </c>
      <c r="L5076" s="444">
        <f t="shared" ca="1" si="179"/>
        <v>-488311432427645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-488311432427645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-2034630968448.5208</v>
      </c>
      <c r="L5077" s="444">
        <f t="shared" ca="1" si="179"/>
        <v>-490346063396093.5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-490346063396093.5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-2043108597483.7229</v>
      </c>
      <c r="L5078" s="444">
        <f t="shared" ca="1" si="179"/>
        <v>-492389171993577.25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-492389171993577.25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-2051621549973.2385</v>
      </c>
      <c r="L5079" s="444">
        <f t="shared" ca="1" si="179"/>
        <v>-494440793543550.5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-494440793543550.5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-2060169973098.127</v>
      </c>
      <c r="L5080" s="444">
        <f t="shared" ca="1" si="179"/>
        <v>-496500963516648.63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-496500963516648.63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-2068754014652.7029</v>
      </c>
      <c r="L5081" s="444">
        <f t="shared" ca="1" si="179"/>
        <v>-498569717531301.31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-498569717531301.31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-2077373823047.0886</v>
      </c>
      <c r="L5082" s="444">
        <f t="shared" ca="1" si="179"/>
        <v>-500647091354348.38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-500647091354348.38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-2086029547309.7849</v>
      </c>
      <c r="L5083" s="444">
        <f t="shared" ca="1" si="179"/>
        <v>-502733120901658.19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-502733120901658.19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-2094721337090.2427</v>
      </c>
      <c r="L5084" s="444">
        <f t="shared" ca="1" si="179"/>
        <v>-504827842238748.44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-504827842238748.44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-2103449342661.4521</v>
      </c>
      <c r="L5085" s="444">
        <f t="shared" ca="1" si="179"/>
        <v>-506931291581409.88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-506931291581409.88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-2112213714922.541</v>
      </c>
      <c r="L5086" s="444">
        <f t="shared" ca="1" si="179"/>
        <v>-509043505296332.44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-509043505296332.44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-2121014605401.385</v>
      </c>
      <c r="L5087" s="444">
        <f t="shared" ca="1" si="179"/>
        <v>-511164519901733.81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-511164519901733.81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-2129852166257.2244</v>
      </c>
      <c r="L5088" s="444">
        <f t="shared" ca="1" si="179"/>
        <v>-513294372067991.06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-513294372067991.06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-2138726550283.2961</v>
      </c>
      <c r="L5089" s="444">
        <f t="shared" ca="1" si="179"/>
        <v>-515433098618274.38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-515433098618274.38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-2147637910909.4768</v>
      </c>
      <c r="L5090" s="444">
        <f t="shared" ca="1" si="179"/>
        <v>-517580736529183.88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-517580736529183.88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-2156586402204.9326</v>
      </c>
      <c r="L5091" s="444">
        <f t="shared" ca="1" si="179"/>
        <v>-519737322931388.81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-519737322931388.81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-2165572178880.7866</v>
      </c>
      <c r="L5092" s="444">
        <f t="shared" ca="1" si="179"/>
        <v>-521902895110269.63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-521902895110269.63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-2174595396292.79</v>
      </c>
      <c r="L5093" s="444">
        <f t="shared" ca="1" si="179"/>
        <v>-524077490506562.44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-524077490506562.44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-2183656210444.01</v>
      </c>
      <c r="L5094" s="444">
        <f t="shared" ca="1" si="179"/>
        <v>-526261146717006.44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-526261146717006.44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-2192754777987.5269</v>
      </c>
      <c r="L5095" s="444">
        <f t="shared" ca="1" si="179"/>
        <v>-528453901494993.94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-528453901494993.94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-2201891256229.1416</v>
      </c>
      <c r="L5096" s="444">
        <f t="shared" ca="1" si="179"/>
        <v>-530655792751223.06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-530655792751223.06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-2211065803130.0962</v>
      </c>
      <c r="L5097" s="444">
        <f t="shared" ca="1" si="179"/>
        <v>-532866858554353.19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-532866858554353.19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-2220278577309.8052</v>
      </c>
      <c r="L5098" s="444">
        <f t="shared" ca="1" si="179"/>
        <v>-535087137131663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-535087137131663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-2229529738048.5957</v>
      </c>
      <c r="L5099" s="444">
        <f t="shared" ca="1" si="179"/>
        <v>-537316666869711.63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-537316666869711.63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-2238819445290.4648</v>
      </c>
      <c r="L5100" s="444">
        <f t="shared" ca="1" si="179"/>
        <v>-539555486315002.06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-539555486315002.06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-2248147859645.8418</v>
      </c>
      <c r="L5101" s="444">
        <f t="shared" ca="1" si="179"/>
        <v>-541803634174647.88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-541803634174647.88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-2257515142394.3662</v>
      </c>
      <c r="L5102" s="444">
        <f t="shared" ca="1" si="179"/>
        <v>-544061149317042.25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-544061149317042.25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-2266921455487.6758</v>
      </c>
      <c r="L5103" s="444">
        <f t="shared" ca="1" si="179"/>
        <v>-546328070772529.94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-546328070772529.94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-2276366961552.2085</v>
      </c>
      <c r="L5104" s="444">
        <f t="shared" ca="1" si="179"/>
        <v>-548604437734082.13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-548604437734082.13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-2285851823892.0088</v>
      </c>
      <c r="L5105" s="444">
        <f t="shared" ca="1" si="179"/>
        <v>-550890289557974.13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-550890289557974.13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-2295376206491.5586</v>
      </c>
      <c r="L5106" s="444">
        <f t="shared" ca="1" si="179"/>
        <v>-553185665764465.69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-553185665764465.69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-2304940274018.6069</v>
      </c>
      <c r="L5107" s="444">
        <f t="shared" ca="1" si="179"/>
        <v>-555490606038484.31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-555490606038484.31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-2314544191827.0181</v>
      </c>
      <c r="L5108" s="444">
        <f t="shared" ref="L5108:L5362" ca="1" si="184">I5108-J5108+K5108</f>
        <v>-557805150230311.31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-557805150230311.31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-2324188125959.6309</v>
      </c>
      <c r="L5109" s="444">
        <f t="shared" ca="1" si="184"/>
        <v>-560129338356270.94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-560129338356270.94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-2333872243151.1289</v>
      </c>
      <c r="L5110" s="444">
        <f t="shared" ca="1" si="184"/>
        <v>-562463210599422.06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-562463210599422.06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-2343596710830.9253</v>
      </c>
      <c r="L5111" s="444">
        <f t="shared" ca="1" si="184"/>
        <v>-564806807310253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-564806807310253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-2353361697126.0542</v>
      </c>
      <c r="L5112" s="444">
        <f t="shared" ca="1" si="184"/>
        <v>-567160169007379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-567160169007379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-2363167370864.0791</v>
      </c>
      <c r="L5113" s="444">
        <f t="shared" ca="1" si="184"/>
        <v>-569523336378243.13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-569523336378243.13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-2373013901576.0132</v>
      </c>
      <c r="L5114" s="444">
        <f t="shared" ca="1" si="184"/>
        <v>-571896350279819.13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-571896350279819.13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-2382901459499.2461</v>
      </c>
      <c r="L5115" s="444">
        <f t="shared" ca="1" si="184"/>
        <v>-574279251739318.38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-574279251739318.38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-2392830215580.4932</v>
      </c>
      <c r="L5116" s="444">
        <f t="shared" ca="1" si="184"/>
        <v>-576672081954898.88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-576672081954898.88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-2402800341478.7451</v>
      </c>
      <c r="L5117" s="444">
        <f t="shared" ca="1" si="184"/>
        <v>-579074882296377.63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-579074882296377.63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-2412812009568.2402</v>
      </c>
      <c r="L5118" s="444">
        <f t="shared" ca="1" si="184"/>
        <v>-581487694305945.88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-581487694305945.88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-2422865392941.4409</v>
      </c>
      <c r="L5119" s="444">
        <f t="shared" ca="1" si="184"/>
        <v>-583910559698887.38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-583910559698887.38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-2432960665412.0308</v>
      </c>
      <c r="L5120" s="444">
        <f t="shared" ca="1" si="184"/>
        <v>-586343520364299.38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-586343520364299.38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-2443098001517.9141</v>
      </c>
      <c r="L5121" s="444">
        <f t="shared" ca="1" si="184"/>
        <v>-588786618365817.25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-588786618365817.25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-2453277576524.2383</v>
      </c>
      <c r="L5122" s="444">
        <f t="shared" ca="1" si="184"/>
        <v>-591239895942341.5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-591239895942341.5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-2463499566426.4229</v>
      </c>
      <c r="L5123" s="444">
        <f t="shared" ca="1" si="184"/>
        <v>-593703395508767.88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-593703395508767.88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-2473764147953.1992</v>
      </c>
      <c r="L5124" s="444">
        <f t="shared" ca="1" si="184"/>
        <v>-596177159656721.13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-596177159656721.13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-2484071498569.6714</v>
      </c>
      <c r="L5125" s="444">
        <f t="shared" ca="1" si="184"/>
        <v>-598661231155290.75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-598661231155290.75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-2494421796480.3779</v>
      </c>
      <c r="L5126" s="444">
        <f t="shared" ca="1" si="184"/>
        <v>-601155652951771.13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-601155652951771.13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-2504815220632.3799</v>
      </c>
      <c r="L5127" s="444">
        <f t="shared" ca="1" si="184"/>
        <v>-603660468172403.5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-603660468172403.5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-2515251950718.3477</v>
      </c>
      <c r="L5128" s="444">
        <f t="shared" ca="1" si="184"/>
        <v>-606175720123121.88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-606175720123121.88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-2525732167179.6743</v>
      </c>
      <c r="L5129" s="444">
        <f t="shared" ca="1" si="184"/>
        <v>-608701452290301.5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-608701452290301.5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-2536256051209.5894</v>
      </c>
      <c r="L5130" s="444">
        <f t="shared" ca="1" si="184"/>
        <v>-611237708341511.13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-611237708341511.13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-2546823784756.2964</v>
      </c>
      <c r="L5131" s="444">
        <f t="shared" ca="1" si="184"/>
        <v>-613784532126267.38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-613784532126267.38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-2557435550526.1143</v>
      </c>
      <c r="L5132" s="444">
        <f t="shared" ca="1" si="184"/>
        <v>-616341967676793.5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-616341967676793.5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-2568091531986.6396</v>
      </c>
      <c r="L5133" s="444">
        <f t="shared" ca="1" si="184"/>
        <v>-618910059208780.13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-618910059208780.13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-2578791913369.917</v>
      </c>
      <c r="L5134" s="444">
        <f t="shared" ca="1" si="184"/>
        <v>-621488851122150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-621488851122150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-2589536879675.625</v>
      </c>
      <c r="L5135" s="444">
        <f t="shared" ca="1" si="184"/>
        <v>-624078388001825.63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-624078388001825.63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-2600326616674.2734</v>
      </c>
      <c r="L5136" s="444">
        <f t="shared" ca="1" si="184"/>
        <v>-626678714618499.88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-626678714618499.88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-2611161310910.416</v>
      </c>
      <c r="L5137" s="444">
        <f t="shared" ca="1" si="184"/>
        <v>-629289875929410.25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-629289875929410.25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-2622041149705.876</v>
      </c>
      <c r="L5138" s="444">
        <f t="shared" ca="1" si="184"/>
        <v>-631911917079116.13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-631911917079116.13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-2632966321162.9839</v>
      </c>
      <c r="L5139" s="444">
        <f t="shared" ca="1" si="184"/>
        <v>-634544883400279.13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-634544883400279.13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-2643937014167.8296</v>
      </c>
      <c r="L5140" s="444">
        <f t="shared" ca="1" si="184"/>
        <v>-637188820414447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-637188820414447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-2654953418393.5293</v>
      </c>
      <c r="L5141" s="444">
        <f t="shared" ca="1" si="184"/>
        <v>-639843773832840.5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-639843773832840.5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-2666015724303.502</v>
      </c>
      <c r="L5142" s="444">
        <f t="shared" ca="1" si="184"/>
        <v>-642509789557144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-642509789557144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-2677124123154.7666</v>
      </c>
      <c r="L5143" s="444">
        <f t="shared" ca="1" si="184"/>
        <v>-645186913680298.75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-645186913680298.75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-2688278807001.2446</v>
      </c>
      <c r="L5144" s="444">
        <f t="shared" ca="1" si="184"/>
        <v>-647875192487300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-647875192487300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-2699479968697.0835</v>
      </c>
      <c r="L5145" s="444">
        <f t="shared" ca="1" si="184"/>
        <v>-650574672455997.13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-650574672455997.13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-2710727801899.9878</v>
      </c>
      <c r="L5146" s="444">
        <f t="shared" ca="1" si="184"/>
        <v>-653285400257897.13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-653285400257897.13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-2722022501074.5713</v>
      </c>
      <c r="L5147" s="444">
        <f t="shared" ca="1" si="184"/>
        <v>-656007422758971.75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-656007422758971.75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-2733364261495.7158</v>
      </c>
      <c r="L5148" s="444">
        <f t="shared" ca="1" si="184"/>
        <v>-658740787020467.5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-658740787020467.5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-2744753279251.9478</v>
      </c>
      <c r="L5149" s="444">
        <f t="shared" ca="1" si="184"/>
        <v>-661485540299719.5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-661485540299719.5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-2756189751248.8311</v>
      </c>
      <c r="L5150" s="444">
        <f t="shared" ca="1" si="184"/>
        <v>-664241730050968.38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-664241730050968.38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-2767673875212.3682</v>
      </c>
      <c r="L5151" s="444">
        <f t="shared" ca="1" si="184"/>
        <v>-667009403926180.75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-667009403926180.75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-2779205849692.4199</v>
      </c>
      <c r="L5152" s="444">
        <f t="shared" ca="1" si="184"/>
        <v>-669788609775873.13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-669788609775873.13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-2790785874066.1382</v>
      </c>
      <c r="L5153" s="444">
        <f t="shared" ca="1" si="184"/>
        <v>-672579395649939.25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-672579395649939.25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-2802414148541.4136</v>
      </c>
      <c r="L5154" s="444">
        <f t="shared" ca="1" si="184"/>
        <v>-675381809798480.63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-675381809798480.63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-2814090874160.3359</v>
      </c>
      <c r="L5155" s="444">
        <f t="shared" ca="1" si="184"/>
        <v>-678195900672641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-678195900672641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-2825816252802.6709</v>
      </c>
      <c r="L5156" s="444">
        <f t="shared" ca="1" si="184"/>
        <v>-681021716925443.63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-681021716925443.63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-2837590487189.3486</v>
      </c>
      <c r="L5157" s="444">
        <f t="shared" ca="1" si="184"/>
        <v>-683859307412633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-683859307412633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-2849413780885.9707</v>
      </c>
      <c r="L5158" s="444">
        <f t="shared" ca="1" si="184"/>
        <v>-686708721193519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-686708721193519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-2861286338306.3291</v>
      </c>
      <c r="L5159" s="444">
        <f t="shared" ca="1" si="184"/>
        <v>-689570007531825.38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-689570007531825.38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-2873208364715.939</v>
      </c>
      <c r="L5160" s="444">
        <f t="shared" ca="1" si="184"/>
        <v>-692443215896541.38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-692443215896541.38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-2885180066235.5889</v>
      </c>
      <c r="L5161" s="444">
        <f t="shared" ca="1" si="184"/>
        <v>-695328395962777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-695328395962777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-2897201649844.9043</v>
      </c>
      <c r="L5162" s="444">
        <f t="shared" ca="1" si="184"/>
        <v>-698225597612621.88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-698225597612621.88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-2909273323385.9243</v>
      </c>
      <c r="L5163" s="444">
        <f t="shared" ca="1" si="184"/>
        <v>-701134870936007.75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-701134870936007.75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-2921395295566.6987</v>
      </c>
      <c r="L5164" s="444">
        <f t="shared" ca="1" si="184"/>
        <v>-704056266231574.5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-704056266231574.5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-2933567775964.8936</v>
      </c>
      <c r="L5165" s="444">
        <f t="shared" ca="1" si="184"/>
        <v>-706989834007539.38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-706989834007539.38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-2945790975031.4141</v>
      </c>
      <c r="L5166" s="444">
        <f t="shared" ca="1" si="184"/>
        <v>-709935624982570.75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-709935624982570.75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-2958065104094.0449</v>
      </c>
      <c r="L5167" s="444">
        <f t="shared" ca="1" si="184"/>
        <v>-712893690086664.75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-712893690086664.75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-2970390375361.103</v>
      </c>
      <c r="L5168" s="444">
        <f t="shared" ca="1" si="184"/>
        <v>-715864080462025.88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-715864080462025.88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-2982767001925.1079</v>
      </c>
      <c r="L5169" s="444">
        <f t="shared" ca="1" si="184"/>
        <v>-718846847463951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-718846847463951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-2995195197766.4624</v>
      </c>
      <c r="L5170" s="444">
        <f t="shared" ca="1" si="184"/>
        <v>-721842042661717.5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-721842042661717.5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-3007675177757.1563</v>
      </c>
      <c r="L5171" s="444">
        <f t="shared" ca="1" si="184"/>
        <v>-724849717839474.63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-724849717839474.63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-3020207157664.4775</v>
      </c>
      <c r="L5172" s="444">
        <f t="shared" ca="1" si="184"/>
        <v>-727869924997139.13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-727869924997139.13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-3032791354154.7461</v>
      </c>
      <c r="L5173" s="444">
        <f t="shared" ca="1" si="184"/>
        <v>-730902716351293.88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-730902716351293.88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-3045427984797.0576</v>
      </c>
      <c r="L5174" s="444">
        <f t="shared" ca="1" si="184"/>
        <v>-733948144336090.88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-733948144336090.88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-3058117268067.0454</v>
      </c>
      <c r="L5175" s="444">
        <f t="shared" ca="1" si="184"/>
        <v>-737006261604157.88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-737006261604157.88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-3070859423350.6577</v>
      </c>
      <c r="L5176" s="444">
        <f t="shared" ca="1" si="184"/>
        <v>-740077121027508.5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-740077121027508.5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-3083654670947.9521</v>
      </c>
      <c r="L5177" s="444">
        <f t="shared" ca="1" si="184"/>
        <v>-743160775698456.5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-743160775698456.5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-3096503232076.9019</v>
      </c>
      <c r="L5178" s="444">
        <f t="shared" ca="1" si="184"/>
        <v>-746257278930533.38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-746257278930533.38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-3109405328877.2222</v>
      </c>
      <c r="L5179" s="444">
        <f t="shared" ca="1" si="184"/>
        <v>-749366684259410.63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-749366684259410.63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-3122361184414.2109</v>
      </c>
      <c r="L5180" s="444">
        <f t="shared" ca="1" si="184"/>
        <v>-752489045443824.88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-752489045443824.88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-3135371022682.6035</v>
      </c>
      <c r="L5181" s="444">
        <f t="shared" ca="1" si="184"/>
        <v>-755624416466507.5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-755624416466507.5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-3148435068610.4478</v>
      </c>
      <c r="L5182" s="444">
        <f t="shared" ca="1" si="184"/>
        <v>-758772851535118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-758772851535118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-3161553548062.9917</v>
      </c>
      <c r="L5183" s="444">
        <f t="shared" ca="1" si="184"/>
        <v>-761934405083181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-761934405083181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-3174726687846.5874</v>
      </c>
      <c r="L5184" s="444">
        <f t="shared" ca="1" si="184"/>
        <v>-765109131771027.63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-765109131771027.63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-3187954715712.6152</v>
      </c>
      <c r="L5185" s="444">
        <f t="shared" ca="1" si="184"/>
        <v>-768297086486740.25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-768297086486740.25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-3201237860361.4175</v>
      </c>
      <c r="L5186" s="444">
        <f t="shared" ca="1" si="184"/>
        <v>-771498324347101.63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-771498324347101.63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-3214576351446.2568</v>
      </c>
      <c r="L5187" s="444">
        <f t="shared" ca="1" si="184"/>
        <v>-774712900698547.88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-774712900698547.88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-3227970419577.2827</v>
      </c>
      <c r="L5188" s="444">
        <f t="shared" ca="1" si="184"/>
        <v>-777940871118125.13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-777940871118125.13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-3241420296325.5215</v>
      </c>
      <c r="L5189" s="444">
        <f t="shared" ca="1" si="184"/>
        <v>-781182291414450.63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-781182291414450.63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-3254926214226.8774</v>
      </c>
      <c r="L5190" s="444">
        <f t="shared" ca="1" si="184"/>
        <v>-784437217628677.5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-784437217628677.5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-3268488406786.1563</v>
      </c>
      <c r="L5191" s="444">
        <f t="shared" ca="1" si="184"/>
        <v>-787705706035463.63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-787705706035463.63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-3282107108481.0986</v>
      </c>
      <c r="L5192" s="444">
        <f t="shared" ca="1" si="184"/>
        <v>-790987813143944.75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-790987813143944.75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-3295782554766.4365</v>
      </c>
      <c r="L5193" s="444">
        <f t="shared" ca="1" si="184"/>
        <v>-794283595698711.13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-794283595698711.13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-3309514982077.9629</v>
      </c>
      <c r="L5194" s="444">
        <f t="shared" ca="1" si="184"/>
        <v>-797593110680789.13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-797593110680789.13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-3323304627836.6211</v>
      </c>
      <c r="L5195" s="444">
        <f t="shared" ca="1" si="184"/>
        <v>-800916415308625.75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-800916415308625.75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-3337151730452.6074</v>
      </c>
      <c r="L5196" s="444">
        <f t="shared" ca="1" si="184"/>
        <v>-804253567039078.38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-804253567039078.38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-3351056529329.4932</v>
      </c>
      <c r="L5197" s="444">
        <f t="shared" ca="1" si="184"/>
        <v>-807604623568407.88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-807604623568407.88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-3365019264868.3662</v>
      </c>
      <c r="L5198" s="444">
        <f t="shared" ca="1" si="184"/>
        <v>-810969642833276.25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-810969642833276.25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-3379040178471.9844</v>
      </c>
      <c r="L5199" s="444">
        <f t="shared" ca="1" si="184"/>
        <v>-814348683011748.25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-814348683011748.25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-3393119512548.9512</v>
      </c>
      <c r="L5200" s="444">
        <f t="shared" ca="1" si="184"/>
        <v>-817741802524297.25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-817741802524297.25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-3407257510517.9053</v>
      </c>
      <c r="L5201" s="444">
        <f t="shared" ca="1" si="184"/>
        <v>-821149060034815.13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-821149060034815.13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-3421454416811.7295</v>
      </c>
      <c r="L5202" s="444">
        <f t="shared" ca="1" si="184"/>
        <v>-824570514451626.88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-824570514451626.88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-3435710476881.7788</v>
      </c>
      <c r="L5203" s="444">
        <f t="shared" ca="1" si="184"/>
        <v>-828006224928508.63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-828006224928508.63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-3450025937202.1191</v>
      </c>
      <c r="L5204" s="444">
        <f t="shared" ca="1" si="184"/>
        <v>-831456250865710.75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-831456250865710.75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-3464401045273.7949</v>
      </c>
      <c r="L5205" s="444">
        <f t="shared" ca="1" si="184"/>
        <v>-834920651910984.5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-834920651910984.5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-3478836049629.1021</v>
      </c>
      <c r="L5206" s="444">
        <f t="shared" ca="1" si="184"/>
        <v>-838399487960613.63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-838399487960613.63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-3493331199835.8901</v>
      </c>
      <c r="L5207" s="444">
        <f t="shared" ca="1" si="184"/>
        <v>-841892819160449.5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-841892819160449.5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-3507886746501.873</v>
      </c>
      <c r="L5208" s="444">
        <f t="shared" ca="1" si="184"/>
        <v>-845400705906951.38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-845400705906951.38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-3522502941278.9639</v>
      </c>
      <c r="L5209" s="444">
        <f t="shared" ca="1" si="184"/>
        <v>-848923208848230.38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-848923208848230.38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-3537180036867.6265</v>
      </c>
      <c r="L5210" s="444">
        <f t="shared" ca="1" si="184"/>
        <v>-852460388885098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-852460388885098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-3551918287021.2417</v>
      </c>
      <c r="L5211" s="444">
        <f t="shared" ca="1" si="184"/>
        <v>-856012307172119.25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-856012307172119.25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-3566717946550.4966</v>
      </c>
      <c r="L5212" s="444">
        <f t="shared" ca="1" si="184"/>
        <v>-859579025118669.75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-859579025118669.75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-3581579271327.7905</v>
      </c>
      <c r="L5213" s="444">
        <f t="shared" ca="1" si="184"/>
        <v>-863160604389997.5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-863160604389997.5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-3596502518291.6563</v>
      </c>
      <c r="L5214" s="444">
        <f t="shared" ca="1" si="184"/>
        <v>-866757106908289.13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-866757106908289.13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-3611487945451.2046</v>
      </c>
      <c r="L5215" s="444">
        <f t="shared" ca="1" si="184"/>
        <v>-870368594853740.38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-870368594853740.38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-3626535811890.585</v>
      </c>
      <c r="L5216" s="444">
        <f t="shared" ca="1" si="184"/>
        <v>-873995130665631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-873995130665631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-3641646377773.4624</v>
      </c>
      <c r="L5217" s="444">
        <f t="shared" ca="1" si="184"/>
        <v>-877636777043404.5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-877636777043404.5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-3656819904347.5186</v>
      </c>
      <c r="L5218" s="444">
        <f t="shared" ca="1" si="184"/>
        <v>-881293596947752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-881293596947752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-3672056653948.9668</v>
      </c>
      <c r="L5219" s="444">
        <f t="shared" ca="1" si="184"/>
        <v>-884965653601701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-884965653601701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-3687356890007.0874</v>
      </c>
      <c r="L5220" s="444">
        <f t="shared" ca="1" si="184"/>
        <v>-888653010491708.13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-888653010491708.13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-3702720877048.7842</v>
      </c>
      <c r="L5221" s="444">
        <f t="shared" ca="1" si="184"/>
        <v>-892355731368756.88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-892355731368756.88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-3718148880703.1538</v>
      </c>
      <c r="L5222" s="444">
        <f t="shared" ca="1" si="184"/>
        <v>-896073880249460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-896073880249460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-3733641167706.0825</v>
      </c>
      <c r="L5223" s="444">
        <f t="shared" ca="1" si="184"/>
        <v>-899807521417166.13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-899807521417166.13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-3749198005904.8589</v>
      </c>
      <c r="L5224" s="444">
        <f t="shared" ca="1" si="184"/>
        <v>-903556719423071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-903556719423071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-3764819664262.7959</v>
      </c>
      <c r="L5225" s="444">
        <f t="shared" ca="1" si="184"/>
        <v>-907321539087333.75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-907321539087333.75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-3780506412863.8901</v>
      </c>
      <c r="L5226" s="444">
        <f t="shared" ca="1" si="184"/>
        <v>-911102045500197.63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-911102045500197.63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-3796258522917.4902</v>
      </c>
      <c r="L5227" s="444">
        <f t="shared" ca="1" si="184"/>
        <v>-914898304023115.13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-914898304023115.13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-3812076266762.979</v>
      </c>
      <c r="L5228" s="444">
        <f t="shared" ca="1" si="184"/>
        <v>-918710380289878.13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-918710380289878.13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-3827959917874.4922</v>
      </c>
      <c r="L5229" s="444">
        <f t="shared" ca="1" si="184"/>
        <v>-922538340207752.63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-922538340207752.63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-3843909750865.6362</v>
      </c>
      <c r="L5230" s="444">
        <f t="shared" ca="1" si="184"/>
        <v>-926382249958618.25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-926382249958618.25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-3859926041494.2427</v>
      </c>
      <c r="L5231" s="444">
        <f t="shared" ca="1" si="184"/>
        <v>-930242176000112.5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-930242176000112.5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-3876009066667.1353</v>
      </c>
      <c r="L5232" s="444">
        <f t="shared" ca="1" si="184"/>
        <v>-934118185066779.63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-934118185066779.63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-3892159104444.915</v>
      </c>
      <c r="L5233" s="444">
        <f t="shared" ca="1" si="184"/>
        <v>-938010344171224.5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-938010344171224.5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-3908376434046.7686</v>
      </c>
      <c r="L5234" s="444">
        <f t="shared" ca="1" si="184"/>
        <v>-941918720605271.25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-941918720605271.25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-3924661335855.2969</v>
      </c>
      <c r="L5235" s="444">
        <f t="shared" ca="1" si="184"/>
        <v>-945843381941126.5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-945843381941126.5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-3941014091421.3604</v>
      </c>
      <c r="L5236" s="444">
        <f t="shared" ca="1" si="184"/>
        <v>-949784396032547.88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-949784396032547.88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-3957434983468.9497</v>
      </c>
      <c r="L5237" s="444">
        <f t="shared" ca="1" si="184"/>
        <v>-953741831016016.88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-953741831016016.88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-3973924295900.0708</v>
      </c>
      <c r="L5238" s="444">
        <f t="shared" ca="1" si="184"/>
        <v>-957715755311917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-957715755311917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-3990482313799.6548</v>
      </c>
      <c r="L5239" s="444">
        <f t="shared" ca="1" si="184"/>
        <v>-961706237625716.63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-961706237625716.63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-4007109323440.4863</v>
      </c>
      <c r="L5240" s="444">
        <f t="shared" ca="1" si="184"/>
        <v>-965713346949157.13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-965713346949157.13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-4023805612288.1543</v>
      </c>
      <c r="L5241" s="444">
        <f t="shared" ca="1" si="184"/>
        <v>-969737152561445.25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-969737152561445.25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-4040571469006.0225</v>
      </c>
      <c r="L5242" s="444">
        <f t="shared" ca="1" si="184"/>
        <v>-973777724030451.25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-973777724030451.25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-4057407183460.2139</v>
      </c>
      <c r="L5243" s="444">
        <f t="shared" ca="1" si="184"/>
        <v>-977835131213911.5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-977835131213911.5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-4074313046724.6318</v>
      </c>
      <c r="L5244" s="444">
        <f t="shared" ca="1" si="184"/>
        <v>-981909444260636.13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-981909444260636.13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-4091289351085.9839</v>
      </c>
      <c r="L5245" s="444">
        <f t="shared" ca="1" si="184"/>
        <v>-986000733611722.13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-986000733611722.13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-4108336390048.8423</v>
      </c>
      <c r="L5246" s="444">
        <f t="shared" ca="1" si="184"/>
        <v>-990109070001771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-990109070001771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-4125454458340.7124</v>
      </c>
      <c r="L5247" s="444">
        <f t="shared" ca="1" si="184"/>
        <v>-994234524460111.75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-994234524460111.75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-4142643851917.1328</v>
      </c>
      <c r="L5248" s="444">
        <f t="shared" ca="1" si="184"/>
        <v>-998377168312028.88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-998377168312028.88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-4159904867966.7876</v>
      </c>
      <c r="L5249" s="444">
        <f t="shared" ca="1" si="184"/>
        <v>-1002537073179995.6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-1002537073179995.6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-4177237804916.6484</v>
      </c>
      <c r="L5250" s="444">
        <f t="shared" ca="1" si="184"/>
        <v>-1006714310984912.3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-1006714310984912.3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-4194642962437.1348</v>
      </c>
      <c r="L5251" s="444">
        <f t="shared" ca="1" si="184"/>
        <v>-1010908953947349.4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-1010908953947349.4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-4212120641447.2891</v>
      </c>
      <c r="L5252" s="444">
        <f t="shared" ca="1" si="184"/>
        <v>-1015121074588796.6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-1015121074588796.6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-4229671144119.9854</v>
      </c>
      <c r="L5253" s="444">
        <f t="shared" ca="1" si="184"/>
        <v>-1019350745732916.6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-1019350745732916.6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-4247294773887.1523</v>
      </c>
      <c r="L5254" s="444">
        <f t="shared" ca="1" si="184"/>
        <v>-1023598040506803.8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-1023598040506803.8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-4264991835445.0151</v>
      </c>
      <c r="L5255" s="444">
        <f t="shared" ca="1" si="184"/>
        <v>-1027863032342248.8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-1027863032342248.8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-4282762634759.3701</v>
      </c>
      <c r="L5256" s="444">
        <f t="shared" ca="1" si="184"/>
        <v>-1032145794977008.1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-1032145794977008.1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-4300607479070.8672</v>
      </c>
      <c r="L5257" s="444">
        <f t="shared" ca="1" si="184"/>
        <v>-1036446402456079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-1036446402456079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-4318526676900.3286</v>
      </c>
      <c r="L5258" s="444">
        <f t="shared" ca="1" si="184"/>
        <v>-1040764929132979.4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-1040764929132979.4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-4336520538054.0806</v>
      </c>
      <c r="L5259" s="444">
        <f t="shared" ca="1" si="184"/>
        <v>-1045101449671033.5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-1045101449671033.5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-4354589373629.3062</v>
      </c>
      <c r="L5260" s="444">
        <f t="shared" ca="1" si="184"/>
        <v>-1049456039044662.8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-1049456039044662.8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-4372733496019.4282</v>
      </c>
      <c r="L5261" s="444">
        <f t="shared" ca="1" si="184"/>
        <v>-1053828772540682.1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-1053828772540682.1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-4390953218919.5088</v>
      </c>
      <c r="L5262" s="444">
        <f t="shared" ca="1" si="184"/>
        <v>-1058219725759601.6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-1058219725759601.6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-4409248857331.6738</v>
      </c>
      <c r="L5263" s="444">
        <f t="shared" ca="1" si="184"/>
        <v>-1062628974616933.3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-1062628974616933.3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-4427620727570.5547</v>
      </c>
      <c r="L5264" s="444">
        <f t="shared" ca="1" si="184"/>
        <v>-1067056595344503.8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-1067056595344503.8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-4446069147268.7656</v>
      </c>
      <c r="L5265" s="444">
        <f t="shared" ca="1" si="184"/>
        <v>-1071502664491772.5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-1071502664491772.5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-4464594435382.3857</v>
      </c>
      <c r="L5266" s="444">
        <f t="shared" ca="1" si="184"/>
        <v>-1075967258927154.9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-1075967258927154.9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-4483196912196.4785</v>
      </c>
      <c r="L5267" s="444">
        <f t="shared" ca="1" si="184"/>
        <v>-1080450455839351.4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-1080450455839351.4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-4501876899330.6309</v>
      </c>
      <c r="L5268" s="444">
        <f t="shared" ca="1" si="184"/>
        <v>-1084952332738682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-1084952332738682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-4520634719744.5078</v>
      </c>
      <c r="L5269" s="444">
        <f t="shared" ca="1" si="184"/>
        <v>-1089472967458426.5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-1089472967458426.5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-4539470697743.4434</v>
      </c>
      <c r="L5270" s="444">
        <f t="shared" ca="1" si="184"/>
        <v>-1094012438156170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-1094012438156170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-4558385158984.042</v>
      </c>
      <c r="L5271" s="444">
        <f t="shared" ca="1" si="184"/>
        <v>-1098570823315154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-1098570823315154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-4577378430479.8086</v>
      </c>
      <c r="L5272" s="444">
        <f t="shared" ca="1" si="184"/>
        <v>-1103148201745633.8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-1103148201745633.8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-4596450840606.8076</v>
      </c>
      <c r="L5273" s="444">
        <f t="shared" ca="1" si="184"/>
        <v>-1107744652586240.5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-1107744652586240.5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-4615602719109.335</v>
      </c>
      <c r="L5274" s="444">
        <f t="shared" ca="1" si="184"/>
        <v>-1112360255305349.9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-1112360255305349.9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-4634834397105.624</v>
      </c>
      <c r="L5275" s="444">
        <f t="shared" ca="1" si="184"/>
        <v>-1116995089702455.5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-1116995089702455.5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-4654146207093.5645</v>
      </c>
      <c r="L5276" s="444">
        <f t="shared" ca="1" si="184"/>
        <v>-1121649235909549.1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-1121649235909549.1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-4673538482956.4551</v>
      </c>
      <c r="L5277" s="444">
        <f t="shared" ca="1" si="184"/>
        <v>-1126322774392505.5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-1126322774392505.5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-4693011559968.7725</v>
      </c>
      <c r="L5278" s="444">
        <f t="shared" ca="1" si="184"/>
        <v>-1131015785952474.3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-1131015785952474.3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-4712565774801.9756</v>
      </c>
      <c r="L5279" s="444">
        <f t="shared" ca="1" si="184"/>
        <v>-1135728351727276.3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-1135728351727276.3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-4732201465530.3174</v>
      </c>
      <c r="L5280" s="444">
        <f t="shared" ca="1" si="184"/>
        <v>-1140460553192806.5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-1140460553192806.5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-4751918971636.6934</v>
      </c>
      <c r="L5281" s="444">
        <f t="shared" ca="1" si="184"/>
        <v>-1145212472164443.3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-1145212472164443.3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-4771718634018.5137</v>
      </c>
      <c r="L5282" s="444">
        <f t="shared" ca="1" si="184"/>
        <v>-1149984190798461.8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-1149984190798461.8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-4791600794993.5908</v>
      </c>
      <c r="L5283" s="444">
        <f t="shared" ca="1" si="184"/>
        <v>-1154775791593455.3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-1154775791593455.3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-4811565798306.0635</v>
      </c>
      <c r="L5284" s="444">
        <f t="shared" ca="1" si="184"/>
        <v>-1159587357391761.3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-1159587357391761.3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-4831613989132.3389</v>
      </c>
      <c r="L5285" s="444">
        <f t="shared" ca="1" si="184"/>
        <v>-1164418971380893.5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-1164418971380893.5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-4851745714087.0566</v>
      </c>
      <c r="L5286" s="444">
        <f t="shared" ca="1" si="184"/>
        <v>-1169270717094980.5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-1169270717094980.5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-4871961321229.085</v>
      </c>
      <c r="L5287" s="444">
        <f t="shared" ca="1" si="184"/>
        <v>-1174142678416209.5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-1174142678416209.5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-4892261160067.5391</v>
      </c>
      <c r="L5288" s="444">
        <f t="shared" ca="1" si="184"/>
        <v>-1179034939576277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-1179034939576277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-4912645581567.8203</v>
      </c>
      <c r="L5289" s="444">
        <f t="shared" ca="1" si="184"/>
        <v>-1183947585157844.8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-1183947585157844.8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-4933114938157.6865</v>
      </c>
      <c r="L5290" s="444">
        <f t="shared" ca="1" si="184"/>
        <v>-1188880700096002.5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-1188880700096002.5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-4953669583733.3438</v>
      </c>
      <c r="L5291" s="444">
        <f t="shared" ca="1" si="184"/>
        <v>-1193834369679735.8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-1193834369679735.8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-4974309873665.5654</v>
      </c>
      <c r="L5292" s="444">
        <f t="shared" ca="1" si="184"/>
        <v>-1198808679553401.3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-1198808679553401.3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-4995036164805.8389</v>
      </c>
      <c r="L5293" s="444">
        <f t="shared" ca="1" si="184"/>
        <v>-1203803715718207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-1203803715718207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-5015848815492.5293</v>
      </c>
      <c r="L5294" s="444">
        <f t="shared" ca="1" si="184"/>
        <v>-1208819564533699.5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-1208819564533699.5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-5036748185557.0811</v>
      </c>
      <c r="L5295" s="444">
        <f t="shared" ca="1" si="184"/>
        <v>-1213856312719256.5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-1213856312719256.5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-5057734636330.2354</v>
      </c>
      <c r="L5296" s="444">
        <f t="shared" ca="1" si="184"/>
        <v>-1218914047355586.8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-1218914047355586.8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-5078808530648.2783</v>
      </c>
      <c r="L5297" s="444">
        <f t="shared" ca="1" si="184"/>
        <v>-1223992855886235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-1223992855886235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-5099970232859.3125</v>
      </c>
      <c r="L5298" s="444">
        <f t="shared" ca="1" si="184"/>
        <v>-1229092826119094.3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-1229092826119094.3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-5121220108829.5596</v>
      </c>
      <c r="L5299" s="444">
        <f t="shared" ca="1" si="184"/>
        <v>-1234214046227923.8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-1234214046227923.8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-5142558525949.6826</v>
      </c>
      <c r="L5300" s="444">
        <f t="shared" ca="1" si="184"/>
        <v>-1239356604753873.5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-1239356604753873.5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-5163985853141.1396</v>
      </c>
      <c r="L5301" s="444">
        <f t="shared" ca="1" si="184"/>
        <v>-1244520590607014.8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-1244520590607014.8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-5185502460862.5615</v>
      </c>
      <c r="L5302" s="444">
        <f t="shared" ca="1" si="184"/>
        <v>-1249706093067877.3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-1249706093067877.3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-5207108721116.1553</v>
      </c>
      <c r="L5303" s="444">
        <f t="shared" ca="1" si="184"/>
        <v>-1254913201788993.5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-1254913201788993.5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-5228805007454.1396</v>
      </c>
      <c r="L5304" s="444">
        <f t="shared" ca="1" si="184"/>
        <v>-1260142006796447.8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-1260142006796447.8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-5250591694985.1992</v>
      </c>
      <c r="L5305" s="444">
        <f t="shared" ca="1" si="184"/>
        <v>-1265392598491433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-1265392598491433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-5272469160380.9707</v>
      </c>
      <c r="L5306" s="444">
        <f t="shared" ca="1" si="184"/>
        <v>-1270665067651814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-1270665067651814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-5294437781882.5586</v>
      </c>
      <c r="L5307" s="444">
        <f t="shared" ca="1" si="184"/>
        <v>-1275959505433696.5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-1275959505433696.5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-5316497939307.0684</v>
      </c>
      <c r="L5308" s="444">
        <f t="shared" ca="1" si="184"/>
        <v>-1281276003373003.5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-1281276003373003.5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-5338650014054.1816</v>
      </c>
      <c r="L5309" s="444">
        <f t="shared" ca="1" si="184"/>
        <v>-1286614653387057.8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-1286614653387057.8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-5360894389112.7402</v>
      </c>
      <c r="L5310" s="444">
        <f t="shared" ca="1" si="184"/>
        <v>-1291975547776170.5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-1291975547776170.5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-5383231449067.377</v>
      </c>
      <c r="L5311" s="444">
        <f t="shared" ca="1" si="184"/>
        <v>-1297358779225238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-1297358779225238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-5405661580105.1582</v>
      </c>
      <c r="L5312" s="444">
        <f t="shared" ca="1" si="184"/>
        <v>-1302764440805343.3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-1302764440805343.3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-5428185170022.2637</v>
      </c>
      <c r="L5313" s="444">
        <f t="shared" ca="1" si="184"/>
        <v>-1308192625975365.5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-1308192625975365.5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-5450802608230.6895</v>
      </c>
      <c r="L5314" s="444">
        <f t="shared" ca="1" si="184"/>
        <v>-1313643428583596.3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-1313643428583596.3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-5473514285764.9844</v>
      </c>
      <c r="L5315" s="444">
        <f t="shared" ca="1" si="184"/>
        <v>-1319116942869361.3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-1319116942869361.3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-5496320595289.0049</v>
      </c>
      <c r="L5316" s="444">
        <f t="shared" ca="1" si="184"/>
        <v>-1324613263464650.3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-1324613263464650.3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-5519221931102.709</v>
      </c>
      <c r="L5317" s="444">
        <f t="shared" ca="1" si="184"/>
        <v>-1330132485395753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-1330132485395753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-5542218689148.9707</v>
      </c>
      <c r="L5318" s="444">
        <f t="shared" ca="1" si="184"/>
        <v>-1335674704084902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-1335674704084902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-5565311267020.4248</v>
      </c>
      <c r="L5319" s="444">
        <f t="shared" ca="1" si="184"/>
        <v>-1341240015351922.5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-1341240015351922.5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-5588500063966.3438</v>
      </c>
      <c r="L5320" s="444">
        <f t="shared" ca="1" si="184"/>
        <v>-1346828515415888.8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-1346828515415888.8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-5611785480899.5361</v>
      </c>
      <c r="L5321" s="444">
        <f t="shared" ca="1" si="184"/>
        <v>-1352440300896788.3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-1352440300896788.3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-5635167920403.2842</v>
      </c>
      <c r="L5322" s="444">
        <f t="shared" ca="1" si="184"/>
        <v>-1358075468817191.5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-1358075468817191.5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-5658647786738.2979</v>
      </c>
      <c r="L5323" s="444">
        <f t="shared" ca="1" si="184"/>
        <v>-1363734116603929.8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-1363734116603929.8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-5682225485849.707</v>
      </c>
      <c r="L5324" s="444">
        <f t="shared" ca="1" si="184"/>
        <v>-1369416342089779.5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-1369416342089779.5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-5705901425374.0811</v>
      </c>
      <c r="L5325" s="444">
        <f t="shared" ca="1" si="184"/>
        <v>-1375122243515153.5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-1375122243515153.5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-5729676014646.4727</v>
      </c>
      <c r="L5326" s="444">
        <f t="shared" ca="1" si="184"/>
        <v>-1380851919529800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-1380851919529800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-5753549664707.5</v>
      </c>
      <c r="L5327" s="444">
        <f t="shared" ca="1" si="184"/>
        <v>-1386605469194507.5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-1386605469194507.5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-5777522788310.4482</v>
      </c>
      <c r="L5328" s="444">
        <f t="shared" ca="1" si="184"/>
        <v>-1392382991982818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-1392382991982818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-5801595799928.4082</v>
      </c>
      <c r="L5329" s="444">
        <f t="shared" ca="1" si="184"/>
        <v>-1398184587782746.5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-1398184587782746.5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-5825769115761.4434</v>
      </c>
      <c r="L5330" s="444">
        <f t="shared" ca="1" si="184"/>
        <v>-1404010356898508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-1404010356898508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-5850043153743.7832</v>
      </c>
      <c r="L5331" s="444">
        <f t="shared" ca="1" si="184"/>
        <v>-1409860400052251.8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-1409860400052251.8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-5874418333551.0488</v>
      </c>
      <c r="L5332" s="444">
        <f t="shared" ca="1" si="184"/>
        <v>-1415734818385802.8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-1415734818385802.8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-5898895076607.5117</v>
      </c>
      <c r="L5333" s="444">
        <f t="shared" ca="1" si="184"/>
        <v>-1421633713462410.3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-1421633713462410.3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-5923473806093.376</v>
      </c>
      <c r="L5334" s="444">
        <f t="shared" ca="1" si="184"/>
        <v>-1427557187268503.8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-1427557187268503.8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-5948154946952.0986</v>
      </c>
      <c r="L5335" s="444">
        <f t="shared" ca="1" si="184"/>
        <v>-1433505342215455.8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-1433505342215455.8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-5972938925897.7324</v>
      </c>
      <c r="L5336" s="444">
        <f t="shared" ca="1" si="184"/>
        <v>-1439478281141353.5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-1439478281141353.5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-5997826171422.3066</v>
      </c>
      <c r="L5337" s="444">
        <f t="shared" ca="1" si="184"/>
        <v>-1445476107312775.8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-1445476107312775.8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-6022817113803.2324</v>
      </c>
      <c r="L5338" s="444">
        <f t="shared" ca="1" si="184"/>
        <v>-1451498924426579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-1451498924426579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-6047912185110.7461</v>
      </c>
      <c r="L5339" s="444">
        <f t="shared" ca="1" si="184"/>
        <v>-1457546836611689.8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-1457546836611689.8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-6073111819215.374</v>
      </c>
      <c r="L5340" s="444">
        <f t="shared" ca="1" si="184"/>
        <v>-1463619948430905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-1463619948430905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-6098416451795.4375</v>
      </c>
      <c r="L5341" s="444">
        <f t="shared" ca="1" si="184"/>
        <v>-1469718364882700.5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-1469718364882700.5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-6123826520344.585</v>
      </c>
      <c r="L5342" s="444">
        <f t="shared" ca="1" si="184"/>
        <v>-1475842191403045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-1475842191403045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-6149342464179.3545</v>
      </c>
      <c r="L5343" s="444">
        <f t="shared" ca="1" si="184"/>
        <v>-1481991533867224.3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-1481991533867224.3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-6174964724446.7676</v>
      </c>
      <c r="L5344" s="444">
        <f t="shared" ca="1" si="184"/>
        <v>-1488166498591671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-1488166498591671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-6200693744131.9629</v>
      </c>
      <c r="L5345" s="444">
        <f t="shared" ca="1" si="184"/>
        <v>-1494367192335803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-1494367192335803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-6226529968065.8457</v>
      </c>
      <c r="L5346" s="444">
        <f t="shared" ca="1" si="184"/>
        <v>-1500593722303868.8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-1500593722303868.8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-6252473842932.7861</v>
      </c>
      <c r="L5347" s="444">
        <f t="shared" ca="1" si="184"/>
        <v>-1506846196146801.5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-1506846196146801.5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-6278525817278.3398</v>
      </c>
      <c r="L5348" s="444">
        <f t="shared" ca="1" si="184"/>
        <v>-1513124721964079.8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-1513124721964079.8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-6304686341516.999</v>
      </c>
      <c r="L5349" s="444">
        <f t="shared" ca="1" si="184"/>
        <v>-1519429408305596.8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-1519429408305596.8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-6330955867939.9863</v>
      </c>
      <c r="L5350" s="444">
        <f t="shared" ca="1" si="184"/>
        <v>-1525760364173536.8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-1525760364173536.8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-6357334850723.0693</v>
      </c>
      <c r="L5351" s="444">
        <f t="shared" ca="1" si="184"/>
        <v>-1532117699024259.8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-1532117699024259.8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-6383823745934.416</v>
      </c>
      <c r="L5352" s="444">
        <f t="shared" ca="1" si="184"/>
        <v>-1538501522770194.3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-1538501522770194.3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-6410423011542.4756</v>
      </c>
      <c r="L5353" s="444">
        <f t="shared" ca="1" si="184"/>
        <v>-1544911945781736.8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-1544911945781736.8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-6437133107423.9033</v>
      </c>
      <c r="L5354" s="444">
        <f t="shared" ca="1" si="184"/>
        <v>-1551349078889160.8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-1551349078889160.8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-6463954495371.5029</v>
      </c>
      <c r="L5355" s="444">
        <f t="shared" ca="1" si="184"/>
        <v>-1557813033384532.3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-1557813033384532.3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-6490887639102.2178</v>
      </c>
      <c r="L5356" s="444">
        <f t="shared" ca="1" si="184"/>
        <v>-1564303921023634.5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-1564303921023634.5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-6517933004265.1436</v>
      </c>
      <c r="L5357" s="444">
        <f t="shared" ca="1" si="184"/>
        <v>-1570821854027899.8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-1570821854027899.8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-6545091058449.582</v>
      </c>
      <c r="L5358" s="444">
        <f t="shared" ca="1" si="184"/>
        <v>-1577366945086349.3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-1577366945086349.3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-6572362271193.1221</v>
      </c>
      <c r="L5359" s="444">
        <f t="shared" ca="1" si="184"/>
        <v>-1583939307357542.3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-1583939307357542.3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-6599747113989.7598</v>
      </c>
      <c r="L5360" s="444">
        <f t="shared" ca="1" si="184"/>
        <v>-1590539054471532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-1590539054471532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-6627246060298.0498</v>
      </c>
      <c r="L5361" s="444">
        <f t="shared" ca="1" si="184"/>
        <v>-1597166300531830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-1597166300531830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-6654859585549.292</v>
      </c>
      <c r="L5362" s="444">
        <f t="shared" ca="1" si="184"/>
        <v>-1603821160117379.3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-1603821160117379.3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-6682588167155.7471</v>
      </c>
      <c r="L5363" s="444">
        <f t="shared" ref="L5363:L5617" ca="1" si="189">I5363-J5363+K5363</f>
        <v>-1610503748284535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-1610503748284535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-6710432284518.8955</v>
      </c>
      <c r="L5364" s="444">
        <f t="shared" ca="1" si="189"/>
        <v>-1617214180569054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-1617214180569054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-6738392419037.7246</v>
      </c>
      <c r="L5365" s="444">
        <f t="shared" ca="1" si="189"/>
        <v>-1623952572988091.8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-1623952572988091.8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-6766469054117.0488</v>
      </c>
      <c r="L5366" s="444">
        <f t="shared" ca="1" si="189"/>
        <v>-1630719042042208.8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-1630719042042208.8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-6794662675175.8701</v>
      </c>
      <c r="L5367" s="444">
        <f t="shared" ca="1" si="189"/>
        <v>-1637513704717384.5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-1637513704717384.5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-6822973769655.7686</v>
      </c>
      <c r="L5368" s="444">
        <f t="shared" ca="1" si="189"/>
        <v>-1644336678487040.3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-1644336678487040.3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-6851402827029.334</v>
      </c>
      <c r="L5369" s="444">
        <f t="shared" ca="1" si="189"/>
        <v>-1651188081314069.5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-1651188081314069.5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-6879950338808.623</v>
      </c>
      <c r="L5370" s="444">
        <f t="shared" ca="1" si="189"/>
        <v>-1658068031652878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-1658068031652878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-6908616798553.6582</v>
      </c>
      <c r="L5371" s="444">
        <f t="shared" ca="1" si="189"/>
        <v>-1664976648451431.8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-1664976648451431.8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-6937402701880.9658</v>
      </c>
      <c r="L5372" s="444">
        <f t="shared" ca="1" si="189"/>
        <v>-1671914051153312.8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-1671914051153312.8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-6966308546472.1367</v>
      </c>
      <c r="L5373" s="444">
        <f t="shared" ca="1" si="189"/>
        <v>-1678880359699785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-1678880359699785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-6995334832082.4375</v>
      </c>
      <c r="L5374" s="444">
        <f t="shared" ca="1" si="189"/>
        <v>-1685875694531867.5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-1685875694531867.5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-7024482060549.4482</v>
      </c>
      <c r="L5375" s="444">
        <f t="shared" ca="1" si="189"/>
        <v>-1692900176592417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-1692900176592417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-7053750735801.7373</v>
      </c>
      <c r="L5376" s="444">
        <f t="shared" ca="1" si="189"/>
        <v>-1699953927328218.8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-1699953927328218.8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-7083141363867.5781</v>
      </c>
      <c r="L5377" s="444">
        <f t="shared" ca="1" si="189"/>
        <v>-1707037068692086.3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-1707037068692086.3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-7112654452883.6924</v>
      </c>
      <c r="L5378" s="444">
        <f t="shared" ca="1" si="189"/>
        <v>-1714149723144970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-1714149723144970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-7142290513104.042</v>
      </c>
      <c r="L5379" s="444">
        <f t="shared" ca="1" si="189"/>
        <v>-1721292013658074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-1721292013658074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-7172050056908.6416</v>
      </c>
      <c r="L5380" s="444">
        <f t="shared" ca="1" si="189"/>
        <v>-1728464063714982.8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-1728464063714982.8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-7201933598812.4277</v>
      </c>
      <c r="L5381" s="444">
        <f t="shared" ca="1" si="189"/>
        <v>-1735665997313795.3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-1735665997313795.3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-7231941655474.1465</v>
      </c>
      <c r="L5382" s="444">
        <f t="shared" ca="1" si="189"/>
        <v>-1742897938969269.5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-1742897938969269.5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-7262074745705.2891</v>
      </c>
      <c r="L5383" s="444">
        <f t="shared" ca="1" si="189"/>
        <v>-1750160013714974.8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-1750160013714974.8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-7292333390479.0615</v>
      </c>
      <c r="L5384" s="444">
        <f t="shared" ca="1" si="189"/>
        <v>-1757452347105453.8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-1757452347105453.8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-7322718112939.3896</v>
      </c>
      <c r="L5385" s="444">
        <f t="shared" ca="1" si="189"/>
        <v>-1764775065218393.3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-1764775065218393.3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-7353229438409.9717</v>
      </c>
      <c r="L5386" s="444">
        <f t="shared" ca="1" si="189"/>
        <v>-1772128294656803.3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-1772128294656803.3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-7383867894403.3467</v>
      </c>
      <c r="L5387" s="444">
        <f t="shared" ca="1" si="189"/>
        <v>-1779512162551206.5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-1779512162551206.5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-7414634010630.0273</v>
      </c>
      <c r="L5388" s="444">
        <f t="shared" ca="1" si="189"/>
        <v>-1786926796561836.5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-1786926796561836.5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-7445528319007.6523</v>
      </c>
      <c r="L5389" s="444">
        <f t="shared" ca="1" si="189"/>
        <v>-1794372324880844.3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-1794372324880844.3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-7476551353670.1846</v>
      </c>
      <c r="L5390" s="444">
        <f t="shared" ca="1" si="189"/>
        <v>-1801848876234514.5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-1801848876234514.5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-7507703650977.1436</v>
      </c>
      <c r="L5391" s="444">
        <f t="shared" ca="1" si="189"/>
        <v>-1809356579885491.8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-1809356579885491.8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-7538985749522.8818</v>
      </c>
      <c r="L5392" s="444">
        <f t="shared" ca="1" si="189"/>
        <v>-1816895565635014.8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-1816895565635014.8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-7570398190145.8945</v>
      </c>
      <c r="L5393" s="444">
        <f t="shared" ca="1" si="189"/>
        <v>-1824465963825160.8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-1824465963825160.8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-7601941515938.1689</v>
      </c>
      <c r="L5394" s="444">
        <f t="shared" ca="1" si="189"/>
        <v>-1832067905341099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-1832067905341099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-7633616272254.5801</v>
      </c>
      <c r="L5395" s="444">
        <f t="shared" ca="1" si="189"/>
        <v>-1839701521613353.5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-1839701521613353.5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-7665423006722.3057</v>
      </c>
      <c r="L5396" s="444">
        <f t="shared" ca="1" si="189"/>
        <v>-1847366944620075.8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-1847366944620075.8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-7697362269250.3154</v>
      </c>
      <c r="L5397" s="444">
        <f t="shared" ca="1" si="189"/>
        <v>-1855064306889326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-1855064306889326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-7729434612038.8584</v>
      </c>
      <c r="L5398" s="444">
        <f t="shared" ca="1" si="189"/>
        <v>-1862793741501364.8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-1862793741501364.8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-7761640589589.0195</v>
      </c>
      <c r="L5399" s="444">
        <f t="shared" ca="1" si="189"/>
        <v>-1870555382090953.8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-1870555382090953.8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-7793980758712.3076</v>
      </c>
      <c r="L5400" s="444">
        <f t="shared" ca="1" si="189"/>
        <v>-1878349362849666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-1878349362849666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-7826455678540.2764</v>
      </c>
      <c r="L5401" s="444">
        <f t="shared" ca="1" si="189"/>
        <v>-1886175818528206.3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-1886175818528206.3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-7859065910534.1924</v>
      </c>
      <c r="L5402" s="444">
        <f t="shared" ca="1" si="189"/>
        <v>-1894034884438740.5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-1894034884438740.5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-7891812018494.7529</v>
      </c>
      <c r="L5403" s="444">
        <f t="shared" ca="1" si="189"/>
        <v>-1901926696457235.3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-1901926696457235.3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-7924694568571.8145</v>
      </c>
      <c r="L5404" s="444">
        <f t="shared" ca="1" si="189"/>
        <v>-1909851391025807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-1909851391025807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-7957714129274.1963</v>
      </c>
      <c r="L5405" s="444">
        <f t="shared" ca="1" si="189"/>
        <v>-1917809105155081.3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-1917809105155081.3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-7990871271479.5049</v>
      </c>
      <c r="L5406" s="444">
        <f t="shared" ca="1" si="189"/>
        <v>-1925799976426560.8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-1925799976426560.8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-8024166568444.0029</v>
      </c>
      <c r="L5407" s="444">
        <f t="shared" ca="1" si="189"/>
        <v>-1933824142995004.8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-1933824142995004.8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-8057600595812.5195</v>
      </c>
      <c r="L5408" s="444">
        <f t="shared" ca="1" si="189"/>
        <v>-1941881743590817.3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-1941881743590817.3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-8091173931628.4063</v>
      </c>
      <c r="L5409" s="444">
        <f t="shared" ca="1" si="189"/>
        <v>-1949972917522445.8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-1949972917522445.8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-8124887156343.5234</v>
      </c>
      <c r="L5410" s="444">
        <f t="shared" ca="1" si="189"/>
        <v>-1958097804678789.3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-1958097804678789.3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-8158740852828.2891</v>
      </c>
      <c r="L5411" s="444">
        <f t="shared" ca="1" si="189"/>
        <v>-1966256545531617.5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-1966256545531617.5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-8192735606381.7393</v>
      </c>
      <c r="L5412" s="444">
        <f t="shared" ca="1" si="189"/>
        <v>-1974449281137999.3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-1974449281137999.3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-8226872004741.6641</v>
      </c>
      <c r="L5413" s="444">
        <f t="shared" ca="1" si="189"/>
        <v>-1982676153142741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-1982676153142741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-8261150638094.7539</v>
      </c>
      <c r="L5414" s="444">
        <f t="shared" ca="1" si="189"/>
        <v>-1990937303780835.8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-1990937303780835.8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-8295572099086.8145</v>
      </c>
      <c r="L5415" s="444">
        <f t="shared" ca="1" si="189"/>
        <v>-1999232875879922.5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-1999232875879922.5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-8330136982833.0107</v>
      </c>
      <c r="L5416" s="444">
        <f t="shared" ca="1" si="189"/>
        <v>-2007563012862755.5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-2007563012862755.5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-8364845886928.1475</v>
      </c>
      <c r="L5417" s="444">
        <f t="shared" ca="1" si="189"/>
        <v>-2015927858749683.8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-2015927858749683.8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-8399699411457.0166</v>
      </c>
      <c r="L5418" s="444">
        <f t="shared" ca="1" si="189"/>
        <v>-2024327558161140.8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-2024327558161140.8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-8434698159004.7529</v>
      </c>
      <c r="L5419" s="444">
        <f t="shared" ca="1" si="189"/>
        <v>-2032762256320145.5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-2032762256320145.5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-8469842734667.2725</v>
      </c>
      <c r="L5420" s="444">
        <f t="shared" ca="1" si="189"/>
        <v>-2041232099054812.8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-2041232099054812.8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-8505133746061.7188</v>
      </c>
      <c r="L5421" s="444">
        <f t="shared" ca="1" si="189"/>
        <v>-2049737232800874.5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-2049737232800874.5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-8540571803336.9766</v>
      </c>
      <c r="L5422" s="444">
        <f t="shared" ca="1" si="189"/>
        <v>-2058277804604211.5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-2058277804604211.5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-8576157519184.2148</v>
      </c>
      <c r="L5423" s="444">
        <f t="shared" ca="1" si="189"/>
        <v>-2066853962123395.8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-2066853962123395.8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-8611891508847.4824</v>
      </c>
      <c r="L5424" s="444">
        <f t="shared" ca="1" si="189"/>
        <v>-2075465853632243.3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-2075465853632243.3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-8647774390134.3457</v>
      </c>
      <c r="L5425" s="444">
        <f t="shared" ca="1" si="189"/>
        <v>-2084113628022377.5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-2084113628022377.5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-8683806783426.5732</v>
      </c>
      <c r="L5426" s="444">
        <f t="shared" ca="1" si="189"/>
        <v>-2092797434805804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-2092797434805804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-8719989311690.8496</v>
      </c>
      <c r="L5427" s="444">
        <f t="shared" ca="1" si="189"/>
        <v>-2101517424117494.8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-2101517424117494.8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-8756322600489.5625</v>
      </c>
      <c r="L5428" s="444">
        <f t="shared" ca="1" si="189"/>
        <v>-2110273746717984.3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-2110273746717984.3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-8792807277991.6006</v>
      </c>
      <c r="L5429" s="444">
        <f t="shared" ca="1" si="189"/>
        <v>-2119066553995975.8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-2119066553995975.8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-8829443974983.2324</v>
      </c>
      <c r="L5430" s="444">
        <f t="shared" ca="1" si="189"/>
        <v>-2127895997970959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-2127895997970959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-8866233324878.9961</v>
      </c>
      <c r="L5431" s="444">
        <f t="shared" ca="1" si="189"/>
        <v>-2136762231295838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-2136762231295838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-8903175963732.6582</v>
      </c>
      <c r="L5432" s="444">
        <f t="shared" ca="1" si="189"/>
        <v>-2145665407259570.8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-2145665407259570.8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-8940272530248.2109</v>
      </c>
      <c r="L5433" s="444">
        <f t="shared" ca="1" si="189"/>
        <v>-2154605679789819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-2154605679789819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-8977523665790.9121</v>
      </c>
      <c r="L5434" s="444">
        <f t="shared" ca="1" si="189"/>
        <v>-2163583203455610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-2163583203455610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-9014930014398.375</v>
      </c>
      <c r="L5435" s="444">
        <f t="shared" ca="1" si="189"/>
        <v>-2172598133470008.5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-2172598133470008.5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-9052492222791.7012</v>
      </c>
      <c r="L5436" s="444">
        <f t="shared" ca="1" si="189"/>
        <v>-2181650625692800.3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-2181650625692800.3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-9090210940386.666</v>
      </c>
      <c r="L5437" s="444">
        <f t="shared" ca="1" si="189"/>
        <v>-2190740836633187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-2190740836633187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-9128086819304.9453</v>
      </c>
      <c r="L5438" s="444">
        <f t="shared" ca="1" si="189"/>
        <v>-2199868923452492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-2199868923452492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-9166120514385.3828</v>
      </c>
      <c r="L5439" s="444">
        <f t="shared" ca="1" si="189"/>
        <v>-2209035043966877.5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-2209035043966877.5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-9204312683195.3242</v>
      </c>
      <c r="L5440" s="444">
        <f t="shared" ca="1" si="189"/>
        <v>-2218239356650072.8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-2218239356650072.8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-9242663986041.9688</v>
      </c>
      <c r="L5441" s="444">
        <f t="shared" ca="1" si="189"/>
        <v>-2227482020636114.8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-2227482020636114.8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-9281175085983.8105</v>
      </c>
      <c r="L5442" s="444">
        <f t="shared" ca="1" si="189"/>
        <v>-2236763195722098.5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-2236763195722098.5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-9319846648842.0781</v>
      </c>
      <c r="L5443" s="444">
        <f t="shared" ca="1" si="189"/>
        <v>-2246083042370940.5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-2246083042370940.5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-9358679343212.252</v>
      </c>
      <c r="L5444" s="444">
        <f t="shared" ca="1" si="189"/>
        <v>-2255441721714153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-2255441721714153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-9397673840475.6367</v>
      </c>
      <c r="L5445" s="444">
        <f t="shared" ca="1" si="189"/>
        <v>-2264839395554628.5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-2264839395554628.5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-9436830814810.9512</v>
      </c>
      <c r="L5446" s="444">
        <f t="shared" ca="1" si="189"/>
        <v>-2274276226369439.5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-2274276226369439.5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-9476150943205.998</v>
      </c>
      <c r="L5447" s="444">
        <f t="shared" ca="1" si="189"/>
        <v>-2283752377312645.5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-2283752377312645.5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-9515634905469.3555</v>
      </c>
      <c r="L5448" s="444">
        <f t="shared" ca="1" si="189"/>
        <v>-2293268012218115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-2293268012218115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-9555283384242.1465</v>
      </c>
      <c r="L5449" s="444">
        <f t="shared" ca="1" si="189"/>
        <v>-2302823295602357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-2302823295602357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-9595097065009.8203</v>
      </c>
      <c r="L5450" s="444">
        <f t="shared" ca="1" si="189"/>
        <v>-2312418392667367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-2312418392667367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-9635076636114.0293</v>
      </c>
      <c r="L5451" s="444">
        <f t="shared" ca="1" si="189"/>
        <v>-2322053469303481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-2322053469303481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-9675222788764.5039</v>
      </c>
      <c r="L5452" s="444">
        <f t="shared" ca="1" si="189"/>
        <v>-2331728692092245.5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-2331728692092245.5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-9715536217051.0234</v>
      </c>
      <c r="L5453" s="444">
        <f t="shared" ca="1" si="189"/>
        <v>-2341444228309296.5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-2341444228309296.5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-9756017617955.4023</v>
      </c>
      <c r="L5454" s="444">
        <f t="shared" ca="1" si="189"/>
        <v>-2351200245927252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-2351200245927252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-9796667691363.5508</v>
      </c>
      <c r="L5455" s="444">
        <f t="shared" ca="1" si="189"/>
        <v>-2360996913618615.5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-2360996913618615.5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-9837487140077.5645</v>
      </c>
      <c r="L5456" s="444">
        <f t="shared" ca="1" si="189"/>
        <v>-2370834400758693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-2370834400758693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-9878476669827.8867</v>
      </c>
      <c r="L5457" s="444">
        <f t="shared" ca="1" si="189"/>
        <v>-2380712877428521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-2380712877428521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-9919636989285.5039</v>
      </c>
      <c r="L5458" s="444">
        <f t="shared" ca="1" si="189"/>
        <v>-2390632514417806.5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-2390632514417806.5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-9960968810074.1934</v>
      </c>
      <c r="L5459" s="444">
        <f t="shared" ca="1" si="189"/>
        <v>-2400593483227880.5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-2400593483227880.5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-10002472846782.836</v>
      </c>
      <c r="L5460" s="444">
        <f t="shared" ca="1" si="189"/>
        <v>-2410595956074663.5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-2410595956074663.5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-10044149816977.764</v>
      </c>
      <c r="L5461" s="444">
        <f t="shared" ca="1" si="189"/>
        <v>-2420640105891641.5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-2420640105891641.5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-10086000441215.172</v>
      </c>
      <c r="L5462" s="444">
        <f t="shared" ca="1" si="189"/>
        <v>-2430726106332856.5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-2430726106332856.5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-10128025443053.568</v>
      </c>
      <c r="L5463" s="444">
        <f t="shared" ca="1" si="189"/>
        <v>-2440854131775910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-2440854131775910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-10170225549066.291</v>
      </c>
      <c r="L5464" s="444">
        <f t="shared" ca="1" si="189"/>
        <v>-2451024357324976.5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-2451024357324976.5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-10212601488854.068</v>
      </c>
      <c r="L5465" s="444">
        <f t="shared" ca="1" si="189"/>
        <v>-2461236958813830.5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-2461236958813830.5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-10255153995057.627</v>
      </c>
      <c r="L5466" s="444">
        <f t="shared" ca="1" si="189"/>
        <v>-2471492112808888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-2471492112808888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-10297883803370.367</v>
      </c>
      <c r="L5467" s="444">
        <f t="shared" ca="1" si="189"/>
        <v>-2481789996612258.5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-2481789996612258.5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-10340791652551.076</v>
      </c>
      <c r="L5468" s="444">
        <f t="shared" ca="1" si="189"/>
        <v>-2492130788264809.5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-2492130788264809.5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-10383878284436.707</v>
      </c>
      <c r="L5469" s="444">
        <f t="shared" ca="1" si="189"/>
        <v>-2502514666549246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-2502514666549246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-10427144443955.191</v>
      </c>
      <c r="L5470" s="444">
        <f t="shared" ca="1" si="189"/>
        <v>-2512941810993201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-2512941810993201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-10470590879138.338</v>
      </c>
      <c r="L5471" s="444">
        <f t="shared" ca="1" si="189"/>
        <v>-2523412401872339.5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-2523412401872339.5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-10514218341134.748</v>
      </c>
      <c r="L5472" s="444">
        <f t="shared" ca="1" si="189"/>
        <v>-2533926620213474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-2533926620213474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-10558027584222.809</v>
      </c>
      <c r="L5473" s="444">
        <f t="shared" ca="1" si="189"/>
        <v>-2544484647797697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-2544484647797697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-10602019365823.738</v>
      </c>
      <c r="L5474" s="444">
        <f t="shared" ca="1" si="189"/>
        <v>-2555086667163520.5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-2555086667163520.5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-10646194446514.668</v>
      </c>
      <c r="L5475" s="444">
        <f t="shared" ca="1" si="189"/>
        <v>-2565732861610035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-2565732861610035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-10690553590041.813</v>
      </c>
      <c r="L5476" s="444">
        <f t="shared" ca="1" si="189"/>
        <v>-2576423415200077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-2576423415200077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-10735097563333.654</v>
      </c>
      <c r="L5477" s="444">
        <f t="shared" ca="1" si="189"/>
        <v>-2587158512763410.5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-2587158512763410.5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-10779827136514.211</v>
      </c>
      <c r="L5478" s="444">
        <f t="shared" ca="1" si="189"/>
        <v>-2597938339899924.5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-2597938339899924.5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-10824743082916.352</v>
      </c>
      <c r="L5479" s="444">
        <f t="shared" ca="1" si="189"/>
        <v>-2608763082982841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-2608763082982841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-10869846179095.17</v>
      </c>
      <c r="L5480" s="444">
        <f t="shared" ca="1" si="189"/>
        <v>-2619632929161936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-2619632929161936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-10915137204841.4</v>
      </c>
      <c r="L5481" s="444">
        <f t="shared" ca="1" si="189"/>
        <v>-2630548066366777.5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-2630548066366777.5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-10960616943194.906</v>
      </c>
      <c r="L5482" s="444">
        <f t="shared" ca="1" si="189"/>
        <v>-2641508683309972.5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-2641508683309972.5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-11006286180458.219</v>
      </c>
      <c r="L5483" s="444">
        <f t="shared" ca="1" si="189"/>
        <v>-2652514969490430.5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-2652514969490430.5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-11052145706210.127</v>
      </c>
      <c r="L5484" s="444">
        <f t="shared" ca="1" si="189"/>
        <v>-2663567115196640.5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-2663567115196640.5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-11098196313319.336</v>
      </c>
      <c r="L5485" s="444">
        <f t="shared" ca="1" si="189"/>
        <v>-2674665311509960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-2674665311509960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-11144438797958.166</v>
      </c>
      <c r="L5486" s="444">
        <f t="shared" ca="1" si="189"/>
        <v>-2685809750307918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-2685809750307918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-11190873959616.324</v>
      </c>
      <c r="L5487" s="444">
        <f t="shared" ca="1" si="189"/>
        <v>-2697000624267534.5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-2697000624267534.5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-11237502601114.727</v>
      </c>
      <c r="L5488" s="444">
        <f t="shared" ca="1" si="189"/>
        <v>-2708238126868649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-2708238126868649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-11284325528619.371</v>
      </c>
      <c r="L5489" s="444">
        <f t="shared" ca="1" si="189"/>
        <v>-2719522452397268.5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-2719522452397268.5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-11331343551655.285</v>
      </c>
      <c r="L5490" s="444">
        <f t="shared" ca="1" si="189"/>
        <v>-2730853795948924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-2730853795948924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-11378557483120.516</v>
      </c>
      <c r="L5491" s="444">
        <f t="shared" ca="1" si="189"/>
        <v>-2742232353432044.5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-2742232353432044.5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-11425968139300.186</v>
      </c>
      <c r="L5492" s="444">
        <f t="shared" ca="1" si="189"/>
        <v>-2753658321571344.5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-2753658321571344.5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-11473576339880.602</v>
      </c>
      <c r="L5493" s="444">
        <f t="shared" ca="1" si="189"/>
        <v>-2765131897911225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-2765131897911225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-11521382907963.438</v>
      </c>
      <c r="L5494" s="444">
        <f t="shared" ca="1" si="189"/>
        <v>-2776653280819188.5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-2776653280819188.5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-11569388670079.951</v>
      </c>
      <c r="L5495" s="444">
        <f t="shared" ca="1" si="189"/>
        <v>-2788222669489268.5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-2788222669489268.5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-11617594456205.285</v>
      </c>
      <c r="L5496" s="444">
        <f t="shared" ca="1" si="189"/>
        <v>-2799840263945474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-2799840263945474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-11666001099772.809</v>
      </c>
      <c r="L5497" s="444">
        <f t="shared" ca="1" si="189"/>
        <v>-2811506265045247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-2811506265045247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-11714609437688.529</v>
      </c>
      <c r="L5498" s="444">
        <f t="shared" ca="1" si="189"/>
        <v>-2823220874482935.5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-2823220874482935.5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-11763420310345.564</v>
      </c>
      <c r="L5499" s="444">
        <f t="shared" ca="1" si="189"/>
        <v>-2834984294793281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-2834984294793281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-11812434561638.67</v>
      </c>
      <c r="L5500" s="444">
        <f t="shared" ca="1" si="189"/>
        <v>-2846796729354919.5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-2846796729354919.5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-11861653038978.832</v>
      </c>
      <c r="L5501" s="444">
        <f t="shared" ca="1" si="189"/>
        <v>-2858658382393898.5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-2858658382393898.5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-11911076593307.91</v>
      </c>
      <c r="L5502" s="444">
        <f t="shared" ca="1" si="189"/>
        <v>-2870569458987206.5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-2870569458987206.5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-11960706079113.359</v>
      </c>
      <c r="L5503" s="444">
        <f t="shared" ca="1" si="189"/>
        <v>-2882530165066320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-2882530165066320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-12010542354443</v>
      </c>
      <c r="L5504" s="444">
        <f t="shared" ca="1" si="189"/>
        <v>-2894540707420763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-2894540707420763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-12060586280919.846</v>
      </c>
      <c r="L5505" s="444">
        <f t="shared" ca="1" si="189"/>
        <v>-2906601293701683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-2906601293701683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-12110838723757.012</v>
      </c>
      <c r="L5506" s="444">
        <f t="shared" ca="1" si="189"/>
        <v>-2918712132425440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-2918712132425440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-12161300551772.666</v>
      </c>
      <c r="L5507" s="444">
        <f t="shared" ca="1" si="189"/>
        <v>-2930873432977212.5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-2930873432977212.5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-12211972637405.053</v>
      </c>
      <c r="L5508" s="444">
        <f t="shared" ca="1" si="189"/>
        <v>-2943085405614617.5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-2943085405614617.5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-12262855856727.572</v>
      </c>
      <c r="L5509" s="444">
        <f t="shared" ca="1" si="189"/>
        <v>-2955348261471345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-2955348261471345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-12313951089463.938</v>
      </c>
      <c r="L5510" s="444">
        <f t="shared" ca="1" si="189"/>
        <v>-2967662212560809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-2967662212560809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-12365259219003.371</v>
      </c>
      <c r="L5511" s="444">
        <f t="shared" ca="1" si="189"/>
        <v>-2980027471779812.5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-2980027471779812.5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-12416781132415.885</v>
      </c>
      <c r="L5512" s="444">
        <f t="shared" ca="1" si="189"/>
        <v>-2992444252912228.5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-2992444252912228.5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-12468517720467.619</v>
      </c>
      <c r="L5513" s="444">
        <f t="shared" ca="1" si="189"/>
        <v>-3004912770632696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-3004912770632696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-12520469877636.232</v>
      </c>
      <c r="L5514" s="444">
        <f t="shared" ca="1" si="189"/>
        <v>-3017433240510332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-3017433240510332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-12572638502126.383</v>
      </c>
      <c r="L5515" s="444">
        <f t="shared" ca="1" si="189"/>
        <v>-3030005879012458.5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-3030005879012458.5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-12625024495885.244</v>
      </c>
      <c r="L5516" s="444">
        <f t="shared" ca="1" si="189"/>
        <v>-3042630903508343.5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-3042630903508343.5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-12677628764618.098</v>
      </c>
      <c r="L5517" s="444">
        <f t="shared" ca="1" si="189"/>
        <v>-3055308532272961.5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-3055308532272961.5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-12730452217804.006</v>
      </c>
      <c r="L5518" s="444">
        <f t="shared" ca="1" si="189"/>
        <v>-3068038984490765.5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-3068038984490765.5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-12783495768711.523</v>
      </c>
      <c r="L5519" s="444">
        <f t="shared" ca="1" si="189"/>
        <v>-3080822480259477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-3080822480259477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-12836760334414.488</v>
      </c>
      <c r="L5520" s="444">
        <f t="shared" ca="1" si="189"/>
        <v>-3093659240593891.5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-3093659240593891.5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-12890246835807.881</v>
      </c>
      <c r="L5521" s="444">
        <f t="shared" ca="1" si="189"/>
        <v>-3106549487429699.5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-3106549487429699.5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-12943956197623.748</v>
      </c>
      <c r="L5522" s="444">
        <f t="shared" ca="1" si="189"/>
        <v>-3119493443627323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-3119493443627323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-12997889348447.18</v>
      </c>
      <c r="L5523" s="444">
        <f t="shared" ca="1" si="189"/>
        <v>-3132491332975770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-3132491332975770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-13052047220732.375</v>
      </c>
      <c r="L5524" s="444">
        <f t="shared" ca="1" si="189"/>
        <v>-3145543380196502.5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-3145543380196502.5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-13106430750818.76</v>
      </c>
      <c r="L5525" s="444">
        <f t="shared" ca="1" si="189"/>
        <v>-3158649810947321.5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-3158649810947321.5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-13161040878947.172</v>
      </c>
      <c r="L5526" s="444">
        <f t="shared" ca="1" si="189"/>
        <v>-3171810851826268.5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-3171810851826268.5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-13215878549276.119</v>
      </c>
      <c r="L5527" s="444">
        <f t="shared" ca="1" si="189"/>
        <v>-3185026730375544.5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-3185026730375544.5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-13270944709898.102</v>
      </c>
      <c r="L5528" s="444">
        <f t="shared" ca="1" si="189"/>
        <v>-3198297675085442.5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-3198297675085442.5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-13326240312856.01</v>
      </c>
      <c r="L5529" s="444">
        <f t="shared" ca="1" si="189"/>
        <v>-3211623915398298.5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-3211623915398298.5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-13381766314159.576</v>
      </c>
      <c r="L5530" s="444">
        <f t="shared" ca="1" si="189"/>
        <v>-3225005681712458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-3225005681712458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-13437523673801.908</v>
      </c>
      <c r="L5531" s="444">
        <f t="shared" ca="1" si="189"/>
        <v>-3238443205386260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-3238443205386260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-13493513355776.084</v>
      </c>
      <c r="L5532" s="444">
        <f t="shared" ca="1" si="189"/>
        <v>-3251936718742036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-3251936718742036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-13549736328091.816</v>
      </c>
      <c r="L5533" s="444">
        <f t="shared" ca="1" si="189"/>
        <v>-3265486455070128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-3265486455070128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-13606193562792.199</v>
      </c>
      <c r="L5534" s="444">
        <f t="shared" ca="1" si="189"/>
        <v>-3279092648632920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-3279092648632920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-13662886035970.5</v>
      </c>
      <c r="L5535" s="444">
        <f t="shared" ca="1" si="189"/>
        <v>-3292755534668890.5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-3292755534668890.5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-13719814727787.043</v>
      </c>
      <c r="L5536" s="444">
        <f t="shared" ca="1" si="189"/>
        <v>-3306475349396677.5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-3306475349396677.5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-13776980622486.156</v>
      </c>
      <c r="L5537" s="444">
        <f t="shared" ca="1" si="189"/>
        <v>-3320252330019163.5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-3320252330019163.5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-13834384708413.182</v>
      </c>
      <c r="L5538" s="444">
        <f t="shared" ca="1" si="189"/>
        <v>-3334086714727576.5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-3334086714727576.5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-13892027978031.568</v>
      </c>
      <c r="L5539" s="444">
        <f t="shared" ca="1" si="189"/>
        <v>-3347978742705608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-3347978742705608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-13949911427940.033</v>
      </c>
      <c r="L5540" s="444">
        <f t="shared" ca="1" si="189"/>
        <v>-3361928654133548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-3361928654133548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-14008036058889.783</v>
      </c>
      <c r="L5541" s="444">
        <f t="shared" ca="1" si="189"/>
        <v>-3375936690192438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-3375936690192438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-14066402875801.824</v>
      </c>
      <c r="L5542" s="444">
        <f t="shared" ca="1" si="189"/>
        <v>-3390003093068240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-3390003093068240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-14125012887784.334</v>
      </c>
      <c r="L5543" s="444">
        <f t="shared" ca="1" si="189"/>
        <v>-3404128105956024.5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-3404128105956024.5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-14183867108150.102</v>
      </c>
      <c r="L5544" s="444">
        <f t="shared" ca="1" si="189"/>
        <v>-3418311973064174.5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-3418311973064174.5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-14242966554434.061</v>
      </c>
      <c r="L5545" s="444">
        <f t="shared" ca="1" si="189"/>
        <v>-3432554939618608.5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-3432554939618608.5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-14302312248410.869</v>
      </c>
      <c r="L5546" s="444">
        <f t="shared" ca="1" si="189"/>
        <v>-3446857251867019.5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-3446857251867019.5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-14361905216112.58</v>
      </c>
      <c r="L5547" s="444">
        <f t="shared" ca="1" si="189"/>
        <v>-3461219157083132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-3461219157083132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-14421746487846.383</v>
      </c>
      <c r="L5548" s="444">
        <f t="shared" ca="1" si="189"/>
        <v>-3475640903570978.5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-3475640903570978.5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-14481837098212.41</v>
      </c>
      <c r="L5549" s="444">
        <f t="shared" ca="1" si="189"/>
        <v>-3490122740669191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-3490122740669191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-14542178086121.629</v>
      </c>
      <c r="L5550" s="444">
        <f t="shared" ca="1" si="189"/>
        <v>-3504664918755312.5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-3504664918755312.5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-14602770494813.803</v>
      </c>
      <c r="L5551" s="444">
        <f t="shared" ca="1" si="189"/>
        <v>-3519267689250126.5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-3519267689250126.5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-14663615371875.527</v>
      </c>
      <c r="L5552" s="444">
        <f t="shared" ca="1" si="189"/>
        <v>-3533931304622002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-3533931304622002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-14724713769258.342</v>
      </c>
      <c r="L5553" s="444">
        <f t="shared" ca="1" si="189"/>
        <v>-3548656018391260.5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-3548656018391260.5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-14786066743296.92</v>
      </c>
      <c r="L5554" s="444">
        <f t="shared" ca="1" si="189"/>
        <v>-3563442085134557.5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-3563442085134557.5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-14847675354727.32</v>
      </c>
      <c r="L5555" s="444">
        <f t="shared" ca="1" si="189"/>
        <v>-3578289760489285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-3578289760489285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-14909540668705.354</v>
      </c>
      <c r="L5556" s="444">
        <f t="shared" ca="1" si="189"/>
        <v>-3593199301157990.5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-3593199301157990.5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-14971663754824.959</v>
      </c>
      <c r="L5557" s="444">
        <f t="shared" ca="1" si="189"/>
        <v>-3608170964912815.5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-3608170964912815.5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-15034045687136.73</v>
      </c>
      <c r="L5558" s="444">
        <f t="shared" ca="1" si="189"/>
        <v>-3623205010599952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-3623205010599952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-15096687544166.469</v>
      </c>
      <c r="L5559" s="444">
        <f t="shared" ca="1" si="189"/>
        <v>-3638301698144118.5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-3638301698144118.5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-15159590408933.826</v>
      </c>
      <c r="L5560" s="444">
        <f t="shared" ca="1" si="189"/>
        <v>-3653461288553052.5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-3653461288553052.5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-15222755368971.049</v>
      </c>
      <c r="L5561" s="444">
        <f t="shared" ca="1" si="189"/>
        <v>-3668684043922023.5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-3668684043922023.5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-15286183516341.766</v>
      </c>
      <c r="L5562" s="444">
        <f t="shared" ca="1" si="189"/>
        <v>-3683970227438365.5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-3683970227438365.5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-15349875947659.855</v>
      </c>
      <c r="L5563" s="444">
        <f t="shared" ca="1" si="189"/>
        <v>-3699320103386025.5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-3699320103386025.5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-15413833764108.439</v>
      </c>
      <c r="L5564" s="444">
        <f t="shared" ca="1" si="189"/>
        <v>-3714733937150134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-3714733937150134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-15478058071458.889</v>
      </c>
      <c r="L5565" s="444">
        <f t="shared" ca="1" si="189"/>
        <v>-3730211995221593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-3730211995221593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-15542549980089.969</v>
      </c>
      <c r="L5566" s="444">
        <f t="shared" ca="1" si="189"/>
        <v>-3745754545201683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-3745754545201683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-15607310605007.012</v>
      </c>
      <c r="L5567" s="444">
        <f t="shared" ca="1" si="189"/>
        <v>-3761361855806690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-3761361855806690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-15672341065861.209</v>
      </c>
      <c r="L5568" s="444">
        <f t="shared" ca="1" si="189"/>
        <v>-3777034196872551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-3777034196872551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-15737642486968.963</v>
      </c>
      <c r="L5569" s="444">
        <f t="shared" ca="1" si="189"/>
        <v>-3792771839359520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-3792771839359520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-15803215997331.334</v>
      </c>
      <c r="L5570" s="444">
        <f t="shared" ca="1" si="189"/>
        <v>-3808575055356851.5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-3808575055356851.5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-15869062730653.547</v>
      </c>
      <c r="L5571" s="444">
        <f t="shared" ca="1" si="189"/>
        <v>-3824444118087505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-3824444118087505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-15935183825364.604</v>
      </c>
      <c r="L5572" s="444">
        <f t="shared" ca="1" si="189"/>
        <v>-3840379301912869.5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-3840379301912869.5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-16001580424636.955</v>
      </c>
      <c r="L5573" s="444">
        <f t="shared" ca="1" si="189"/>
        <v>-3856380882337506.5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-3856380882337506.5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-16068253676406.277</v>
      </c>
      <c r="L5574" s="444">
        <f t="shared" ca="1" si="189"/>
        <v>-3872449136013913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-3872449136013913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-16135204733391.305</v>
      </c>
      <c r="L5575" s="444">
        <f t="shared" ca="1" si="189"/>
        <v>-3888584340747304.5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-3888584340747304.5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-16202434753113.768</v>
      </c>
      <c r="L5576" s="444">
        <f t="shared" ca="1" si="189"/>
        <v>-3904786775500418.5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-3904786775500418.5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-16269944897918.408</v>
      </c>
      <c r="L5577" s="444">
        <f t="shared" ca="1" si="189"/>
        <v>-3921056720398337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-3921056720398337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-16337736334993.07</v>
      </c>
      <c r="L5578" s="444">
        <f t="shared" ca="1" si="189"/>
        <v>-3937394456733330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-3937394456733330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-16405810236388.877</v>
      </c>
      <c r="L5579" s="444">
        <f t="shared" ca="1" si="189"/>
        <v>-3953800266969719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-3953800266969719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-16474167779040.494</v>
      </c>
      <c r="L5580" s="444">
        <f t="shared" ca="1" si="189"/>
        <v>-3970274434748759.5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-3970274434748759.5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-16542810144786.498</v>
      </c>
      <c r="L5581" s="444">
        <f t="shared" ca="1" si="189"/>
        <v>-3986817244893546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-3986817244893546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-16611738520389.775</v>
      </c>
      <c r="L5582" s="444">
        <f t="shared" ca="1" si="189"/>
        <v>-4003428983413936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-4003428983413936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-16680954097558.066</v>
      </c>
      <c r="L5583" s="444">
        <f t="shared" ca="1" si="189"/>
        <v>-4020109937511494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-4020109937511494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-16750458072964.559</v>
      </c>
      <c r="L5584" s="444">
        <f t="shared" ca="1" si="189"/>
        <v>-4036860395584458.5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-4036860395584458.5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-16820251648268.576</v>
      </c>
      <c r="L5585" s="444">
        <f t="shared" ca="1" si="189"/>
        <v>-4053680647232727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-4053680647232727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-16890336030136.361</v>
      </c>
      <c r="L5586" s="444">
        <f t="shared" ca="1" si="189"/>
        <v>-4070570983262863.5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-4070570983262863.5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-16960712430261.932</v>
      </c>
      <c r="L5587" s="444">
        <f t="shared" ca="1" si="189"/>
        <v>-4087531695693125.5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-4087531695693125.5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-17031382065388.023</v>
      </c>
      <c r="L5588" s="444">
        <f t="shared" ca="1" si="189"/>
        <v>-4104563077758513.5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-4104563077758513.5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-17102346157327.139</v>
      </c>
      <c r="L5589" s="444">
        <f t="shared" ca="1" si="189"/>
        <v>-4121665423915840.5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-4121665423915840.5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-17173605932982.666</v>
      </c>
      <c r="L5590" s="444">
        <f t="shared" ca="1" si="189"/>
        <v>-4138839029848823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-4138839029848823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-17245162624370.096</v>
      </c>
      <c r="L5591" s="444">
        <f t="shared" ca="1" si="189"/>
        <v>-4156084192473193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-4156084192473193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-17317017468638.305</v>
      </c>
      <c r="L5592" s="444">
        <f t="shared" ca="1" si="189"/>
        <v>-4173401209941831.5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-4173401209941831.5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-17389171708090.963</v>
      </c>
      <c r="L5593" s="444">
        <f t="shared" ca="1" si="189"/>
        <v>-4190790381649922.5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-4190790381649922.5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-17461626590208.01</v>
      </c>
      <c r="L5594" s="444">
        <f t="shared" ca="1" si="189"/>
        <v>-4208252008240130.5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-4208252008240130.5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-17534383367667.211</v>
      </c>
      <c r="L5595" s="444">
        <f t="shared" ca="1" si="189"/>
        <v>-4225786391607797.5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-4225786391607797.5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-17607443298365.824</v>
      </c>
      <c r="L5596" s="444">
        <f t="shared" ca="1" si="189"/>
        <v>-4243393834906163.5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-4243393834906163.5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-17680807645442.348</v>
      </c>
      <c r="L5597" s="444">
        <f t="shared" ca="1" si="189"/>
        <v>-4261074642551606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-4261074642551606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-17754477677298.355</v>
      </c>
      <c r="L5598" s="444">
        <f t="shared" ca="1" si="189"/>
        <v>-4278829120228904.5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-4278829120228904.5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-17828454667620.438</v>
      </c>
      <c r="L5599" s="444">
        <f t="shared" ca="1" si="189"/>
        <v>-4296657574896525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-4296657574896525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-17902739895402.188</v>
      </c>
      <c r="L5600" s="444">
        <f t="shared" ca="1" si="189"/>
        <v>-4314560314791927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-4314560314791927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-17977334644966.359</v>
      </c>
      <c r="L5601" s="444">
        <f t="shared" ca="1" si="189"/>
        <v>-4332537649436893.5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-4332537649436893.5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-18052240205987.059</v>
      </c>
      <c r="L5602" s="444">
        <f t="shared" ca="1" si="189"/>
        <v>-4350589889642880.5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-4350589889642880.5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-18127457873512.004</v>
      </c>
      <c r="L5603" s="444">
        <f t="shared" ca="1" si="189"/>
        <v>-4368717347516392.5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-4368717347516392.5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-18202988947984.969</v>
      </c>
      <c r="L5604" s="444">
        <f t="shared" ca="1" si="189"/>
        <v>-4386920336464377.5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-4386920336464377.5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-18278834735268.238</v>
      </c>
      <c r="L5605" s="444">
        <f t="shared" ca="1" si="189"/>
        <v>-4405199171199645.5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-4405199171199645.5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-18354996546665.188</v>
      </c>
      <c r="L5606" s="444">
        <f t="shared" ca="1" si="189"/>
        <v>-4423554167746310.5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-4423554167746310.5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-18431475698942.961</v>
      </c>
      <c r="L5607" s="444">
        <f t="shared" ca="1" si="189"/>
        <v>-4441985643445253.5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-4441985643445253.5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-18508273514355.223</v>
      </c>
      <c r="L5608" s="444">
        <f t="shared" ca="1" si="189"/>
        <v>-4460493916959608.5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-4460493916959608.5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-18585391320665.031</v>
      </c>
      <c r="L5609" s="444">
        <f t="shared" ca="1" si="189"/>
        <v>-4479079308280273.5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-4479079308280273.5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-18662830451167.805</v>
      </c>
      <c r="L5610" s="444">
        <f t="shared" ca="1" si="189"/>
        <v>-4497742138731441.5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-4497742138731441.5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-18740592244714.34</v>
      </c>
      <c r="L5611" s="444">
        <f t="shared" ca="1" si="189"/>
        <v>-4516482730976156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-4516482730976156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-18818678045733.984</v>
      </c>
      <c r="L5612" s="444">
        <f t="shared" ca="1" si="189"/>
        <v>-4535301409021890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-4535301409021890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-18897089204257.875</v>
      </c>
      <c r="L5613" s="444">
        <f t="shared" ca="1" si="189"/>
        <v>-4554198498226148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-4554198498226148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-18975827075942.281</v>
      </c>
      <c r="L5614" s="444">
        <f t="shared" ca="1" si="189"/>
        <v>-4573174325302090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-4573174325302090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-19054893022092.043</v>
      </c>
      <c r="L5615" s="444">
        <f t="shared" ca="1" si="189"/>
        <v>-4592229218324182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-4592229218324182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-19134288409684.09</v>
      </c>
      <c r="L5616" s="444">
        <f t="shared" ca="1" si="189"/>
        <v>-4611363506733866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-4611363506733866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-19214014611391.109</v>
      </c>
      <c r="L5617" s="444">
        <f t="shared" ca="1" si="189"/>
        <v>-4630577521345257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-4630577521345257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-19294073005605.238</v>
      </c>
      <c r="L5618" s="444">
        <f t="shared" ref="L5618:L5872" ca="1" si="194">I5618-J5618+K5618</f>
        <v>-4649871594350862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-4649871594350862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-19374464976461.926</v>
      </c>
      <c r="L5619" s="444">
        <f t="shared" ca="1" si="194"/>
        <v>-4669246059327324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-4669246059327324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-19455191913863.852</v>
      </c>
      <c r="L5620" s="444">
        <f t="shared" ca="1" si="194"/>
        <v>-4688701251241188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-4688701251241188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-19536255213504.949</v>
      </c>
      <c r="L5621" s="444">
        <f t="shared" ca="1" si="194"/>
        <v>-4708237506454693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-4708237506454693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-19617656276894.555</v>
      </c>
      <c r="L5622" s="444">
        <f t="shared" ca="1" si="194"/>
        <v>-4727855162731588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-4727855162731588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-19699396511381.617</v>
      </c>
      <c r="L5623" s="444">
        <f t="shared" ca="1" si="194"/>
        <v>-4747554559242970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-4747554559242970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-19781477330179.043</v>
      </c>
      <c r="L5624" s="444">
        <f t="shared" ca="1" si="194"/>
        <v>-4767336036573149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-4767336036573149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-19863900152388.121</v>
      </c>
      <c r="L5625" s="444">
        <f t="shared" ca="1" si="194"/>
        <v>-4787199936725537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-4787199936725537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-19946666403023.07</v>
      </c>
      <c r="L5626" s="444">
        <f t="shared" ca="1" si="194"/>
        <v>-4807146603128560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-4807146603128560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-20029777513035.668</v>
      </c>
      <c r="L5627" s="444">
        <f t="shared" ca="1" si="194"/>
        <v>-4827176380641596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-4827176380641596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-20113234919339.984</v>
      </c>
      <c r="L5628" s="444">
        <f t="shared" ca="1" si="194"/>
        <v>-4847289615560936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-4847289615560936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-20197040064837.234</v>
      </c>
      <c r="L5629" s="444">
        <f t="shared" ca="1" si="194"/>
        <v>-4867486655625773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-4867486655625773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-20281194398440.719</v>
      </c>
      <c r="L5630" s="444">
        <f t="shared" ca="1" si="194"/>
        <v>-4887767850024214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-4887767850024214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-20365699375100.891</v>
      </c>
      <c r="L5631" s="444">
        <f t="shared" ca="1" si="194"/>
        <v>-4908133549399315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-4908133549399315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-20450556455830.48</v>
      </c>
      <c r="L5632" s="444">
        <f t="shared" ca="1" si="194"/>
        <v>-4928584105855145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-4928584105855145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-20535767107729.77</v>
      </c>
      <c r="L5633" s="444">
        <f t="shared" ca="1" si="194"/>
        <v>-4949119872962875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-4949119872962875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-20621332804011.98</v>
      </c>
      <c r="L5634" s="444">
        <f t="shared" ca="1" si="194"/>
        <v>-4969741205766887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-4969741205766887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-20707255024028.695</v>
      </c>
      <c r="L5635" s="444">
        <f t="shared" ca="1" si="194"/>
        <v>-4990448460790916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-4990448460790916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-20793535253295.484</v>
      </c>
      <c r="L5636" s="444">
        <f t="shared" ca="1" si="194"/>
        <v>-5011241996044211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-5011241996044211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-20880174983517.547</v>
      </c>
      <c r="L5637" s="444">
        <f t="shared" ca="1" si="194"/>
        <v>-5032122171027729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-5032122171027729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-20967175712615.539</v>
      </c>
      <c r="L5638" s="444">
        <f t="shared" ca="1" si="194"/>
        <v>-5053089346740345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-5053089346740345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-21054538944751.438</v>
      </c>
      <c r="L5639" s="444">
        <f t="shared" ca="1" si="194"/>
        <v>-5074143885685096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-5074143885685096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-21142266190354.566</v>
      </c>
      <c r="L5640" s="444">
        <f t="shared" ca="1" si="194"/>
        <v>-5095286151875451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-5095286151875451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-21230358966147.711</v>
      </c>
      <c r="L5641" s="444">
        <f t="shared" ca="1" si="194"/>
        <v>-5116516510841599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-5116516510841599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-21318818795173.328</v>
      </c>
      <c r="L5642" s="444">
        <f t="shared" ca="1" si="194"/>
        <v>-5137835329636772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-5137835329636772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-21407647206819.883</v>
      </c>
      <c r="L5643" s="444">
        <f t="shared" ca="1" si="194"/>
        <v>-5159242976843592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-5159242976843592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-21496845736848.301</v>
      </c>
      <c r="L5644" s="444">
        <f t="shared" ca="1" si="194"/>
        <v>-5180739822580440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-5180739822580440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-21586415927418.5</v>
      </c>
      <c r="L5645" s="444">
        <f t="shared" ca="1" si="194"/>
        <v>-5202326238507858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-5202326238507858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-21676359327116.074</v>
      </c>
      <c r="L5646" s="444">
        <f t="shared" ca="1" si="194"/>
        <v>-5224002597834974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-5224002597834974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-21766677490979.059</v>
      </c>
      <c r="L5647" s="444">
        <f t="shared" ca="1" si="194"/>
        <v>-5245769275325953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-5245769275325953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-21857371980524.805</v>
      </c>
      <c r="L5648" s="444">
        <f t="shared" ca="1" si="194"/>
        <v>-5267626647306478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-5267626647306478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-21948444363776.992</v>
      </c>
      <c r="L5649" s="444">
        <f t="shared" ca="1" si="194"/>
        <v>-5289575091670255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-5289575091670255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-22039896215292.73</v>
      </c>
      <c r="L5650" s="444">
        <f t="shared" ca="1" si="194"/>
        <v>-5311614987885548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-5311614987885548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-22131729116189.781</v>
      </c>
      <c r="L5651" s="444">
        <f t="shared" ca="1" si="194"/>
        <v>-5333746717001738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-5333746717001738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-22223944654173.906</v>
      </c>
      <c r="L5652" s="444">
        <f t="shared" ca="1" si="194"/>
        <v>-5355970661655912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-5355970661655912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-22316544423566.301</v>
      </c>
      <c r="L5653" s="444">
        <f t="shared" ca="1" si="194"/>
        <v>-5378287206079478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-5378287206079478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-22409530025331.156</v>
      </c>
      <c r="L5654" s="444">
        <f t="shared" ca="1" si="194"/>
        <v>-5400696736104809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-5400696736104809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-22502903067103.371</v>
      </c>
      <c r="L5655" s="444">
        <f t="shared" ca="1" si="194"/>
        <v>-5423199639171912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-5423199639171912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-22596665163216.301</v>
      </c>
      <c r="L5656" s="444">
        <f t="shared" ca="1" si="194"/>
        <v>-5445796304335128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-5445796304335128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-22690817934729.699</v>
      </c>
      <c r="L5657" s="444">
        <f t="shared" ca="1" si="194"/>
        <v>-5468487122269858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-5468487122269858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-22785363009457.742</v>
      </c>
      <c r="L5658" s="444">
        <f t="shared" ca="1" si="194"/>
        <v>-5491272485279316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-5491272485279316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-22880302021997.148</v>
      </c>
      <c r="L5659" s="444">
        <f t="shared" ca="1" si="194"/>
        <v>-5514152787301313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-5514152787301313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-22975636613755.469</v>
      </c>
      <c r="L5660" s="444">
        <f t="shared" ca="1" si="194"/>
        <v>-5537128423915068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-5537128423915068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-23071368432979.449</v>
      </c>
      <c r="L5661" s="444">
        <f t="shared" ca="1" si="194"/>
        <v>-5560199792348047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-5560199792348047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-23167499134783.527</v>
      </c>
      <c r="L5662" s="444">
        <f t="shared" ca="1" si="194"/>
        <v>-5583367291482831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-5583367291482831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-23264030381178.461</v>
      </c>
      <c r="L5663" s="444">
        <f t="shared" ca="1" si="194"/>
        <v>-5606631321864009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-5606631321864009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-23360963841100.039</v>
      </c>
      <c r="L5664" s="444">
        <f t="shared" ca="1" si="194"/>
        <v>-5629992285705109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-5629992285705109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-23458301190437.953</v>
      </c>
      <c r="L5665" s="444">
        <f t="shared" ca="1" si="194"/>
        <v>-5653450586895547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-5653450586895547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-23556044112064.777</v>
      </c>
      <c r="L5666" s="444">
        <f t="shared" ca="1" si="194"/>
        <v>-5677006631007612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-5677006631007612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-23654194295865.051</v>
      </c>
      <c r="L5667" s="444">
        <f t="shared" ca="1" si="194"/>
        <v>-5700660825303477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-5700660825303477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-23752753438764.488</v>
      </c>
      <c r="L5668" s="444">
        <f t="shared" ca="1" si="194"/>
        <v>-5724413578742241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-5724413578742241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-23851723244759.336</v>
      </c>
      <c r="L5669" s="444">
        <f t="shared" ca="1" si="194"/>
        <v>-5748265301987000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-5748265301987000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-23951105424945.832</v>
      </c>
      <c r="L5670" s="444">
        <f t="shared" ca="1" si="194"/>
        <v>-5772216407411946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-5772216407411946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-24050901697549.773</v>
      </c>
      <c r="L5671" s="444">
        <f t="shared" ca="1" si="194"/>
        <v>-5796267309109496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-5796267309109496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-24151113787956.234</v>
      </c>
      <c r="L5672" s="444">
        <f t="shared" ca="1" si="194"/>
        <v>-5820418422897452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-5820418422897452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-24251743428739.383</v>
      </c>
      <c r="L5673" s="444">
        <f t="shared" ca="1" si="194"/>
        <v>-5844670166326191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-5844670166326191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-24352792359692.461</v>
      </c>
      <c r="L5674" s="444">
        <f t="shared" ca="1" si="194"/>
        <v>-5869022958685883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-5869022958685883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-24454262327857.844</v>
      </c>
      <c r="L5675" s="444">
        <f t="shared" ca="1" si="194"/>
        <v>-5893477221013741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-5893477221013741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-24556155087557.254</v>
      </c>
      <c r="L5676" s="444">
        <f t="shared" ca="1" si="194"/>
        <v>-5918033376101298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-5918033376101298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-24658472400422.074</v>
      </c>
      <c r="L5677" s="444">
        <f t="shared" ca="1" si="194"/>
        <v>-5942691848501720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-5942691848501720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-24761216035423.832</v>
      </c>
      <c r="L5678" s="444">
        <f t="shared" ca="1" si="194"/>
        <v>-5967453064537144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-5967453064537144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-24864387768904.766</v>
      </c>
      <c r="L5679" s="444">
        <f t="shared" ca="1" si="194"/>
        <v>-5992317452306049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-5992317452306049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-24967989384608.539</v>
      </c>
      <c r="L5680" s="444">
        <f t="shared" ca="1" si="194"/>
        <v>-6017285441690658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-6017285441690658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-25072022673711.074</v>
      </c>
      <c r="L5681" s="444">
        <f t="shared" ca="1" si="194"/>
        <v>-6042357464364369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-6042357464364369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-25176489434851.539</v>
      </c>
      <c r="L5682" s="444">
        <f t="shared" ca="1" si="194"/>
        <v>-6067533953799221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-6067533953799221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-25281391474163.422</v>
      </c>
      <c r="L5683" s="444">
        <f t="shared" ca="1" si="194"/>
        <v>-6092815345273384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-6092815345273384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-25386730605305.766</v>
      </c>
      <c r="L5684" s="444">
        <f t="shared" ca="1" si="194"/>
        <v>-6118202075878690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-6118202075878690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-25492508649494.543</v>
      </c>
      <c r="L5685" s="444">
        <f t="shared" ca="1" si="194"/>
        <v>-6143694584528185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-6143694584528185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-25598727435534.105</v>
      </c>
      <c r="L5686" s="444">
        <f t="shared" ca="1" si="194"/>
        <v>-6169293311963719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-6169293311963719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-25705388799848.828</v>
      </c>
      <c r="L5687" s="444">
        <f t="shared" ca="1" si="194"/>
        <v>-6194998700763568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-6194998700763568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-25812494586514.867</v>
      </c>
      <c r="L5688" s="444">
        <f t="shared" ca="1" si="194"/>
        <v>-6220811195350083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-6220811195350083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-25920046647292.012</v>
      </c>
      <c r="L5689" s="444">
        <f t="shared" ca="1" si="194"/>
        <v>-6246731241997375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-6246731241997375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-26028046841655.73</v>
      </c>
      <c r="L5690" s="444">
        <f t="shared" ca="1" si="194"/>
        <v>-6272759288839031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-6272759288839031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-26136497036829.297</v>
      </c>
      <c r="L5691" s="444">
        <f t="shared" ca="1" si="194"/>
        <v>-6298895785875860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-6298895785875860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-26245399107816.082</v>
      </c>
      <c r="L5692" s="444">
        <f t="shared" ca="1" si="194"/>
        <v>-6325141184983676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-6325141184983676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-26354754937431.984</v>
      </c>
      <c r="L5693" s="444">
        <f t="shared" ca="1" si="194"/>
        <v>-6351495939921108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-6351495939921108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-26464566416337.949</v>
      </c>
      <c r="L5694" s="444">
        <f t="shared" ca="1" si="194"/>
        <v>-6377960506337446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-6377960506337446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-26574835443072.691</v>
      </c>
      <c r="L5695" s="444">
        <f t="shared" ca="1" si="194"/>
        <v>-6404535341780519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-6404535341780519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-26685563924085.496</v>
      </c>
      <c r="L5696" s="444">
        <f t="shared" ca="1" si="194"/>
        <v>-6431220905704604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-6431220905704604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-26796753773769.184</v>
      </c>
      <c r="L5697" s="444">
        <f t="shared" ca="1" si="194"/>
        <v>-6458017659478373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-6458017659478373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-26908406914493.219</v>
      </c>
      <c r="L5698" s="444">
        <f t="shared" ca="1" si="194"/>
        <v>-6484926066392866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-6484926066392866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-27020525276636.941</v>
      </c>
      <c r="L5699" s="444">
        <f t="shared" ca="1" si="194"/>
        <v>-6511946591669503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-6511946591669503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-27133110798622.93</v>
      </c>
      <c r="L5700" s="444">
        <f t="shared" ca="1" si="194"/>
        <v>-6539079702468126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-6539079702468126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-27246165426950.523</v>
      </c>
      <c r="L5701" s="444">
        <f t="shared" ca="1" si="194"/>
        <v>-6566325867895077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-6566325867895077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-27359691116229.488</v>
      </c>
      <c r="L5702" s="444">
        <f t="shared" ca="1" si="194"/>
        <v>-6593685559011306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-6593685559011306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-27473689829213.773</v>
      </c>
      <c r="L5703" s="444">
        <f t="shared" ca="1" si="194"/>
        <v>-6621159248840520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-6621159248840520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-27588163536835.5</v>
      </c>
      <c r="L5704" s="444">
        <f t="shared" ca="1" si="194"/>
        <v>-6648747412377356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-6648747412377356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-27703114218238.984</v>
      </c>
      <c r="L5705" s="444">
        <f t="shared" ca="1" si="194"/>
        <v>-6676450526595595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-6676450526595595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-27818543860814.98</v>
      </c>
      <c r="L5706" s="444">
        <f t="shared" ca="1" si="194"/>
        <v>-6704269070456410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-6704269070456410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-27934454460235.043</v>
      </c>
      <c r="L5707" s="444">
        <f t="shared" ca="1" si="194"/>
        <v>-6732203524916645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-6732203524916645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-28050848020486.02</v>
      </c>
      <c r="L5708" s="444">
        <f t="shared" ca="1" si="194"/>
        <v>-6760254372937131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-6760254372937131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-28167726553904.711</v>
      </c>
      <c r="L5709" s="444">
        <f t="shared" ca="1" si="194"/>
        <v>-6788422099491036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-6788422099491036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-28285092081212.648</v>
      </c>
      <c r="L5710" s="444">
        <f t="shared" ca="1" si="194"/>
        <v>-6816707191572249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-6816707191572249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-28402946631551.035</v>
      </c>
      <c r="L5711" s="444">
        <f t="shared" ca="1" si="194"/>
        <v>-6845110138203800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-6845110138203800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-28521292242515.832</v>
      </c>
      <c r="L5712" s="444">
        <f t="shared" ca="1" si="194"/>
        <v>-6873631430446316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-6873631430446316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-28640130960192.984</v>
      </c>
      <c r="L5713" s="444">
        <f t="shared" ca="1" si="194"/>
        <v>-6902271561406509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-6902271561406509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-28759464839193.785</v>
      </c>
      <c r="L5714" s="444">
        <f t="shared" ca="1" si="194"/>
        <v>-6931031026245703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-6931031026245703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-28879295942690.43</v>
      </c>
      <c r="L5715" s="444">
        <f t="shared" ca="1" si="194"/>
        <v>-6959910322188393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-6959910322188393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-28999626342451.637</v>
      </c>
      <c r="L5716" s="444">
        <f t="shared" ca="1" si="194"/>
        <v>-6988909948530845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-6988909948530845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-29120458118878.52</v>
      </c>
      <c r="L5717" s="444">
        <f t="shared" ca="1" si="194"/>
        <v>-7018030406649724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-7018030406649724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-29241793361040.516</v>
      </c>
      <c r="L5718" s="444">
        <f t="shared" ca="1" si="194"/>
        <v>-7047272200010765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-7047272200010765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-29363634166711.52</v>
      </c>
      <c r="L5719" s="444">
        <f t="shared" ca="1" si="194"/>
        <v>-7076635834177477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-7076635834177477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-29485982642406.152</v>
      </c>
      <c r="L5720" s="444">
        <f t="shared" ca="1" si="194"/>
        <v>-7106121816819883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-7106121816819883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-29608840903416.18</v>
      </c>
      <c r="L5721" s="444">
        <f t="shared" ca="1" si="194"/>
        <v>-7135730657723299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-7135730657723299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-29732211073847.078</v>
      </c>
      <c r="L5722" s="444">
        <f t="shared" ca="1" si="194"/>
        <v>-7165462868797146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-7165462868797146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-29856095286654.773</v>
      </c>
      <c r="L5723" s="444">
        <f t="shared" ca="1" si="194"/>
        <v>-7195318964083801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-7195318964083801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-29980495683682.504</v>
      </c>
      <c r="L5724" s="444">
        <f t="shared" ca="1" si="194"/>
        <v>-7225299459767484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-7225299459767484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-30105414415697.848</v>
      </c>
      <c r="L5725" s="444">
        <f t="shared" ca="1" si="194"/>
        <v>-7255404874183182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-7255404874183182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-30230853642429.926</v>
      </c>
      <c r="L5726" s="444">
        <f t="shared" ca="1" si="194"/>
        <v>-7285635727825612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-7285635727825612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-30356815532606.715</v>
      </c>
      <c r="L5727" s="444">
        <f t="shared" ca="1" si="194"/>
        <v>-7315992543358219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-7315992543358219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-30483302263992.574</v>
      </c>
      <c r="L5728" s="444">
        <f t="shared" ca="1" si="194"/>
        <v>-7346475845622212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-7346475845622212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-30610316023425.883</v>
      </c>
      <c r="L5729" s="444">
        <f t="shared" ca="1" si="194"/>
        <v>-7377086161645638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-7377086161645638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-30737859006856.824</v>
      </c>
      <c r="L5730" s="444">
        <f t="shared" ca="1" si="194"/>
        <v>-7407824020652495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-7407824020652495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-30865933419385.398</v>
      </c>
      <c r="L5731" s="444">
        <f t="shared" ca="1" si="194"/>
        <v>-7438689954071880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-7438689954071880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-30994541475299.5</v>
      </c>
      <c r="L5732" s="444">
        <f t="shared" ca="1" si="194"/>
        <v>-7469684495547180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-7469684495547180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-31123685398113.254</v>
      </c>
      <c r="L5733" s="444">
        <f t="shared" ca="1" si="194"/>
        <v>-7500808180945293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-7500808180945293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-31253367420605.387</v>
      </c>
      <c r="L5734" s="444">
        <f t="shared" ca="1" si="194"/>
        <v>-7532061548365898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-7532061548365898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-31383589784857.91</v>
      </c>
      <c r="L5735" s="444">
        <f t="shared" ca="1" si="194"/>
        <v>-7563445138150756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-7563445138150756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-31514354742294.816</v>
      </c>
      <c r="L5736" s="444">
        <f t="shared" ca="1" si="194"/>
        <v>-7594959492893051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-7594959492893051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-31645664553721.051</v>
      </c>
      <c r="L5737" s="444">
        <f t="shared" ca="1" si="194"/>
        <v>-7626605157446772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-7626605157446772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-31777521489361.551</v>
      </c>
      <c r="L5738" s="444">
        <f t="shared" ca="1" si="194"/>
        <v>-7658382678936134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-7658382678936134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-31909927828900.559</v>
      </c>
      <c r="L5739" s="444">
        <f t="shared" ca="1" si="194"/>
        <v>-7690292606765035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-7690292606765035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-32042885861520.984</v>
      </c>
      <c r="L5740" s="444">
        <f t="shared" ca="1" si="194"/>
        <v>-7722335492626556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-7722335492626556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-32176397885943.984</v>
      </c>
      <c r="L5741" s="444">
        <f t="shared" ca="1" si="194"/>
        <v>-7754511890512500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-7754511890512500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-32310466210468.75</v>
      </c>
      <c r="L5742" s="444">
        <f t="shared" ca="1" si="194"/>
        <v>-7786822356722969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-7786822356722969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-32445093153012.371</v>
      </c>
      <c r="L5743" s="444">
        <f t="shared" ca="1" si="194"/>
        <v>-7819267449875981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-7819267449875981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-32580281041149.922</v>
      </c>
      <c r="L5744" s="444">
        <f t="shared" ca="1" si="194"/>
        <v>-7851847730917131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-7851847730917131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-32716032212154.707</v>
      </c>
      <c r="L5745" s="444">
        <f t="shared" ca="1" si="194"/>
        <v>-7884563763129286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-7884563763129286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-32852349013038.695</v>
      </c>
      <c r="L5746" s="444">
        <f t="shared" ca="1" si="194"/>
        <v>-7917416112142325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-7917416112142325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-32989233800593.016</v>
      </c>
      <c r="L5747" s="444">
        <f t="shared" ca="1" si="194"/>
        <v>-7950405345942918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-7950405345942918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-33126688941428.82</v>
      </c>
      <c r="L5748" s="444">
        <f t="shared" ca="1" si="194"/>
        <v>-7983532034884347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-7983532034884347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-33264716812018.109</v>
      </c>
      <c r="L5749" s="444">
        <f t="shared" ca="1" si="194"/>
        <v>-8016796751696365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-8016796751696365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-33403319798734.859</v>
      </c>
      <c r="L5750" s="444">
        <f t="shared" ca="1" si="194"/>
        <v>-8050200071495100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-8050200071495100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-33542500297896.254</v>
      </c>
      <c r="L5751" s="444">
        <f t="shared" ca="1" si="194"/>
        <v>-8083742571792996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-8083742571792996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-33682260715804.148</v>
      </c>
      <c r="L5752" s="444">
        <f t="shared" ca="1" si="194"/>
        <v>-8117424832508800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-8117424832508800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-33822603468786.672</v>
      </c>
      <c r="L5753" s="444">
        <f t="shared" ca="1" si="194"/>
        <v>-8151247435977587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-8151247435977587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-33963530983239.945</v>
      </c>
      <c r="L5754" s="444">
        <f t="shared" ca="1" si="194"/>
        <v>-8185210966960827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-8185210966960827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-34105045695670.113</v>
      </c>
      <c r="L5755" s="444">
        <f t="shared" ca="1" si="194"/>
        <v>-8219316012656497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-8219316012656497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-34247150052735.402</v>
      </c>
      <c r="L5756" s="444">
        <f t="shared" ca="1" si="194"/>
        <v>-8253563162709232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-8253563162709232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-34389846511288.465</v>
      </c>
      <c r="L5757" s="444">
        <f t="shared" ca="1" si="194"/>
        <v>-8287953009220520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-8287953009220520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-34533137538418.836</v>
      </c>
      <c r="L5758" s="444">
        <f t="shared" ca="1" si="194"/>
        <v>-8322486146758939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-8322486146758939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-34677025611495.578</v>
      </c>
      <c r="L5759" s="444">
        <f t="shared" ca="1" si="194"/>
        <v>-8357163172370435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-8357163172370435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-34821513218210.141</v>
      </c>
      <c r="L5760" s="444">
        <f t="shared" ca="1" si="194"/>
        <v>-8391984685588645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-8391984685588645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-34966602856619.355</v>
      </c>
      <c r="L5761" s="444">
        <f t="shared" ca="1" si="194"/>
        <v>-8426951288445264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-8426951288445264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-35112297035188.605</v>
      </c>
      <c r="L5762" s="444">
        <f t="shared" ca="1" si="194"/>
        <v>-8462063585480453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-8462063585480453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-35258598272835.227</v>
      </c>
      <c r="L5763" s="444">
        <f t="shared" ca="1" si="194"/>
        <v>-8497322183753288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-8497322183753288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-35405509098972.031</v>
      </c>
      <c r="L5764" s="444">
        <f t="shared" ca="1" si="194"/>
        <v>-8532727692852260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-8532727692852260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-35553032053551.078</v>
      </c>
      <c r="L5765" s="444">
        <f t="shared" ca="1" si="194"/>
        <v>-8568280724905811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-8568280724905811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-35701169687107.547</v>
      </c>
      <c r="L5766" s="444">
        <f t="shared" ca="1" si="194"/>
        <v>-8603981894592919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-8603981894592919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-35849924560803.836</v>
      </c>
      <c r="L5767" s="444">
        <f t="shared" ca="1" si="194"/>
        <v>-8639831819153723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-8639831819153723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-35999299246473.844</v>
      </c>
      <c r="L5768" s="444">
        <f t="shared" ca="1" si="194"/>
        <v>-8675831118400197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-8675831118400197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-36149296326667.492</v>
      </c>
      <c r="L5769" s="444">
        <f t="shared" ca="1" si="194"/>
        <v>-8711980414726864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-8711980414726864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-36299918394695.266</v>
      </c>
      <c r="L5770" s="444">
        <f t="shared" ca="1" si="194"/>
        <v>-8748280333121559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-8748280333121559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-36451168054673.164</v>
      </c>
      <c r="L5771" s="444">
        <f t="shared" ca="1" si="194"/>
        <v>-8784731501176232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-8784731501176232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-36603047921567.625</v>
      </c>
      <c r="L5772" s="444">
        <f t="shared" ca="1" si="194"/>
        <v>-8821334549097800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-8821334549097800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-36755560621240.836</v>
      </c>
      <c r="L5773" s="444">
        <f t="shared" ca="1" si="194"/>
        <v>-8858090109719041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-8858090109719041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-36908708790496</v>
      </c>
      <c r="L5774" s="444">
        <f t="shared" ca="1" si="194"/>
        <v>-8894998818509537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-8894998818509537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-37062495077123.078</v>
      </c>
      <c r="L5775" s="444">
        <f t="shared" ca="1" si="194"/>
        <v>-8932061313586660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-8932061313586660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-37216922139944.414</v>
      </c>
      <c r="L5776" s="444">
        <f t="shared" ca="1" si="194"/>
        <v>-8969278235726604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-8969278235726604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-37371992648860.852</v>
      </c>
      <c r="L5777" s="444">
        <f t="shared" ca="1" si="194"/>
        <v>-9006650228375465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-9006650228375465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-37527709284897.766</v>
      </c>
      <c r="L5778" s="444">
        <f t="shared" ca="1" si="194"/>
        <v>-9044177937660362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-9044177937660362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-37684074740251.508</v>
      </c>
      <c r="L5779" s="444">
        <f t="shared" ca="1" si="194"/>
        <v>-9081862012400614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-9081862012400614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-37841091718335.891</v>
      </c>
      <c r="L5780" s="444">
        <f t="shared" ca="1" si="194"/>
        <v>-9119703104118950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-9119703104118950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-37998762933828.961</v>
      </c>
      <c r="L5781" s="444">
        <f t="shared" ca="1" si="194"/>
        <v>-9157701867052778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-9157701867052778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-38157091112719.906</v>
      </c>
      <c r="L5782" s="444">
        <f t="shared" ca="1" si="194"/>
        <v>-9195858958165498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-9195858958165498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-38316078992356.242</v>
      </c>
      <c r="L5783" s="444">
        <f t="shared" ca="1" si="194"/>
        <v>-9234175037157854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-9234175037157854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-38475729321491.055</v>
      </c>
      <c r="L5784" s="444">
        <f t="shared" ca="1" si="194"/>
        <v>-9272650766479346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-9272650766479346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-38636044860330.609</v>
      </c>
      <c r="L5785" s="444">
        <f t="shared" ca="1" si="194"/>
        <v>-9311286811339676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-9311286811339676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-38797028380581.984</v>
      </c>
      <c r="L5786" s="444">
        <f t="shared" ca="1" si="194"/>
        <v>-9350083839720258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-9350083839720258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-38958682665501.078</v>
      </c>
      <c r="L5787" s="444">
        <f t="shared" ca="1" si="194"/>
        <v>-9389042522385760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-9389042522385760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-39121010509940.664</v>
      </c>
      <c r="L5788" s="444">
        <f t="shared" ca="1" si="194"/>
        <v>-9428163532895700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-9428163532895700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-39284014720398.75</v>
      </c>
      <c r="L5789" s="444">
        <f t="shared" ca="1" si="194"/>
        <v>-9467447547616098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-9467447547616098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-39447698115067.078</v>
      </c>
      <c r="L5790" s="444">
        <f t="shared" ca="1" si="194"/>
        <v>-9506895245731166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-9506895245731166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-39612063523879.859</v>
      </c>
      <c r="L5791" s="444">
        <f t="shared" ca="1" si="194"/>
        <v>-9546507309255046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-9546507309255046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-39777113788562.688</v>
      </c>
      <c r="L5792" s="444">
        <f t="shared" ca="1" si="194"/>
        <v>-9586284423043608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-9586284423043608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-39942851762681.703</v>
      </c>
      <c r="L5793" s="444">
        <f t="shared" ca="1" si="194"/>
        <v>-9626227274806290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-9626227274806290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-40109280311692.875</v>
      </c>
      <c r="L5794" s="444">
        <f t="shared" ca="1" si="194"/>
        <v>-9666336555117982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-9666336555117982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-40276402312991.594</v>
      </c>
      <c r="L5795" s="444">
        <f t="shared" ca="1" si="194"/>
        <v>-9706612957430974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-9706612957430974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-40444220655962.391</v>
      </c>
      <c r="L5796" s="444">
        <f t="shared" ca="1" si="194"/>
        <v>-9747057178086936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-9747057178086936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-40612738242028.898</v>
      </c>
      <c r="L5797" s="444">
        <f t="shared" ca="1" si="194"/>
        <v>-9787669916328964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-9787669916328964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-40781957984704.016</v>
      </c>
      <c r="L5798" s="444">
        <f t="shared" ca="1" si="194"/>
        <v>-9828451874313668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-9828451874313668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-40951882809640.281</v>
      </c>
      <c r="L5799" s="444">
        <f t="shared" ca="1" si="194"/>
        <v>-9869403757123308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-9869403757123308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-41122515654680.453</v>
      </c>
      <c r="L5800" s="444">
        <f t="shared" ca="1" si="194"/>
        <v>-9910526272777988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-9910526272777988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-41293859469908.281</v>
      </c>
      <c r="L5801" s="444">
        <f t="shared" ca="1" si="194"/>
        <v>-9951820132247896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-9951820132247896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-41465917217699.563</v>
      </c>
      <c r="L5802" s="444">
        <f t="shared" ca="1" si="194"/>
        <v>-9993286049465596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-9993286049465596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-41638691872773.313</v>
      </c>
      <c r="L5803" s="444">
        <f t="shared" ca="1" si="194"/>
        <v>-1.003492474133837E+16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-1.003492474133837E+16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-41812186422243.211</v>
      </c>
      <c r="L5804" s="444">
        <f t="shared" ca="1" si="194"/>
        <v>-1.0076736927760614E+16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-1.0076736927760614E+16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-41986403865669.227</v>
      </c>
      <c r="L5805" s="444">
        <f t="shared" ca="1" si="194"/>
        <v>-1.0118723331626284E+16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-1.0118723331626284E+16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-42161347215109.516</v>
      </c>
      <c r="L5806" s="444">
        <f t="shared" ca="1" si="194"/>
        <v>-1.0160884678841394E+16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-1.0160884678841394E+16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-42337019495172.477</v>
      </c>
      <c r="L5807" s="444">
        <f t="shared" ca="1" si="194"/>
        <v>-1.0203221698336566E+16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-1.0203221698336566E+16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-42513423743069.023</v>
      </c>
      <c r="L5808" s="444">
        <f t="shared" ca="1" si="194"/>
        <v>-1.0245735122079636E+16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-1.0245735122079636E+16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-42690563008665.148</v>
      </c>
      <c r="L5809" s="444">
        <f t="shared" ca="1" si="194"/>
        <v>-1.0288425685088302E+16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-1.0288425685088302E+16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-42868440354534.594</v>
      </c>
      <c r="L5810" s="444">
        <f t="shared" ca="1" si="194"/>
        <v>-1.0331294125442836E+16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-1.0331294125442836E+16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-43047058856011.813</v>
      </c>
      <c r="L5811" s="444">
        <f t="shared" ca="1" si="194"/>
        <v>-1.0374341184298848E+16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-1.0374341184298848E+16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-43226421601245.203</v>
      </c>
      <c r="L5812" s="444">
        <f t="shared" ca="1" si="194"/>
        <v>-1.0417567605900094E+16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-1.0417567605900094E+16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-43406531691250.391</v>
      </c>
      <c r="L5813" s="444">
        <f t="shared" ca="1" si="194"/>
        <v>-1.0460974137591344E+16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-1.0460974137591344E+16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-43587392239963.93</v>
      </c>
      <c r="L5814" s="444">
        <f t="shared" ca="1" si="194"/>
        <v>-1.0504561529831308E+16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-1.0504561529831308E+16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-43769006374297.117</v>
      </c>
      <c r="L5815" s="444">
        <f t="shared" ca="1" si="194"/>
        <v>-1.0548330536205606E+16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-1.0548330536205606E+16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-43951377234190.023</v>
      </c>
      <c r="L5816" s="444">
        <f t="shared" ca="1" si="194"/>
        <v>-1.0592281913439796E+16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-1.0592281913439796E+16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-44134507972665.813</v>
      </c>
      <c r="L5817" s="444">
        <f t="shared" ca="1" si="194"/>
        <v>-1.0636416421412462E+16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-1.0636416421412462E+16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-44318401755885.258</v>
      </c>
      <c r="L5818" s="444">
        <f t="shared" ca="1" si="194"/>
        <v>-1.0680734823168348E+16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-1.0680734823168348E+16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-44503061763201.453</v>
      </c>
      <c r="L5819" s="444">
        <f t="shared" ca="1" si="194"/>
        <v>-1.072523788493155E+16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-1.072523788493155E+16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-44688491187214.789</v>
      </c>
      <c r="L5820" s="444">
        <f t="shared" ca="1" si="194"/>
        <v>-1.0769926376118764E+16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-1.0769926376118764E+16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-44874693233828.18</v>
      </c>
      <c r="L5821" s="444">
        <f t="shared" ca="1" si="194"/>
        <v>-1.0814801069352592E+16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-1.0814801069352592E+16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-45061671122302.469</v>
      </c>
      <c r="L5822" s="444">
        <f t="shared" ca="1" si="194"/>
        <v>-1.0859862740474894E+16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-1.0859862740474894E+16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-45249428085312.055</v>
      </c>
      <c r="L5823" s="444">
        <f t="shared" ca="1" si="194"/>
        <v>-1.0905112168560206E+16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-1.0905112168560206E+16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-45437967369000.859</v>
      </c>
      <c r="L5824" s="444">
        <f t="shared" ca="1" si="194"/>
        <v>-1.0950550135929206E+16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-1.0950550135929206E+16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-45627292233038.359</v>
      </c>
      <c r="L5825" s="444">
        <f t="shared" ca="1" si="194"/>
        <v>-1.0996177428162244E+16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-1.0996177428162244E+16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-45817405950676.016</v>
      </c>
      <c r="L5826" s="444">
        <f t="shared" ca="1" si="194"/>
        <v>-1.104199483411292E+16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-1.104199483411292E+16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-46008311808803.836</v>
      </c>
      <c r="L5827" s="444">
        <f t="shared" ca="1" si="194"/>
        <v>-1.1088003145921724E+16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-1.1088003145921724E+16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-46200013108007.18</v>
      </c>
      <c r="L5828" s="444">
        <f t="shared" ca="1" si="194"/>
        <v>-1.1134203159029732E+16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-1.1134203159029732E+16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-46392513162623.883</v>
      </c>
      <c r="L5829" s="444">
        <f t="shared" ca="1" si="194"/>
        <v>-1.1180595672192356E+16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-1.1180595672192356E+16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-46585815300801.484</v>
      </c>
      <c r="L5830" s="444">
        <f t="shared" ca="1" si="194"/>
        <v>-1.1227181487493158E+16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-1.1227181487493158E+16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-46779922864554.828</v>
      </c>
      <c r="L5831" s="444">
        <f t="shared" ca="1" si="194"/>
        <v>-1.1273961410357712E+16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-1.1273961410357712E+16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-46974839209823.797</v>
      </c>
      <c r="L5832" s="444">
        <f t="shared" ca="1" si="194"/>
        <v>-1.1320936249567536E+16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-1.1320936249567536E+16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-47170567706531.398</v>
      </c>
      <c r="L5833" s="444">
        <f t="shared" ca="1" si="194"/>
        <v>-1.1368106817274068E+16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-1.1368106817274068E+16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-47367111738641.953</v>
      </c>
      <c r="L5834" s="444">
        <f t="shared" ca="1" si="194"/>
        <v>-1.141547392901271E+16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-1.141547392901271E+16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-47564474704219.625</v>
      </c>
      <c r="L5835" s="444">
        <f t="shared" ca="1" si="194"/>
        <v>-1.146303840371693E+16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-1.146303840371693E+16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-47762660015487.211</v>
      </c>
      <c r="L5836" s="444">
        <f t="shared" ca="1" si="194"/>
        <v>-1.1510801063732418E+16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-1.1510801063732418E+16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-47961671098885.078</v>
      </c>
      <c r="L5837" s="444">
        <f t="shared" ca="1" si="194"/>
        <v>-1.1558762734831304E+16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-1.1558762734831304E+16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-48161511395130.43</v>
      </c>
      <c r="L5838" s="444">
        <f t="shared" ca="1" si="194"/>
        <v>-1.1606924246226434E+16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-1.1606924246226434E+16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-48362184359276.805</v>
      </c>
      <c r="L5839" s="444">
        <f t="shared" ca="1" si="194"/>
        <v>-1.165528643058571E+16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-1.165528643058571E+16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-48563693460773.789</v>
      </c>
      <c r="L5840" s="444">
        <f t="shared" ca="1" si="194"/>
        <v>-1.1703850124046484E+16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-1.1703850124046484E+16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-48766042183527.016</v>
      </c>
      <c r="L5841" s="444">
        <f t="shared" ca="1" si="194"/>
        <v>-1.1752616166230012E+16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-1.1752616166230012E+16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-48969234025958.383</v>
      </c>
      <c r="L5842" s="444">
        <f t="shared" ca="1" si="194"/>
        <v>-1.180158540025597E+16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-1.180158540025597E+16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-49173272501066.539</v>
      </c>
      <c r="L5843" s="444">
        <f t="shared" ca="1" si="194"/>
        <v>-1.1850758672757036E+16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-1.1850758672757036E+16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-49378161136487.648</v>
      </c>
      <c r="L5844" s="444">
        <f t="shared" ca="1" si="194"/>
        <v>-1.1900136833893524E+16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-1.1900136833893524E+16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-49583903474556.352</v>
      </c>
      <c r="L5845" s="444">
        <f t="shared" ca="1" si="194"/>
        <v>-1.194972073736808E+16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-1.194972073736808E+16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-49790503072367</v>
      </c>
      <c r="L5846" s="444">
        <f t="shared" ca="1" si="194"/>
        <v>-1.1999511240440448E+16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-1.1999511240440448E+16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-49997963501835.203</v>
      </c>
      <c r="L5847" s="444">
        <f t="shared" ca="1" si="194"/>
        <v>-1.2049509203942284E+16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-1.2049509203942284E+16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-50206288349759.516</v>
      </c>
      <c r="L5848" s="444">
        <f t="shared" ca="1" si="194"/>
        <v>-1.2099715492292044E+16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-1.2099715492292044E+16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-50415481217883.516</v>
      </c>
      <c r="L5849" s="444">
        <f t="shared" ca="1" si="194"/>
        <v>-1.2150130973509928E+16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-1.2150130973509928E+16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-50625545722958.031</v>
      </c>
      <c r="L5850" s="444">
        <f t="shared" ca="1" si="194"/>
        <v>-1.2200756519232886E+16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-1.2200756519232886E+16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-50836485496803.688</v>
      </c>
      <c r="L5851" s="444">
        <f t="shared" ca="1" si="194"/>
        <v>-1.225159300472969E+16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-1.225159300472969E+16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-51048304186373.711</v>
      </c>
      <c r="L5852" s="444">
        <f t="shared" ca="1" si="194"/>
        <v>-1.2302641308916064E+16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-1.2302641308916064E+16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-51261005453816.93</v>
      </c>
      <c r="L5853" s="444">
        <f t="shared" ca="1" si="194"/>
        <v>-1.235390231436988E+16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-1.235390231436988E+16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-51474592976541.164</v>
      </c>
      <c r="L5854" s="444">
        <f t="shared" ca="1" si="194"/>
        <v>-1.2405376907346422E+16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-1.2405376907346422E+16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-51689070447276.758</v>
      </c>
      <c r="L5855" s="444">
        <f t="shared" ca="1" si="194"/>
        <v>-1.2457065977793698E+16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-1.2457065977793698E+16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-51904441574140.406</v>
      </c>
      <c r="L5856" s="444">
        <f t="shared" ca="1" si="194"/>
        <v>-1.2508970419367838E+16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-1.2508970419367838E+16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-52120710080699.328</v>
      </c>
      <c r="L5857" s="444">
        <f t="shared" ca="1" si="194"/>
        <v>-1.2561091129448538E+16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-1.2561091129448538E+16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-52337879706035.578</v>
      </c>
      <c r="L5858" s="444">
        <f t="shared" ca="1" si="194"/>
        <v>-1.2613429009154574E+16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-1.2613429009154574E+16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-52555954204810.727</v>
      </c>
      <c r="L5859" s="444">
        <f t="shared" ca="1" si="194"/>
        <v>-1.2665984963359384E+16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-1.2665984963359384E+16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-52774937347330.766</v>
      </c>
      <c r="L5860" s="444">
        <f t="shared" ca="1" si="194"/>
        <v>-1.2718759900706714E+16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-1.2718759900706714E+16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-52994832919611.305</v>
      </c>
      <c r="L5861" s="444">
        <f t="shared" ca="1" si="194"/>
        <v>-1.2771754733626326E+16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-1.2771754733626326E+16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-53215644723443.023</v>
      </c>
      <c r="L5862" s="444">
        <f t="shared" ca="1" si="194"/>
        <v>-1.282497037834977E+16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-1.282497037834977E+16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-53437376576457.375</v>
      </c>
      <c r="L5863" s="444">
        <f t="shared" ca="1" si="194"/>
        <v>-1.2878407754926228E+16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-1.2878407754926228E+16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-53660032312192.617</v>
      </c>
      <c r="L5864" s="444">
        <f t="shared" ca="1" si="194"/>
        <v>-1.293206778723842E+16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-1.293206778723842E+16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-53883615780160.086</v>
      </c>
      <c r="L5865" s="444">
        <f t="shared" ca="1" si="194"/>
        <v>-1.298595140301858E+16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-1.298595140301858E+16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-54108130845910.75</v>
      </c>
      <c r="L5866" s="444">
        <f t="shared" ca="1" si="194"/>
        <v>-1.304005953386449E+16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-1.304005953386449E+16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-54333581391102.039</v>
      </c>
      <c r="L5867" s="444">
        <f t="shared" ca="1" si="194"/>
        <v>-1.3094393115255592E+16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-1.3094393115255592E+16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-54559971313564.969</v>
      </c>
      <c r="L5868" s="444">
        <f t="shared" ca="1" si="194"/>
        <v>-1.3148953086569156E+16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-1.3148953086569156E+16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-54787304527371.484</v>
      </c>
      <c r="L5869" s="444">
        <f t="shared" ca="1" si="194"/>
        <v>-1.3203740391096528E+16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-1.3203740391096528E+16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-55015584962902.203</v>
      </c>
      <c r="L5870" s="444">
        <f t="shared" ca="1" si="194"/>
        <v>-1.325875597605943E+16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-1.325875597605943E+16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-55244816566914.289</v>
      </c>
      <c r="L5871" s="444">
        <f t="shared" ca="1" si="194"/>
        <v>-1.3314000792626344E+16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-1.3314000792626344E+16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-55475003302609.766</v>
      </c>
      <c r="L5872" s="444">
        <f t="shared" ca="1" si="194"/>
        <v>-1.3369475795928954E+16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-1.3369475795928954E+16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-55706149149703.977</v>
      </c>
      <c r="L5873" s="444">
        <f t="shared" ref="L5873:L6127" ca="1" si="199">I5873-J5873+K5873</f>
        <v>-1.3425181945078658E+16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-1.3425181945078658E+16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-55938258104494.406</v>
      </c>
      <c r="L5874" s="444">
        <f t="shared" ca="1" si="199"/>
        <v>-1.3481120203183152E+16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-1.3481120203183152E+16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-56171334179929.797</v>
      </c>
      <c r="L5875" s="444">
        <f t="shared" ca="1" si="199"/>
        <v>-1.3537291537363082E+16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-1.3537291537363082E+16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-56405381405679.508</v>
      </c>
      <c r="L5876" s="444">
        <f t="shared" ca="1" si="199"/>
        <v>-1.3593696918768762E+16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-1.3593696918768762E+16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-56640403828203.172</v>
      </c>
      <c r="L5877" s="444">
        <f t="shared" ca="1" si="199"/>
        <v>-1.3650337322596966E+16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-1.3650337322596966E+16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-56876405510820.688</v>
      </c>
      <c r="L5878" s="444">
        <f t="shared" ca="1" si="199"/>
        <v>-1.3707213728107786E+16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-1.3707213728107786E+16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-57113390533782.438</v>
      </c>
      <c r="L5879" s="444">
        <f t="shared" ca="1" si="199"/>
        <v>-1.3764327118641568E+16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-1.3764327118641568E+16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-57351362994339.867</v>
      </c>
      <c r="L5880" s="444">
        <f t="shared" ca="1" si="199"/>
        <v>-1.3821678481635908E+16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-1.3821678481635908E+16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-57590327006816.281</v>
      </c>
      <c r="L5881" s="444">
        <f t="shared" ca="1" si="199"/>
        <v>-1.3879268808642724E+16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-1.3879268808642724E+16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-57830286702678.016</v>
      </c>
      <c r="L5882" s="444">
        <f t="shared" ca="1" si="199"/>
        <v>-1.3937099095345402E+16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-1.3937099095345402E+16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-58071246230605.844</v>
      </c>
      <c r="L5883" s="444">
        <f t="shared" ca="1" si="199"/>
        <v>-1.3995170341576008E+16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-1.3995170341576008E+16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-58313209756566.695</v>
      </c>
      <c r="L5884" s="444">
        <f t="shared" ca="1" si="199"/>
        <v>-1.4053483551332574E+16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-1.4053483551332574E+16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-58556181463885.719</v>
      </c>
      <c r="L5885" s="444">
        <f t="shared" ca="1" si="199"/>
        <v>-1.411203973279646E+16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-1.411203973279646E+16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-58800165553318.594</v>
      </c>
      <c r="L5886" s="444">
        <f t="shared" ca="1" si="199"/>
        <v>-1.4170839898349778E+16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-1.4170839898349778E+16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-59045166243124.086</v>
      </c>
      <c r="L5887" s="444">
        <f t="shared" ca="1" si="199"/>
        <v>-1.4229885064592902E+16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-1.4229885064592902E+16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-59291187769137.094</v>
      </c>
      <c r="L5888" s="444">
        <f t="shared" ca="1" si="199"/>
        <v>-1.428917625236204E+16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-1.428917625236204E+16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-59538234384841.836</v>
      </c>
      <c r="L5889" s="444">
        <f t="shared" ca="1" si="199"/>
        <v>-1.4348714486746882E+16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-1.4348714486746882E+16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-59786310361445.344</v>
      </c>
      <c r="L5890" s="444">
        <f t="shared" ca="1" si="199"/>
        <v>-1.4408500797108328E+16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-1.4408500797108328E+16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-60035419987951.367</v>
      </c>
      <c r="L5891" s="444">
        <f t="shared" ca="1" si="199"/>
        <v>-1.446853621709628E+16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-1.446853621709628E+16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-60285567571234.5</v>
      </c>
      <c r="L5892" s="444">
        <f t="shared" ca="1" si="199"/>
        <v>-1.4528821784667514E+16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-1.4528821784667514E+16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-60536757436114.648</v>
      </c>
      <c r="L5893" s="444">
        <f t="shared" ca="1" si="199"/>
        <v>-1.4589358542103628E+16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-1.4589358542103628E+16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-60788993925431.781</v>
      </c>
      <c r="L5894" s="444">
        <f t="shared" ca="1" si="199"/>
        <v>-1.465014753602906E+16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-1.465014753602906E+16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-61042281400121.086</v>
      </c>
      <c r="L5895" s="444">
        <f t="shared" ca="1" si="199"/>
        <v>-1.4711189817429182E+16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-1.4711189817429182E+16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-61296624239288.258</v>
      </c>
      <c r="L5896" s="444">
        <f t="shared" ca="1" si="199"/>
        <v>-1.477248644166847E+16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-1.477248644166847E+16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-61552026840285.289</v>
      </c>
      <c r="L5897" s="444">
        <f t="shared" ca="1" si="199"/>
        <v>-1.4834038468508756E+16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-1.4834038468508756E+16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-61808493618786.492</v>
      </c>
      <c r="L5898" s="444">
        <f t="shared" ca="1" si="199"/>
        <v>-1.4895846962127542E+16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-1.4895846962127542E+16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-62066029008864.758</v>
      </c>
      <c r="L5899" s="444">
        <f t="shared" ca="1" si="199"/>
        <v>-1.4957912991136406E+16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-1.4957912991136406E+16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-62324637463068.367</v>
      </c>
      <c r="L5900" s="444">
        <f t="shared" ca="1" si="199"/>
        <v>-1.5020237628599474E+16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-1.5020237628599474E+16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-62584323452497.805</v>
      </c>
      <c r="L5901" s="444">
        <f t="shared" ca="1" si="199"/>
        <v>-1.5082821952051972E+16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-1.5082821952051972E+16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-62845091466883.211</v>
      </c>
      <c r="L5902" s="444">
        <f t="shared" ca="1" si="199"/>
        <v>-1.5145667043518856E+16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-1.5145667043518856E+16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-63106946014661.898</v>
      </c>
      <c r="L5903" s="444">
        <f t="shared" ca="1" si="199"/>
        <v>-1.5208773989533518E+16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-1.5208773989533518E+16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-63369891623056.32</v>
      </c>
      <c r="L5904" s="444">
        <f t="shared" ca="1" si="199"/>
        <v>-1.5272143881156574E+16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-1.5272143881156574E+16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-63633932838152.391</v>
      </c>
      <c r="L5905" s="444">
        <f t="shared" ca="1" si="199"/>
        <v>-1.5335777813994726E+16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-1.5335777813994726E+16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-63899074224978.023</v>
      </c>
      <c r="L5906" s="444">
        <f t="shared" ca="1" si="199"/>
        <v>-1.5399676888219704E+16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-1.5399676888219704E+16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-64165320367582.102</v>
      </c>
      <c r="L5907" s="444">
        <f t="shared" ca="1" si="199"/>
        <v>-1.5463842208587286E+16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-1.5463842208587286E+16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-64432675869113.688</v>
      </c>
      <c r="L5908" s="444">
        <f t="shared" ca="1" si="199"/>
        <v>-1.55282748844564E+16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-1.55282748844564E+16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-64701145351901.664</v>
      </c>
      <c r="L5909" s="444">
        <f t="shared" ca="1" si="199"/>
        <v>-1.5592976029808302E+16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-1.5592976029808302E+16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-64970733457534.594</v>
      </c>
      <c r="L5910" s="444">
        <f t="shared" ca="1" si="199"/>
        <v>-1.5657946763265836E+16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-1.5657946763265836E+16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-65241444846940.992</v>
      </c>
      <c r="L5911" s="444">
        <f t="shared" ca="1" si="199"/>
        <v>-1.5723188208112776E+16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-1.5723188208112776E+16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-65513284200469.891</v>
      </c>
      <c r="L5912" s="444">
        <f t="shared" ca="1" si="199"/>
        <v>-1.5788701492313246E+16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-1.5788701492313246E+16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-65786256217971.852</v>
      </c>
      <c r="L5913" s="444">
        <f t="shared" ca="1" si="199"/>
        <v>-1.5854487748531218E+16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-1.5854487748531218E+16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-66060365618880.063</v>
      </c>
      <c r="L5914" s="444">
        <f t="shared" ca="1" si="199"/>
        <v>-1.5920548114150098E+16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-1.5920548114150098E+16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-66335617142292.07</v>
      </c>
      <c r="L5915" s="444">
        <f t="shared" ca="1" si="199"/>
        <v>-1.598688373129239E+16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-1.598688373129239E+16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-66612015547051.625</v>
      </c>
      <c r="L5916" s="444">
        <f t="shared" ca="1" si="199"/>
        <v>-1.6053495746839442E+16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-1.6053495746839442E+16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-66889565611831.008</v>
      </c>
      <c r="L5917" s="444">
        <f t="shared" ca="1" si="199"/>
        <v>-1.6120385312451274E+16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-1.6120385312451274E+16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-67168272135213.633</v>
      </c>
      <c r="L5918" s="444">
        <f t="shared" ca="1" si="199"/>
        <v>-1.6187553584586488E+16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-1.6187553584586488E+16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-67448139935777.023</v>
      </c>
      <c r="L5919" s="444">
        <f t="shared" ca="1" si="199"/>
        <v>-1.6255001724522266E+16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-1.6255001724522266E+16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-67729173852176.109</v>
      </c>
      <c r="L5920" s="444">
        <f t="shared" ca="1" si="199"/>
        <v>-1.6322730898374442E+16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-1.6322730898374442E+16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-68011378743226.844</v>
      </c>
      <c r="L5921" s="444">
        <f t="shared" ca="1" si="199"/>
        <v>-1.6390742277117668E+16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-1.6390742277117668E+16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-68294759487990.281</v>
      </c>
      <c r="L5922" s="444">
        <f t="shared" ca="1" si="199"/>
        <v>-1.6459037036605658E+16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-1.6459037036605658E+16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-68579320985856.906</v>
      </c>
      <c r="L5923" s="444">
        <f t="shared" ca="1" si="199"/>
        <v>-1.6527616357591514E+16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-1.6527616357591514E+16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-68865068156631.305</v>
      </c>
      <c r="L5924" s="444">
        <f t="shared" ca="1" si="199"/>
        <v>-1.6596481425748146E+16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-1.6596481425748146E+16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-69152005940617.273</v>
      </c>
      <c r="L5925" s="444">
        <f t="shared" ca="1" si="199"/>
        <v>-1.6665633431688764E+16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-1.6665633431688764E+16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-69440139298703.18</v>
      </c>
      <c r="L5926" s="444">
        <f t="shared" ca="1" si="199"/>
        <v>-1.6735073570987468E+16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-1.6735073570987468E+16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-69729473212447.781</v>
      </c>
      <c r="L5927" s="444">
        <f t="shared" ca="1" si="199"/>
        <v>-1.6804803044199916E+16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-1.6804803044199916E+16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-70020012684166.313</v>
      </c>
      <c r="L5928" s="444">
        <f t="shared" ca="1" si="199"/>
        <v>-1.6874823056884082E+16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-1.6874823056884082E+16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-70311762737017.008</v>
      </c>
      <c r="L5929" s="444">
        <f t="shared" ca="1" si="199"/>
        <v>-1.69451348196211E+16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-1.69451348196211E+16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-70604728415087.922</v>
      </c>
      <c r="L5930" s="444">
        <f t="shared" ca="1" si="199"/>
        <v>-1.7015739548036188E+16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-1.7015739548036188E+16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-70898914783484.125</v>
      </c>
      <c r="L5931" s="444">
        <f t="shared" ca="1" si="199"/>
        <v>-1.7086638462819672E+16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-1.7086638462819672E+16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-71194326928415.297</v>
      </c>
      <c r="L5932" s="444">
        <f t="shared" ca="1" si="199"/>
        <v>-1.7157832789748088E+16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-1.7157832789748088E+16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-71490969957283.703</v>
      </c>
      <c r="L5933" s="444">
        <f t="shared" ca="1" si="199"/>
        <v>-1.7229323759705372E+16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-1.7229323759705372E+16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-71788848998772.375</v>
      </c>
      <c r="L5934" s="444">
        <f t="shared" ca="1" si="199"/>
        <v>-1.7301112608704144E+16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-1.7301112608704144E+16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-72087969202933.922</v>
      </c>
      <c r="L5935" s="444">
        <f t="shared" ca="1" si="199"/>
        <v>-1.7373200577907078E+16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-1.7373200577907078E+16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-72388335741279.484</v>
      </c>
      <c r="L5936" s="444">
        <f t="shared" ca="1" si="199"/>
        <v>-1.7445588913648358E+16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-1.7445588913648358E+16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-72689953806868.156</v>
      </c>
      <c r="L5937" s="444">
        <f t="shared" ca="1" si="199"/>
        <v>-1.7518278867455226E+16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-1.7518278867455226E+16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-72992828614396.781</v>
      </c>
      <c r="L5938" s="444">
        <f t="shared" ca="1" si="199"/>
        <v>-1.7591271696069622E+16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-1.7591271696069622E+16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-73296965400290.078</v>
      </c>
      <c r="L5939" s="444">
        <f t="shared" ca="1" si="199"/>
        <v>-1.7664568661469912E+16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-1.7664568661469912E+16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-73602369422791.313</v>
      </c>
      <c r="L5940" s="444">
        <f t="shared" ca="1" si="199"/>
        <v>-1.7738171030892704E+16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-1.7738171030892704E+16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-73909045962052.938</v>
      </c>
      <c r="L5941" s="444">
        <f t="shared" ca="1" si="199"/>
        <v>-1.7812080076854756E+16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-1.7812080076854756E+16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-74217000320228.141</v>
      </c>
      <c r="L5942" s="444">
        <f t="shared" ca="1" si="199"/>
        <v>-1.7886297077174984E+16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-1.7886297077174984E+16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-74526237821562.438</v>
      </c>
      <c r="L5943" s="444">
        <f t="shared" ca="1" si="199"/>
        <v>-1.7960823314996546E+16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-1.7960823314996546E+16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-74836763812485.609</v>
      </c>
      <c r="L5944" s="444">
        <f t="shared" ca="1" si="199"/>
        <v>-1.8035660078809032E+16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-1.8035660078809032E+16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-75148583661704.297</v>
      </c>
      <c r="L5945" s="444">
        <f t="shared" ca="1" si="199"/>
        <v>-1.8110808662470736E+16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-1.8110808662470736E+16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-75461702760294.734</v>
      </c>
      <c r="L5946" s="444">
        <f t="shared" ca="1" si="199"/>
        <v>-1.8186270365231032E+16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-1.8186270365231032E+16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-75776126521795.969</v>
      </c>
      <c r="L5947" s="444">
        <f t="shared" ca="1" si="199"/>
        <v>-1.8262046491752828E+16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-1.8262046491752828E+16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-76091860382303.453</v>
      </c>
      <c r="L5948" s="444">
        <f t="shared" ca="1" si="199"/>
        <v>-1.8338138352135132E+16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-1.8338138352135132E+16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-76408909800563.047</v>
      </c>
      <c r="L5949" s="444">
        <f t="shared" ca="1" si="199"/>
        <v>-1.8414547261935696E+16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-1.8414547261935696E+16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-76727280258065.406</v>
      </c>
      <c r="L5950" s="444">
        <f t="shared" ca="1" si="199"/>
        <v>-1.849127454219376E+16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-1.849127454219376E+16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-77046977259140.672</v>
      </c>
      <c r="L5951" s="444">
        <f t="shared" ca="1" si="199"/>
        <v>-1.85683215194529E+16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-1.85683215194529E+16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-77368006331053.75</v>
      </c>
      <c r="L5952" s="444">
        <f t="shared" ca="1" si="199"/>
        <v>-1.8645689525783952E+16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-1.8645689525783952E+16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-77690373024099.797</v>
      </c>
      <c r="L5953" s="444">
        <f t="shared" ca="1" si="199"/>
        <v>-1.8723379898808052E+16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-1.8723379898808052E+16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-78014082911700.219</v>
      </c>
      <c r="L5954" s="444">
        <f t="shared" ca="1" si="199"/>
        <v>-1.8801393981719752E+16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-1.8801393981719752E+16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-78339141590498.969</v>
      </c>
      <c r="L5955" s="444">
        <f t="shared" ca="1" si="199"/>
        <v>-1.8879733123310252E+16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-1.8879733123310252E+16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-78665554680459.375</v>
      </c>
      <c r="L5956" s="444">
        <f t="shared" ca="1" si="199"/>
        <v>-1.8958398677990712E+16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-1.8958398677990712E+16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-78993327824961.297</v>
      </c>
      <c r="L5957" s="444">
        <f t="shared" ca="1" si="199"/>
        <v>-1.9037392005815672E+16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-1.9037392005815672E+16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-79322466690898.625</v>
      </c>
      <c r="L5958" s="444">
        <f t="shared" ca="1" si="199"/>
        <v>-1.9116714472506572E+16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-1.9116714472506572E+16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-79652976968777.375</v>
      </c>
      <c r="L5959" s="444">
        <f t="shared" ca="1" si="199"/>
        <v>-1.9196367449475348E+16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-1.9196367449475348E+16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-79984864372813.953</v>
      </c>
      <c r="L5960" s="444">
        <f t="shared" ca="1" si="199"/>
        <v>-1.927635231384816E+16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-1.927635231384816E+16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-80318134641034</v>
      </c>
      <c r="L5961" s="444">
        <f t="shared" ca="1" si="199"/>
        <v>-1.9356670448489192E+16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-1.9356670448489192E+16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-80652793535371.625</v>
      </c>
      <c r="L5962" s="444">
        <f t="shared" ca="1" si="199"/>
        <v>-1.9437323242024564E+16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-1.9437323242024564E+16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-80988846841769.016</v>
      </c>
      <c r="L5963" s="444">
        <f t="shared" ca="1" si="199"/>
        <v>-1.9518312088866332E+16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-1.9518312088866332E+16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-81326300370276.375</v>
      </c>
      <c r="L5964" s="444">
        <f t="shared" ca="1" si="199"/>
        <v>-1.9599638389236608E+16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-1.9599638389236608E+16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-81665159955152.531</v>
      </c>
      <c r="L5965" s="444">
        <f t="shared" ca="1" si="199"/>
        <v>-1.968130354919176E+16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-1.968130354919176E+16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-82005431454965.672</v>
      </c>
      <c r="L5966" s="444">
        <f t="shared" ca="1" si="199"/>
        <v>-1.9763308980646724E+16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-1.9763308980646724E+16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-82347120752694.688</v>
      </c>
      <c r="L5967" s="444">
        <f t="shared" ca="1" si="199"/>
        <v>-1.984565610139942E+16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-1.984565610139942E+16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-82690233755830.922</v>
      </c>
      <c r="L5968" s="444">
        <f t="shared" ca="1" si="199"/>
        <v>-1.9928346335155252E+16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-1.9928346335155252E+16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-83034776396480.219</v>
      </c>
      <c r="L5969" s="444">
        <f t="shared" ca="1" si="199"/>
        <v>-2.0011381111551732E+16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-2.0011381111551732E+16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-83380754631465.547</v>
      </c>
      <c r="L5970" s="444">
        <f t="shared" ca="1" si="199"/>
        <v>-2.0094761866183196E+16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-2.0094761866183196E+16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-83728174442429.984</v>
      </c>
      <c r="L5971" s="444">
        <f t="shared" ca="1" si="199"/>
        <v>-2.0178490040625624E+16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-2.0178490040625624E+16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-84077041835940.094</v>
      </c>
      <c r="L5972" s="444">
        <f t="shared" ca="1" si="199"/>
        <v>-2.0262567082461564E+16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-2.0262567082461564E+16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-84427362843589.844</v>
      </c>
      <c r="L5973" s="444">
        <f t="shared" ca="1" si="199"/>
        <v>-2.0346994445305152E+16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-2.0346994445305152E+16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-84779143522104.797</v>
      </c>
      <c r="L5974" s="444">
        <f t="shared" ca="1" si="199"/>
        <v>-2.0431773588827256E+16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-2.0431773588827256E+16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-85132389953446.906</v>
      </c>
      <c r="L5975" s="444">
        <f t="shared" ca="1" si="199"/>
        <v>-2.0516905978780704E+16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-2.0516905978780704E+16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-85487108244919.594</v>
      </c>
      <c r="L5976" s="444">
        <f t="shared" ca="1" si="199"/>
        <v>-2.0602393087025624E+16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-2.0602393087025624E+16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-85843304529273.438</v>
      </c>
      <c r="L5977" s="444">
        <f t="shared" ca="1" si="199"/>
        <v>-2.0688236391554896E+16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-2.0688236391554896E+16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-86200984964812.063</v>
      </c>
      <c r="L5978" s="444">
        <f t="shared" ca="1" si="199"/>
        <v>-2.0774437376519708E+16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-2.0774437376519708E+16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-86560155735498.781</v>
      </c>
      <c r="L5979" s="444">
        <f t="shared" ca="1" si="199"/>
        <v>-2.0860997532255208E+16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-2.0860997532255208E+16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-86920823051063.359</v>
      </c>
      <c r="L5980" s="444">
        <f t="shared" ca="1" si="199"/>
        <v>-2.0947918355306272E+16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-2.0947918355306272E+16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-87282993147109.469</v>
      </c>
      <c r="L5981" s="444">
        <f t="shared" ca="1" si="199"/>
        <v>-2.103520134845338E+16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-2.103520134845338E+16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-87646672285222.422</v>
      </c>
      <c r="L5982" s="444">
        <f t="shared" ca="1" si="199"/>
        <v>-2.1122848020738604E+16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-2.1122848020738604E+16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-88011866753077.516</v>
      </c>
      <c r="L5983" s="444">
        <f t="shared" ca="1" si="199"/>
        <v>-2.121085988749168E+16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-2.121085988749168E+16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-88378582864548.672</v>
      </c>
      <c r="L5984" s="444">
        <f t="shared" ca="1" si="199"/>
        <v>-2.1299238470356228E+16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-2.1299238470356228E+16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-88746826959817.609</v>
      </c>
      <c r="L5985" s="444">
        <f t="shared" ca="1" si="199"/>
        <v>-2.1387985297316044E+16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-2.1387985297316044E+16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-89116605405483.516</v>
      </c>
      <c r="L5986" s="444">
        <f t="shared" ca="1" si="199"/>
        <v>-2.1477101902721528E+16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-2.1477101902721528E+16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-89487924594673.031</v>
      </c>
      <c r="L5987" s="444">
        <f t="shared" ca="1" si="199"/>
        <v>-2.15665898273162E+16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-2.15665898273162E+16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-89860790947150.828</v>
      </c>
      <c r="L5988" s="444">
        <f t="shared" ca="1" si="199"/>
        <v>-2.1656450618263352E+16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-2.1656450618263352E+16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-90235210909430.625</v>
      </c>
      <c r="L5989" s="444">
        <f t="shared" ca="1" si="199"/>
        <v>-2.1746685829172784E+16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-2.1746685829172784E+16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-90611190954886.594</v>
      </c>
      <c r="L5990" s="444">
        <f t="shared" ca="1" si="199"/>
        <v>-2.1837297020127672E+16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-2.1837297020127672E+16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-90988737583865.297</v>
      </c>
      <c r="L5991" s="444">
        <f t="shared" ca="1" si="199"/>
        <v>-2.1928285757711536E+16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-2.1928285757711536E+16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-91367857323798.063</v>
      </c>
      <c r="L5992" s="444">
        <f t="shared" ca="1" si="199"/>
        <v>-2.2019653615035336E+16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-2.2019653615035336E+16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-91748556729313.906</v>
      </c>
      <c r="L5993" s="444">
        <f t="shared" ca="1" si="199"/>
        <v>-2.2111402171764648E+16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-2.2111402171764648E+16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-92130842382352.703</v>
      </c>
      <c r="L5994" s="444">
        <f t="shared" ca="1" si="199"/>
        <v>-2.2203533014147E+16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-2.2203533014147E+16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-92514720892279.172</v>
      </c>
      <c r="L5995" s="444">
        <f t="shared" ca="1" si="199"/>
        <v>-2.229604773503928E+16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-2.229604773503928E+16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-92900198895997</v>
      </c>
      <c r="L5996" s="444">
        <f t="shared" ca="1" si="199"/>
        <v>-2.2388947933935276E+16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-2.2388947933935276E+16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-93287283058063.656</v>
      </c>
      <c r="L5997" s="444">
        <f t="shared" ca="1" si="199"/>
        <v>-2.248223521699334E+16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-2.248223521699334E+16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-93675980070805.578</v>
      </c>
      <c r="L5998" s="444">
        <f t="shared" ca="1" si="199"/>
        <v>-2.2575911197064144E+16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-2.2575911197064144E+16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-94066296654433.938</v>
      </c>
      <c r="L5999" s="444">
        <f t="shared" ca="1" si="199"/>
        <v>-2.2669977493718576E+16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-2.2669977493718576E+16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-94458239557160.734</v>
      </c>
      <c r="L6000" s="444">
        <f t="shared" ca="1" si="199"/>
        <v>-2.2764435733275736E+16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-2.2764435733275736E+16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-94851815555315.563</v>
      </c>
      <c r="L6001" s="444">
        <f t="shared" ca="1" si="199"/>
        <v>-2.2859287548831052E+16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-2.2859287548831052E+16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-95247031453462.719</v>
      </c>
      <c r="L6002" s="444">
        <f t="shared" ca="1" si="199"/>
        <v>-2.2954534580284516E+16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-2.2954534580284516E+16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-95643894084518.813</v>
      </c>
      <c r="L6003" s="444">
        <f t="shared" ca="1" si="199"/>
        <v>-2.3050178474369036E+16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-2.3050178474369036E+16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-96042410309870.984</v>
      </c>
      <c r="L6004" s="444">
        <f t="shared" ca="1" si="199"/>
        <v>-2.3146220884678908E+16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-2.3146220884678908E+16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-96442587019495.453</v>
      </c>
      <c r="L6005" s="444">
        <f t="shared" ca="1" si="199"/>
        <v>-2.3242663471698404E+16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-2.3242663471698404E+16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-96844431132076.688</v>
      </c>
      <c r="L6006" s="444">
        <f t="shared" ca="1" si="199"/>
        <v>-2.333950790283048E+16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-2.333950790283048E+16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-97247949595127</v>
      </c>
      <c r="L6007" s="444">
        <f t="shared" ca="1" si="199"/>
        <v>-2.3436755852425608E+16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-2.3436755852425608E+16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-97653149385106.703</v>
      </c>
      <c r="L6008" s="444">
        <f t="shared" ca="1" si="199"/>
        <v>-2.3534409001810716E+16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-2.3534409001810716E+16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-98060037507544.656</v>
      </c>
      <c r="L6009" s="444">
        <f t="shared" ca="1" si="199"/>
        <v>-2.363246903931826E+16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-2.363246903931826E+16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-98468620997159.422</v>
      </c>
      <c r="L6010" s="444">
        <f t="shared" ca="1" si="199"/>
        <v>-2.373093766031542E+16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-2.373093766031542E+16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-98878906917980.922</v>
      </c>
      <c r="L6011" s="444">
        <f t="shared" ca="1" si="199"/>
        <v>-2.38298165672334E+16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-2.38298165672334E+16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-99290902363472.5</v>
      </c>
      <c r="L6012" s="444">
        <f t="shared" ca="1" si="199"/>
        <v>-2.3929107469596872E+16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-2.3929107469596872E+16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-99704614456653.625</v>
      </c>
      <c r="L6013" s="444">
        <f t="shared" ca="1" si="199"/>
        <v>-2.4028812084053524E+16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-2.4028812084053524E+16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-100120050350223.02</v>
      </c>
      <c r="L6014" s="444">
        <f t="shared" ca="1" si="199"/>
        <v>-2.4128932134403748E+16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-2.4128932134403748E+16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-100537217226682.28</v>
      </c>
      <c r="L6015" s="444">
        <f t="shared" ca="1" si="199"/>
        <v>-2.4229469351630432E+16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-2.4229469351630432E+16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-100956122298460.13</v>
      </c>
      <c r="L6016" s="444">
        <f t="shared" ca="1" si="199"/>
        <v>-2.4330425473928892E+16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-2.4330425473928892E+16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-101376772808037.05</v>
      </c>
      <c r="L6017" s="444">
        <f t="shared" ca="1" si="199"/>
        <v>-2.4431802246736928E+16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-2.4431802246736928E+16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-101799176028070.53</v>
      </c>
      <c r="L6018" s="444">
        <f t="shared" ca="1" si="199"/>
        <v>-2.4533601422765E+16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-2.4533601422765E+16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-102223339261520.83</v>
      </c>
      <c r="L6019" s="444">
        <f t="shared" ca="1" si="199"/>
        <v>-2.463582476202652E+16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-2.463582476202652E+16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-102649269841777.17</v>
      </c>
      <c r="L6020" s="444">
        <f t="shared" ca="1" si="199"/>
        <v>-2.4738474031868296E+16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-2.4738474031868296E+16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-103076975132784.56</v>
      </c>
      <c r="L6021" s="444">
        <f t="shared" ca="1" si="199"/>
        <v>-2.484155100700108E+16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-2.484155100700108E+16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-103506462529171.17</v>
      </c>
      <c r="L6022" s="444">
        <f t="shared" ca="1" si="199"/>
        <v>-2.4945057469530252E+16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-2.4945057469530252E+16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-103937739456376.05</v>
      </c>
      <c r="L6023" s="444">
        <f t="shared" ca="1" si="199"/>
        <v>-2.5048995208986628E+16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-2.5048995208986628E+16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-104370813370777.61</v>
      </c>
      <c r="L6024" s="444">
        <f t="shared" ca="1" si="199"/>
        <v>-2.5153366022357404E+16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-2.5153366022357404E+16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-104805691759822.52</v>
      </c>
      <c r="L6025" s="444">
        <f t="shared" ca="1" si="199"/>
        <v>-2.5258171714117228E+16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-2.5258171714117228E+16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-105242382142155.11</v>
      </c>
      <c r="L6026" s="444">
        <f t="shared" ca="1" si="199"/>
        <v>-2.5363414096259384E+16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-2.5363414096259384E+16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-105680892067747.44</v>
      </c>
      <c r="L6027" s="444">
        <f t="shared" ca="1" si="199"/>
        <v>-2.5469094988327132E+16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-2.5469094988327132E+16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-106121229118029.72</v>
      </c>
      <c r="L6028" s="444">
        <f t="shared" ca="1" si="199"/>
        <v>-2.557521621744516E+16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-2.557521621744516E+16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-106563400906021.5</v>
      </c>
      <c r="L6029" s="444">
        <f t="shared" ca="1" si="199"/>
        <v>-2.568177961835118E+16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-2.568177961835118E+16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-107007415076463.25</v>
      </c>
      <c r="L6030" s="444">
        <f t="shared" ca="1" si="199"/>
        <v>-2.5788787033427644E+16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-2.5788787033427644E+16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-107453279305948.52</v>
      </c>
      <c r="L6031" s="444">
        <f t="shared" ca="1" si="199"/>
        <v>-2.5896240312733592E+16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-2.5896240312733592E+16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-107901001303056.63</v>
      </c>
      <c r="L6032" s="444">
        <f t="shared" ca="1" si="199"/>
        <v>-2.6004141314036648E+16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-2.6004141314036648E+16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-108350588808486.03</v>
      </c>
      <c r="L6033" s="444">
        <f t="shared" ca="1" si="199"/>
        <v>-2.6112491902845136E+16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-2.6112491902845136E+16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-108802049595188.06</v>
      </c>
      <c r="L6034" s="444">
        <f t="shared" ca="1" si="199"/>
        <v>-2.6221293952440324E+16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-2.6221293952440324E+16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-109255391468501.34</v>
      </c>
      <c r="L6035" s="444">
        <f t="shared" ca="1" si="199"/>
        <v>-2.6330549343908824E+16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-2.6330549343908824E+16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-109710622266286.77</v>
      </c>
      <c r="L6036" s="444">
        <f t="shared" ca="1" si="199"/>
        <v>-2.6440259966175112E+16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-2.6440259966175112E+16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-110167749859062.97</v>
      </c>
      <c r="L6037" s="444">
        <f t="shared" ca="1" si="199"/>
        <v>-2.6550427716034176E+16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-2.6550427716034176E+16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-110626782150142.41</v>
      </c>
      <c r="L6038" s="444">
        <f t="shared" ca="1" si="199"/>
        <v>-2.666105449818432E+16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-2.666105449818432E+16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-111087727075768</v>
      </c>
      <c r="L6039" s="444">
        <f t="shared" ca="1" si="199"/>
        <v>-2.6772142225260088E+16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-2.6772142225260088E+16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-111550592605250.36</v>
      </c>
      <c r="L6040" s="444">
        <f t="shared" ca="1" si="199"/>
        <v>-2.688369281786534E+16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-2.688369281786534E+16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-112015386741105.58</v>
      </c>
      <c r="L6041" s="444">
        <f t="shared" ca="1" si="199"/>
        <v>-2.6995708204606444E+16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-2.6995708204606444E+16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-112482117519193.52</v>
      </c>
      <c r="L6042" s="444">
        <f t="shared" ca="1" si="199"/>
        <v>-2.7108190322125636E+16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-2.7108190322125636E+16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-112950793008856.81</v>
      </c>
      <c r="L6043" s="444">
        <f t="shared" ca="1" si="199"/>
        <v>-2.7221141115134492E+16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-2.7221141115134492E+16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-113421421313060.38</v>
      </c>
      <c r="L6044" s="444">
        <f t="shared" ca="1" si="199"/>
        <v>-2.7334562536447552E+16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-2.7334562536447552E+16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-113894010568531.47</v>
      </c>
      <c r="L6045" s="444">
        <f t="shared" ca="1" si="199"/>
        <v>-2.7448456547016084E+16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-2.7448456547016084E+16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-114368568945900.34</v>
      </c>
      <c r="L6046" s="444">
        <f t="shared" ca="1" si="199"/>
        <v>-2.7562825115961984E+16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-2.7562825115961984E+16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-114845104649841.59</v>
      </c>
      <c r="L6047" s="444">
        <f t="shared" ca="1" si="199"/>
        <v>-2.7677670220611824E+16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-2.7677670220611824E+16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-115323625919215.94</v>
      </c>
      <c r="L6048" s="444">
        <f t="shared" ca="1" si="199"/>
        <v>-2.779299384653104E+16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-2.779299384653104E+16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-115804141027212.67</v>
      </c>
      <c r="L6049" s="444">
        <f t="shared" ca="1" si="199"/>
        <v>-2.7908797987558252E+16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-2.7908797987558252E+16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-116286658281492.72</v>
      </c>
      <c r="L6050" s="444">
        <f t="shared" ca="1" si="199"/>
        <v>-2.8025084645839744E+16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-2.8025084645839744E+16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-116771186024332.27</v>
      </c>
      <c r="L6051" s="444">
        <f t="shared" ca="1" si="199"/>
        <v>-2.8141855831864076E+16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-2.8141855831864076E+16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-117257732632766.98</v>
      </c>
      <c r="L6052" s="444">
        <f t="shared" ca="1" si="199"/>
        <v>-2.8259113564496844E+16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-2.8259113564496844E+16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-117746306518736.84</v>
      </c>
      <c r="L6053" s="444">
        <f t="shared" ca="1" si="199"/>
        <v>-2.837685987101558E+16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-2.837685987101558E+16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-118236916129231.59</v>
      </c>
      <c r="L6054" s="444">
        <f t="shared" ca="1" si="199"/>
        <v>-2.8495096787144812E+16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-2.8495096787144812E+16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-118729569946436.72</v>
      </c>
      <c r="L6055" s="444">
        <f t="shared" ca="1" si="199"/>
        <v>-2.8613826357091248E+16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-2.8613826357091248E+16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-119224276487880.2</v>
      </c>
      <c r="L6056" s="444">
        <f t="shared" ca="1" si="199"/>
        <v>-2.8733050633579128E+16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-2.8733050633579128E+16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-119721044306579.72</v>
      </c>
      <c r="L6057" s="444">
        <f t="shared" ca="1" si="199"/>
        <v>-2.8852771677885708E+16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-2.8852771677885708E+16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-120219881991190.45</v>
      </c>
      <c r="L6058" s="444">
        <f t="shared" ca="1" si="199"/>
        <v>-2.89729915598769E+16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-2.89729915598769E+16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-120720798166153.73</v>
      </c>
      <c r="L6059" s="444">
        <f t="shared" ca="1" si="199"/>
        <v>-2.9093712358043052E+16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-2.9093712358043052E+16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-121223801491846.03</v>
      </c>
      <c r="L6060" s="444">
        <f t="shared" ca="1" si="199"/>
        <v>-2.92149361595349E+16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-2.92149361595349E+16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-121728900664728.75</v>
      </c>
      <c r="L6061" s="444">
        <f t="shared" ca="1" si="199"/>
        <v>-2.9336665060199628E+16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-2.9336665060199628E+16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-122236104417498.45</v>
      </c>
      <c r="L6062" s="444">
        <f t="shared" ca="1" si="199"/>
        <v>-2.9458901164617128E+16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-2.9458901164617128E+16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-122745421519238.03</v>
      </c>
      <c r="L6063" s="444">
        <f t="shared" ca="1" si="199"/>
        <v>-2.9581646586136368E+16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-2.9581646586136368E+16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-123256860775568.19</v>
      </c>
      <c r="L6064" s="444">
        <f t="shared" ca="1" si="199"/>
        <v>-2.9704903446911936E+16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-2.9704903446911936E+16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-123770431028799.73</v>
      </c>
      <c r="L6065" s="444">
        <f t="shared" ca="1" si="199"/>
        <v>-2.9828673877940736E+16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-2.9828673877940736E+16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-124286141158086.38</v>
      </c>
      <c r="L6066" s="444">
        <f t="shared" ca="1" si="199"/>
        <v>-2.9952960019098824E+16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-2.9952960019098824E+16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-124804000079578.42</v>
      </c>
      <c r="L6067" s="444">
        <f t="shared" ca="1" si="199"/>
        <v>-3.0077764019178404E+16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-3.0077764019178404E+16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-125324016746576.69</v>
      </c>
      <c r="L6068" s="444">
        <f t="shared" ca="1" si="199"/>
        <v>-3.020308803592498E+16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-3.020308803592498E+16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-125846200149687.42</v>
      </c>
      <c r="L6069" s="444">
        <f t="shared" ca="1" si="199"/>
        <v>-3.0328934236074668E+16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-3.0328934236074668E+16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-126370559316977.77</v>
      </c>
      <c r="L6070" s="444">
        <f t="shared" ca="1" si="199"/>
        <v>-3.0455304795391644E+16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-3.0455304795391644E+16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-126897103314131.83</v>
      </c>
      <c r="L6071" s="444">
        <f t="shared" ca="1" si="199"/>
        <v>-3.0582201898705776E+16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-3.0582201898705776E+16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-127425841244607.39</v>
      </c>
      <c r="L6072" s="444">
        <f t="shared" ca="1" si="199"/>
        <v>-3.0709627739950384E+16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-3.0709627739950384E+16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-127956782249793.27</v>
      </c>
      <c r="L6073" s="444">
        <f t="shared" ca="1" si="199"/>
        <v>-3.0837584522200176E+16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-3.0837584522200176E+16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-128489935509167.39</v>
      </c>
      <c r="L6074" s="444">
        <f t="shared" ca="1" si="199"/>
        <v>-3.0966074457709344E+16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-3.0966074457709344E+16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-129025310240455.59</v>
      </c>
      <c r="L6075" s="444">
        <f t="shared" ca="1" si="199"/>
        <v>-3.10950997679498E+16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-3.10950997679498E+16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-129562915699790.84</v>
      </c>
      <c r="L6076" s="444">
        <f t="shared" ca="1" si="199"/>
        <v>-3.1224662683649592E+16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-3.1224662683649592E+16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-130102761181873.3</v>
      </c>
      <c r="L6077" s="444">
        <f t="shared" ca="1" si="199"/>
        <v>-3.1354765444831464E+16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-3.1354765444831464E+16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-130644856020131.11</v>
      </c>
      <c r="L6078" s="444">
        <f t="shared" ca="1" si="199"/>
        <v>-3.1485410300851596E+16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-3.1485410300851596E+16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-131189209586881.64</v>
      </c>
      <c r="L6079" s="444">
        <f t="shared" ca="1" si="199"/>
        <v>-3.1616599510438476E+16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-3.1616599510438476E+16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-131735831293493.64</v>
      </c>
      <c r="L6080" s="444">
        <f t="shared" ca="1" si="199"/>
        <v>-3.1748335341731968E+16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-3.1748335341731968E+16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-132284730590549.86</v>
      </c>
      <c r="L6081" s="444">
        <f t="shared" ca="1" si="199"/>
        <v>-3.1880620072322516E+16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-3.1880620072322516E+16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-132835916968010.48</v>
      </c>
      <c r="L6082" s="444">
        <f t="shared" ca="1" si="199"/>
        <v>-3.2013455989290528E+16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-3.2013455989290528E+16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-133389399955377.2</v>
      </c>
      <c r="L6083" s="444">
        <f t="shared" ca="1" si="199"/>
        <v>-3.2146845389245904E+16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-3.2146845389245904E+16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-133945189121857.94</v>
      </c>
      <c r="L6084" s="444">
        <f t="shared" ca="1" si="199"/>
        <v>-3.228079057836776E+16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-3.228079057836776E+16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-134503294076532.33</v>
      </c>
      <c r="L6085" s="444">
        <f t="shared" ca="1" si="199"/>
        <v>-3.2415293872444292E+16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-3.2415293872444292E+16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-135063724468517.88</v>
      </c>
      <c r="L6086" s="444">
        <f t="shared" ca="1" si="199"/>
        <v>-3.2550357596912808E+16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-3.2550357596912808E+16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-135626489987136.7</v>
      </c>
      <c r="L6087" s="444">
        <f t="shared" ca="1" si="199"/>
        <v>-3.2685984086899944E+16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-3.2685984086899944E+16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-136191600362083.09</v>
      </c>
      <c r="L6088" s="444">
        <f t="shared" ca="1" si="199"/>
        <v>-3.2822175687262028E+16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-3.2822175687262028E+16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-136759065363591.78</v>
      </c>
      <c r="L6089" s="444">
        <f t="shared" ca="1" si="199"/>
        <v>-3.295893475262562E+16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-3.295893475262562E+16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-137328894802606.75</v>
      </c>
      <c r="L6090" s="444">
        <f t="shared" ca="1" si="199"/>
        <v>-3.3096263647428228E+16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-3.3096263647428228E+16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-137901098530950.97</v>
      </c>
      <c r="L6091" s="444">
        <f t="shared" ca="1" si="199"/>
        <v>-3.323416474595918E+16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-3.323416474595918E+16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-138475686441496.59</v>
      </c>
      <c r="L6092" s="444">
        <f t="shared" ca="1" si="199"/>
        <v>-3.3372640432400676E+16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-3.3372640432400676E+16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-139052668468336.14</v>
      </c>
      <c r="L6093" s="444">
        <f t="shared" ca="1" si="199"/>
        <v>-3.3511693100869012E+16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-3.3511693100869012E+16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-139632054586954.22</v>
      </c>
      <c r="L6094" s="444">
        <f t="shared" ca="1" si="199"/>
        <v>-3.3651325155455968E+16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-3.3651325155455968E+16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-140213854814399.86</v>
      </c>
      <c r="L6095" s="444">
        <f t="shared" ca="1" si="199"/>
        <v>-3.3791539010270368E+16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-3.3791539010270368E+16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-140798079209459.88</v>
      </c>
      <c r="L6096" s="444">
        <f t="shared" ca="1" si="199"/>
        <v>-3.3932337089479828E+16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-3.3932337089479828E+16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-141384737872832.63</v>
      </c>
      <c r="L6097" s="444">
        <f t="shared" ca="1" si="199"/>
        <v>-3.407372182735266E+16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-3.407372182735266E+16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-141973840947302.75</v>
      </c>
      <c r="L6098" s="444">
        <f t="shared" ca="1" si="199"/>
        <v>-3.4215695668299964E+16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-3.4215695668299964E+16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-142565398617916.5</v>
      </c>
      <c r="L6099" s="444">
        <f t="shared" ca="1" si="199"/>
        <v>-3.435826106691788E+16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-3.435826106691788E+16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-143159421112157.84</v>
      </c>
      <c r="L6100" s="444">
        <f t="shared" ca="1" si="199"/>
        <v>-3.4501420488030036E+16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-3.4501420488030036E+16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-143755918700125.16</v>
      </c>
      <c r="L6101" s="444">
        <f t="shared" ca="1" si="199"/>
        <v>-3.464517640673016E+16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-3.464517640673016E+16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-144354901694709</v>
      </c>
      <c r="L6102" s="444">
        <f t="shared" ca="1" si="199"/>
        <v>-3.4789531308424868E+16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-3.4789531308424868E+16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-144956380451770.28</v>
      </c>
      <c r="L6103" s="444">
        <f t="shared" ca="1" si="199"/>
        <v>-3.493448768887664E+16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-3.493448768887664E+16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-145560365370319.34</v>
      </c>
      <c r="L6104" s="444">
        <f t="shared" ca="1" si="199"/>
        <v>-3.508004805424696E+16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-3.508004805424696E+16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-146166866892695.66</v>
      </c>
      <c r="L6105" s="444">
        <f t="shared" ca="1" si="199"/>
        <v>-3.5226214921139656E+16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-3.5226214921139656E+16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-146775895504748.56</v>
      </c>
      <c r="L6106" s="444">
        <f t="shared" ca="1" si="199"/>
        <v>-3.5372990816644404E+16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-3.5372990816644404E+16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-147387461736018.34</v>
      </c>
      <c r="L6107" s="444">
        <f t="shared" ca="1" si="199"/>
        <v>-3.5520378278380424E+16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-3.5520378278380424E+16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-148001576159918.44</v>
      </c>
      <c r="L6108" s="444">
        <f t="shared" ca="1" si="199"/>
        <v>-3.5668379854540344E+16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-3.5668379854540344E+16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-148618249393918.09</v>
      </c>
      <c r="L6109" s="444">
        <f t="shared" ca="1" si="199"/>
        <v>-3.5816998103934264E+16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-3.5816998103934264E+16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-149237492099726.09</v>
      </c>
      <c r="L6110" s="444">
        <f t="shared" ca="1" si="199"/>
        <v>-3.5966235596033992E+16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-3.5966235596033992E+16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-149859314983474.97</v>
      </c>
      <c r="L6111" s="444">
        <f t="shared" ca="1" si="199"/>
        <v>-3.6116094911017464E+16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-3.6116094911017464E+16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-150483728795906.09</v>
      </c>
      <c r="L6112" s="444">
        <f t="shared" ca="1" si="199"/>
        <v>-3.6266578639813368E+16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-3.6266578639813368E+16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-151110744332555.69</v>
      </c>
      <c r="L6113" s="444">
        <f t="shared" ca="1" si="199"/>
        <v>-3.641768938414592E+16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-3.641768938414592E+16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-151740372433941.34</v>
      </c>
      <c r="L6114" s="444">
        <f t="shared" ca="1" si="199"/>
        <v>-3.6569429756579864E+16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-3.6569429756579864E+16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-152372623985749.44</v>
      </c>
      <c r="L6115" s="444">
        <f t="shared" ca="1" si="199"/>
        <v>-3.6721802380565616E+16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-3.6721802380565616E+16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-153007509919023.41</v>
      </c>
      <c r="L6116" s="444">
        <f t="shared" ca="1" si="199"/>
        <v>-3.687480989048464E+16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-3.687480989048464E+16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-153645041210352.66</v>
      </c>
      <c r="L6117" s="444">
        <f t="shared" ca="1" si="199"/>
        <v>-3.7028454931694992E+16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-3.7028454931694992E+16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-154285228882062.47</v>
      </c>
      <c r="L6118" s="444">
        <f t="shared" ca="1" si="199"/>
        <v>-3.7182740160577056E+16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-3.7182740160577056E+16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-154928084002404.41</v>
      </c>
      <c r="L6119" s="444">
        <f t="shared" ca="1" si="199"/>
        <v>-3.7337668244579464E+16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-3.7337668244579464E+16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-155573617685747.75</v>
      </c>
      <c r="L6120" s="444">
        <f t="shared" ca="1" si="199"/>
        <v>-3.7493241862265208E+16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-3.7493241862265208E+16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-156221841092771.69</v>
      </c>
      <c r="L6121" s="444">
        <f t="shared" ca="1" si="199"/>
        <v>-3.7649463703357976E+16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-3.7649463703357976E+16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-156872765430658.22</v>
      </c>
      <c r="L6122" s="444">
        <f t="shared" ca="1" si="199"/>
        <v>-3.7806336468788632E+16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-3.7806336468788632E+16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-157526401953285.97</v>
      </c>
      <c r="L6123" s="444">
        <f t="shared" ca="1" si="199"/>
        <v>-3.796386287074192E+16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-3.796386287074192E+16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-158182761961424.66</v>
      </c>
      <c r="L6124" s="444">
        <f t="shared" ca="1" si="199"/>
        <v>-3.8122045632703344E+16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-3.8122045632703344E+16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-158841856802930.59</v>
      </c>
      <c r="L6125" s="444">
        <f t="shared" ca="1" si="199"/>
        <v>-3.8280887489506272E+16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-3.8280887489506272E+16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-159503697872942.81</v>
      </c>
      <c r="L6126" s="444">
        <f t="shared" ca="1" si="199"/>
        <v>-3.8440391187379216E+16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-3.8440391187379216E+16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-160168296614080.06</v>
      </c>
      <c r="L6127" s="444">
        <f t="shared" ca="1" si="199"/>
        <v>-3.8600559483993296E+16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-3.8600559483993296E+16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-160835664516638.72</v>
      </c>
      <c r="L6128" s="444">
        <f t="shared" ref="L6128:L6250" ca="1" si="204">I6128-J6128+K6128</f>
        <v>-3.8761395148509936E+16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-3.8761395148509936E+16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-161505813118791.41</v>
      </c>
      <c r="L6129" s="444">
        <f t="shared" ca="1" si="204"/>
        <v>-3.8922900961628728E+16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-3.8922900961628728E+16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-162178754006786.38</v>
      </c>
      <c r="L6130" s="444">
        <f t="shared" ca="1" si="204"/>
        <v>-3.9085079715635512E+16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-3.9085079715635512E+16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-162854498815147.97</v>
      </c>
      <c r="L6131" s="444">
        <f t="shared" ca="1" si="204"/>
        <v>-3.9247934214450656E+16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-3.9247934214450656E+16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-163533059226877.72</v>
      </c>
      <c r="L6132" s="444">
        <f t="shared" ca="1" si="204"/>
        <v>-3.9411467273677536E+16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-3.9411467273677536E+16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-164214446973656.41</v>
      </c>
      <c r="L6133" s="444">
        <f t="shared" ca="1" si="204"/>
        <v>-3.9575681720651192E+16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-3.9575681720651192E+16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-164898673836046.63</v>
      </c>
      <c r="L6134" s="444">
        <f t="shared" ca="1" si="204"/>
        <v>-3.974058039448724E+16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-3.974058039448724E+16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-165585751643696.84</v>
      </c>
      <c r="L6135" s="444">
        <f t="shared" ca="1" si="204"/>
        <v>-3.9906166146130936E+16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-3.9906166146130936E+16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-166275692275545.56</v>
      </c>
      <c r="L6136" s="444">
        <f t="shared" ca="1" si="204"/>
        <v>-4.007244183840648E+16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-4.007244183840648E+16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-166968507660027</v>
      </c>
      <c r="L6137" s="444">
        <f t="shared" ca="1" si="204"/>
        <v>-4.0239410346066504E+16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-4.0239410346066504E+16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-167664209775277.09</v>
      </c>
      <c r="L6138" s="444">
        <f t="shared" ca="1" si="204"/>
        <v>-4.0407074555841784E+16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-4.0407074555841784E+16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-168362810649340.75</v>
      </c>
      <c r="L6139" s="444">
        <f t="shared" ca="1" si="204"/>
        <v>-4.0575437366491128E+16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-4.0575437366491128E+16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-169064322360379.69</v>
      </c>
      <c r="L6140" s="444">
        <f t="shared" ca="1" si="204"/>
        <v>-4.0744501688851504E+16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-4.0744501688851504E+16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-169768757036881.25</v>
      </c>
      <c r="L6141" s="444">
        <f t="shared" ca="1" si="204"/>
        <v>-4.0914270445888384E+16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-4.0914270445888384E+16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-170476126857868.25</v>
      </c>
      <c r="L6142" s="444">
        <f t="shared" ca="1" si="204"/>
        <v>-4.1084746572746256E+16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-4.1084746572746256E+16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-171186444053109.41</v>
      </c>
      <c r="L6143" s="444">
        <f t="shared" ca="1" si="204"/>
        <v>-4.1255933016799368E+16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-4.1255933016799368E+16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-171899720903330.69</v>
      </c>
      <c r="L6144" s="444">
        <f t="shared" ca="1" si="204"/>
        <v>-4.1427832737702696E+16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-4.1427832737702696E+16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-172615969740427.91</v>
      </c>
      <c r="L6145" s="444">
        <f t="shared" ca="1" si="204"/>
        <v>-4.160044870744312E+16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-4.160044870744312E+16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-173335202947679.66</v>
      </c>
      <c r="L6146" s="444">
        <f t="shared" ca="1" si="204"/>
        <v>-4.17737839103908E+16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-4.17737839103908E+16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-174057432959961.66</v>
      </c>
      <c r="L6147" s="444">
        <f t="shared" ca="1" si="204"/>
        <v>-4.194784134335076E+16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-4.194784134335076E+16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-174782672263961.5</v>
      </c>
      <c r="L6148" s="444">
        <f t="shared" ca="1" si="204"/>
        <v>-4.212262401561472E+16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-4.212262401561472E+16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-175510933398394.66</v>
      </c>
      <c r="L6149" s="444">
        <f t="shared" ca="1" si="204"/>
        <v>-4.2298134949013112E+16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-4.2298134949013112E+16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-176242228954221.31</v>
      </c>
      <c r="L6150" s="444">
        <f t="shared" ca="1" si="204"/>
        <v>-4.2474377177967336E+16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-4.2474377177967336E+16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-176976571574863.91</v>
      </c>
      <c r="L6151" s="444">
        <f t="shared" ca="1" si="204"/>
        <v>-4.26513537495422E+16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-4.26513537495422E+16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-177713973956425.84</v>
      </c>
      <c r="L6152" s="444">
        <f t="shared" ca="1" si="204"/>
        <v>-4.2829067723498624E+16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-4.2829067723498624E+16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-178454448847910.94</v>
      </c>
      <c r="L6153" s="444">
        <f t="shared" ca="1" si="204"/>
        <v>-4.3007522172346536E+16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-4.3007522172346536E+16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-179198009051443.91</v>
      </c>
      <c r="L6154" s="444">
        <f t="shared" ca="1" si="204"/>
        <v>-4.3186720181397976E+16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-4.3186720181397976E+16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-179944667422491.56</v>
      </c>
      <c r="L6155" s="444">
        <f t="shared" ca="1" si="204"/>
        <v>-4.3366664848820464E+16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-4.3366664848820464E+16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-180694436870085.25</v>
      </c>
      <c r="L6156" s="444">
        <f t="shared" ca="1" si="204"/>
        <v>-4.3547359285690552E+16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-4.3547359285690552E+16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-181447330357043.97</v>
      </c>
      <c r="L6157" s="444">
        <f t="shared" ca="1" si="204"/>
        <v>-4.3728806616047592E+16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-4.3728806616047592E+16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-182203360900198.31</v>
      </c>
      <c r="L6158" s="444">
        <f t="shared" ca="1" si="204"/>
        <v>-4.3911009976947792E+16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-4.3911009976947792E+16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-182962541570615.81</v>
      </c>
      <c r="L6159" s="444">
        <f t="shared" ca="1" si="204"/>
        <v>-4.4093972518518408E+16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-4.4093972518518408E+16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-183724885493826.69</v>
      </c>
      <c r="L6160" s="444">
        <f t="shared" ca="1" si="204"/>
        <v>-4.4277697404012232E+16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-4.4277697404012232E+16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-184490405850050.97</v>
      </c>
      <c r="L6161" s="444">
        <f t="shared" ca="1" si="204"/>
        <v>-4.446218780986228E+16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-4.446218780986228E+16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-185259115874426.16</v>
      </c>
      <c r="L6162" s="444">
        <f t="shared" ca="1" si="204"/>
        <v>-4.4647446925736704E+16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-4.4647446925736704E+16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-186031028857236.25</v>
      </c>
      <c r="L6163" s="444">
        <f t="shared" ca="1" si="204"/>
        <v>-4.4833477954593944E+16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-4.4833477954593944E+16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-186806158144141.44</v>
      </c>
      <c r="L6164" s="444">
        <f t="shared" ca="1" si="204"/>
        <v>-4.5020284112738088E+16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-4.5020284112738088E+16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-187584517136408.69</v>
      </c>
      <c r="L6165" s="444">
        <f t="shared" ca="1" si="204"/>
        <v>-4.5207868629874496E+16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-4.5207868629874496E+16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-188366119291143.72</v>
      </c>
      <c r="L6166" s="444">
        <f t="shared" ca="1" si="204"/>
        <v>-4.539623474916564E+16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-4.539623474916564E+16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-189150978121523.5</v>
      </c>
      <c r="L6167" s="444">
        <f t="shared" ca="1" si="204"/>
        <v>-4.558538572728716E+16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-4.558538572728716E+16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-189939107197029.84</v>
      </c>
      <c r="L6168" s="444">
        <f t="shared" ca="1" si="204"/>
        <v>-4.5775324834484192E+16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-4.5775324834484192E+16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-190730520143684.13</v>
      </c>
      <c r="L6169" s="444">
        <f t="shared" ca="1" si="204"/>
        <v>-4.596605535462788E+16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-4.596605535462788E+16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-191525230644282.84</v>
      </c>
      <c r="L6170" s="444">
        <f t="shared" ca="1" si="204"/>
        <v>-4.615758058527216E+16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-4.615758058527216E+16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-192323252438634</v>
      </c>
      <c r="L6171" s="444">
        <f t="shared" ca="1" si="204"/>
        <v>-4.6349903837710792E+16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-4.6349903837710792E+16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-193124599323794.97</v>
      </c>
      <c r="L6172" s="444">
        <f t="shared" ca="1" si="204"/>
        <v>-4.6543028437034584E+16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-4.6543028437034584E+16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-193929285154310.75</v>
      </c>
      <c r="L6173" s="444">
        <f t="shared" ca="1" si="204"/>
        <v>-4.6736957722188896E+16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-4.6736957722188896E+16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-194737323842453.72</v>
      </c>
      <c r="L6174" s="444">
        <f t="shared" ca="1" si="204"/>
        <v>-4.6931695046031352E+16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-4.6931695046031352E+16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-195548729358463.97</v>
      </c>
      <c r="L6175" s="444">
        <f t="shared" ca="1" si="204"/>
        <v>-4.7127243775389816E+16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-4.7127243775389816E+16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-196363515730790.91</v>
      </c>
      <c r="L6176" s="444">
        <f t="shared" ca="1" si="204"/>
        <v>-4.7323607291120608E+16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-4.7323607291120608E+16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-197181697046335.88</v>
      </c>
      <c r="L6177" s="444">
        <f t="shared" ca="1" si="204"/>
        <v>-4.7520788988166944E+16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-4.7520788988166944E+16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-198003287450695.59</v>
      </c>
      <c r="L6178" s="444">
        <f t="shared" ca="1" si="204"/>
        <v>-4.771879227561764E+16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-4.771879227561764E+16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-198828301148406.84</v>
      </c>
      <c r="L6179" s="444">
        <f t="shared" ca="1" si="204"/>
        <v>-4.7917620576766048E+16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-4.7917620576766048E+16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-199656752403191.88</v>
      </c>
      <c r="L6180" s="444">
        <f t="shared" ca="1" si="204"/>
        <v>-4.811727732916924E+16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-4.811727732916924E+16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-200488655538205.16</v>
      </c>
      <c r="L6181" s="444">
        <f t="shared" ca="1" si="204"/>
        <v>-4.8317765984707448E+16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-4.8317765984707448E+16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-201324024936281.03</v>
      </c>
      <c r="L6182" s="444">
        <f t="shared" ca="1" si="204"/>
        <v>-4.8519090009643728E+16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-4.8519090009643728E+16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-202162875040182.19</v>
      </c>
      <c r="L6183" s="444">
        <f t="shared" ca="1" si="204"/>
        <v>-4.8721252884683912E+16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-4.8721252884683912E+16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-203005220352849.63</v>
      </c>
      <c r="L6184" s="444">
        <f t="shared" ca="1" si="204"/>
        <v>-4.892425810503676E+16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-4.892425810503676E+16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-203851075437653.16</v>
      </c>
      <c r="L6185" s="444">
        <f t="shared" ca="1" si="204"/>
        <v>-4.9128109180474416E+16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-4.9128109180474416E+16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-204700454918643.41</v>
      </c>
      <c r="L6186" s="444">
        <f t="shared" ca="1" si="204"/>
        <v>-4.9332809635393056E+16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-4.9332809635393056E+16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-205553373480804.41</v>
      </c>
      <c r="L6187" s="444">
        <f t="shared" ca="1" si="204"/>
        <v>-4.9538363008873864E+16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-4.9538363008873864E+16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-206409845870307.75</v>
      </c>
      <c r="L6188" s="444">
        <f t="shared" ca="1" si="204"/>
        <v>-4.9744772854744168E+16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-4.9744772854744168E+16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-207269886894767.38</v>
      </c>
      <c r="L6189" s="444">
        <f t="shared" ca="1" si="204"/>
        <v>-4.9952042741638936E+16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-4.9952042741638936E+16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-208133511423495.56</v>
      </c>
      <c r="L6190" s="444">
        <f t="shared" ca="1" si="204"/>
        <v>-5.0160176253062432E+16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-5.0160176253062432E+16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-209000734387760.13</v>
      </c>
      <c r="L6191" s="444">
        <f t="shared" ca="1" si="204"/>
        <v>-5.0369176987450192E+16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-5.0369176987450192E+16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-209871570781042.47</v>
      </c>
      <c r="L6192" s="444">
        <f t="shared" ca="1" si="204"/>
        <v>-5.0579048558231232E+16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-5.0579048558231232E+16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-210746035659296.81</v>
      </c>
      <c r="L6193" s="444">
        <f t="shared" ca="1" si="204"/>
        <v>-5.0789794593890528E+16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-5.0789794593890528E+16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-211624144141210.53</v>
      </c>
      <c r="L6194" s="444">
        <f t="shared" ca="1" si="204"/>
        <v>-5.1001418738031736E+16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-5.1001418738031736E+16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-212505911408465.56</v>
      </c>
      <c r="L6195" s="444">
        <f t="shared" ca="1" si="204"/>
        <v>-5.12139246494402E+16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-5.12139246494402E+16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-213391352706000.84</v>
      </c>
      <c r="L6196" s="444">
        <f t="shared" ca="1" si="204"/>
        <v>-5.14273160021462E+16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-5.14273160021462E+16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-214280483342275.84</v>
      </c>
      <c r="L6197" s="444">
        <f t="shared" ca="1" si="204"/>
        <v>-5.1641596485488472E+16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-5.1641596485488472E+16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-215173318689535.31</v>
      </c>
      <c r="L6198" s="444">
        <f t="shared" ca="1" si="204"/>
        <v>-5.1856769804178008E+16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-5.1856769804178008E+16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-216069874184075.03</v>
      </c>
      <c r="L6199" s="444">
        <f t="shared" ca="1" si="204"/>
        <v>-5.207283967836208E+16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-5.207283967836208E+16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-216970165326508.66</v>
      </c>
      <c r="L6200" s="444">
        <f t="shared" ca="1" si="204"/>
        <v>-5.2289809843688592E+16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-5.2289809843688592E+16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-217874207682035.81</v>
      </c>
      <c r="L6201" s="444">
        <f t="shared" ca="1" si="204"/>
        <v>-5.2507684051370624E+16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-5.2507684051370624E+16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-218782016880710.94</v>
      </c>
      <c r="L6202" s="444">
        <f t="shared" ca="1" si="204"/>
        <v>-5.2726466068251336E+16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-5.2726466068251336E+16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-219693608617713.91</v>
      </c>
      <c r="L6203" s="444">
        <f t="shared" ca="1" si="204"/>
        <v>-5.2946159676869048E+16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-5.2946159676869048E+16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-220608998653621.03</v>
      </c>
      <c r="L6204" s="444">
        <f t="shared" ca="1" si="204"/>
        <v>-5.3166768675522672E+16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-5.3166768675522672E+16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-221528202814677.81</v>
      </c>
      <c r="L6205" s="444">
        <f t="shared" ca="1" si="204"/>
        <v>-5.3388296878337352E+16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-5.3388296878337352E+16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-222451236993072.31</v>
      </c>
      <c r="L6206" s="444">
        <f t="shared" ca="1" si="204"/>
        <v>-5.3610748115330424E+16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-5.3610748115330424E+16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-223378117147210.09</v>
      </c>
      <c r="L6207" s="444">
        <f t="shared" ca="1" si="204"/>
        <v>-5.3834126232477632E+16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-5.3834126232477632E+16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-224308859301990.13</v>
      </c>
      <c r="L6208" s="444">
        <f t="shared" ca="1" si="204"/>
        <v>-5.4058435091779624E+16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-5.4058435091779624E+16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-225243479549081.75</v>
      </c>
      <c r="L6209" s="444">
        <f t="shared" ca="1" si="204"/>
        <v>-5.4283678571328704E+16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-5.4283678571328704E+16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-226181994047202.94</v>
      </c>
      <c r="L6210" s="444">
        <f t="shared" ca="1" si="204"/>
        <v>-5.4509860565375904E+16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-5.4509860565375904E+16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-227124419022399.59</v>
      </c>
      <c r="L6211" s="444">
        <f t="shared" ca="1" si="204"/>
        <v>-5.4736984984398304E+16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-5.4736984984398304E+16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-228070770768326.25</v>
      </c>
      <c r="L6212" s="444">
        <f t="shared" ca="1" si="204"/>
        <v>-5.4965055755166632E+16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-5.4965055755166632E+16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-229021065646527.63</v>
      </c>
      <c r="L6213" s="444">
        <f t="shared" ca="1" si="204"/>
        <v>-5.519407682081316E+16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-5.519407682081316E+16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-229975320086721.5</v>
      </c>
      <c r="L6214" s="444">
        <f t="shared" ca="1" si="204"/>
        <v>-5.542405214089988E+16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-5.542405214089988E+16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-230933550587082.84</v>
      </c>
      <c r="L6215" s="444">
        <f t="shared" ca="1" si="204"/>
        <v>-5.565498569148696E+16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-5.565498569148696E+16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-231895773714529</v>
      </c>
      <c r="L6216" s="444">
        <f t="shared" ca="1" si="204"/>
        <v>-5.5886881465201488E+16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-5.5886881465201488E+16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-232862006105006.19</v>
      </c>
      <c r="L6217" s="444">
        <f t="shared" ca="1" si="204"/>
        <v>-5.6119743471306496E+16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-5.6119743471306496E+16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-233832264463777.09</v>
      </c>
      <c r="L6218" s="444">
        <f t="shared" ca="1" si="204"/>
        <v>-5.6353575735770272E+16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-5.6353575735770272E+16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-234806565565709.47</v>
      </c>
      <c r="L6219" s="444">
        <f t="shared" ca="1" si="204"/>
        <v>-5.6588382301335984E+16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-5.6588382301335984E+16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-235784926255566.63</v>
      </c>
      <c r="L6220" s="444">
        <f t="shared" ca="1" si="204"/>
        <v>-5.6824167227591552E+16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-5.6824167227591552E+16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-236767363448298.13</v>
      </c>
      <c r="L6221" s="444">
        <f t="shared" ca="1" si="204"/>
        <v>-5.7060934591039848E+16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-5.7060934591039848E+16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-237753894129332.69</v>
      </c>
      <c r="L6222" s="444">
        <f t="shared" ca="1" si="204"/>
        <v>-5.7298688485169184E+16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-5.7298688485169184E+16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-238744535354871.59</v>
      </c>
      <c r="L6223" s="444">
        <f t="shared" ca="1" si="204"/>
        <v>-5.7537433020524056E+16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-5.7537433020524056E+16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-239739304252183.59</v>
      </c>
      <c r="L6224" s="444">
        <f t="shared" ca="1" si="204"/>
        <v>-5.777717232477624E+16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-5.777717232477624E+16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-240738218019900.97</v>
      </c>
      <c r="L6225" s="444">
        <f t="shared" ca="1" si="204"/>
        <v>-5.8017910542796144E+16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-5.8017910542796144E+16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-241741293928317.22</v>
      </c>
      <c r="L6226" s="444">
        <f t="shared" ca="1" si="204"/>
        <v>-5.8259651836724464E+16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-5.8259651836724464E+16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-242748549319685.28</v>
      </c>
      <c r="L6227" s="444">
        <f t="shared" ca="1" si="204"/>
        <v>-5.8502400386044152E+16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-5.8502400386044152E+16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-243760001608517.28</v>
      </c>
      <c r="L6228" s="444">
        <f t="shared" ca="1" si="204"/>
        <v>-5.8746160387652672E+16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-5.8746160387652672E+16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-244775668281886.16</v>
      </c>
      <c r="L6229" s="444">
        <f t="shared" ca="1" si="204"/>
        <v>-5.899093605593456E+16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-5.899093605593456E+16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-245795566899727.28</v>
      </c>
      <c r="L6230" s="444">
        <f t="shared" ca="1" si="204"/>
        <v>-5.9236731622834288E+16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-5.9236731622834288E+16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-246819715095142.88</v>
      </c>
      <c r="L6231" s="444">
        <f t="shared" ca="1" si="204"/>
        <v>-5.9483551337929432E+16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-5.9483551337929432E+16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-247848130574705.97</v>
      </c>
      <c r="L6232" s="444">
        <f t="shared" ca="1" si="204"/>
        <v>-5.9731399468504136E+16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-5.9731399468504136E+16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-248880831118767.25</v>
      </c>
      <c r="L6233" s="444">
        <f t="shared" ca="1" si="204"/>
        <v>-5.9980280299622904E+16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-5.9980280299622904E+16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-249917834581762.06</v>
      </c>
      <c r="L6234" s="444">
        <f t="shared" ca="1" si="204"/>
        <v>-6.0230198134204664E+16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-6.0230198134204664E+16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-250959158892519.44</v>
      </c>
      <c r="L6235" s="444">
        <f t="shared" ca="1" si="204"/>
        <v>-6.0481157293097184E+16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-6.0481157293097184E+16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-252004822054571.63</v>
      </c>
      <c r="L6236" s="444">
        <f t="shared" ca="1" si="204"/>
        <v>-6.0733162115151752E+16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-6.0733162115151752E+16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-253054842146465.63</v>
      </c>
      <c r="L6237" s="444">
        <f t="shared" ca="1" si="204"/>
        <v>-6.0986216957298216E+16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-6.0986216957298216E+16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-254109237322075.91</v>
      </c>
      <c r="L6238" s="444">
        <f t="shared" ca="1" si="204"/>
        <v>-6.1240326194620288E+16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-6.1240326194620288E+16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-255168025810917.88</v>
      </c>
      <c r="L6239" s="444">
        <f t="shared" ca="1" si="204"/>
        <v>-6.1495494220431208E+16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-6.1495494220431208E+16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-256231225918463.34</v>
      </c>
      <c r="L6240" s="444">
        <f t="shared" ca="1" si="204"/>
        <v>-6.1751725446349672E+16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-6.1751725446349672E+16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-257298856026457</v>
      </c>
      <c r="L6241" s="444">
        <f t="shared" ca="1" si="204"/>
        <v>-6.2009024302376128E+16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-6.2009024302376128E+16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-258370934593233.91</v>
      </c>
      <c r="L6242" s="444">
        <f t="shared" ca="1" si="204"/>
        <v>-6.226739523696936E+16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-6.226739523696936E+16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-259447480154039.03</v>
      </c>
      <c r="L6243" s="444">
        <f t="shared" ca="1" si="204"/>
        <v>-6.25268427171234E+16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-6.25268427171234E+16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-260528511321347.47</v>
      </c>
      <c r="L6244" s="444">
        <f t="shared" ca="1" si="204"/>
        <v>-6.2787371228444744E+16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-6.2787371228444744E+16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-261614046785186.44</v>
      </c>
      <c r="L6245" s="444">
        <f t="shared" ca="1" si="204"/>
        <v>-6.3048985275229928E+16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-6.3048985275229928E+16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-262704105313458.03</v>
      </c>
      <c r="L6246" s="444">
        <f t="shared" ca="1" si="204"/>
        <v>-6.3311689380543384E+16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-6.3311689380543384E+16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-263798705752264.09</v>
      </c>
      <c r="L6247" s="444">
        <f t="shared" ca="1" si="204"/>
        <v>-6.3575488086295648E+16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-6.3575488086295648E+16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-264897867026231.91</v>
      </c>
      <c r="L6248" s="444">
        <f t="shared" ca="1" si="204"/>
        <v>-6.384038595332188E+16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-6.384038595332188E+16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-266001608138841.13</v>
      </c>
      <c r="L6249" s="444">
        <f t="shared" ca="1" si="204"/>
        <v>-6.410638756146072E+16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-6.410638756146072E+16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-267109948172753</v>
      </c>
      <c r="L6250" s="444">
        <f t="shared" ca="1" si="204"/>
        <v>-6.4373497509633472E+16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2026-08-14T11:33:51Z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