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3908EA4-6C64-4D6B-8027-E33FFAEE8085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Log'!$A$1:$G$1659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9" i="8"/>
  <c r="B8" i="8"/>
  <c r="J34" i="5"/>
  <c r="E34" i="5"/>
  <c r="J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58" i="7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03" i="7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75" i="7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63" i="7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29" i="7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72" i="7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22" i="7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51" i="7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92" i="7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65" i="14"/>
  <c r="E10" i="5"/>
  <c r="E16" i="5" s="1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56" i="7"/>
  <c r="G455" i="7" s="1"/>
  <c r="G454" i="7" s="1"/>
  <c r="G453" i="7" s="1"/>
  <c r="G45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Q10" i="5" l="1"/>
  <c r="O16" i="5"/>
  <c r="R16" i="5" s="1"/>
  <c r="G16" i="5"/>
  <c r="O18" i="11"/>
  <c r="P18" i="11"/>
  <c r="F17" i="11"/>
  <c r="G18" i="11" s="1"/>
  <c r="G451" i="7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l="1"/>
  <c r="G375" i="7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12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11" i="7" l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70" i="7" l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18" i="7" l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52" i="7" l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12" i="7" l="1"/>
  <c r="G111" i="7" s="1"/>
  <c r="G110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09" i="7" l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6" i="7" s="1"/>
  <c r="G5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<sst xmlns="http://schemas.openxmlformats.org/spreadsheetml/2006/main" count="4617" uniqueCount="1076">
  <si>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</si>
  <si>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</si>
  <si>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</si>
  <si>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</si>
  <si>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</si>
  <si>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</si>
  <si>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</si>
  <si>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</si>
  <si>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</si>
  <si>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</si>
  <si>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</si>
  <si>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</si>
  <si>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</si>
  <si>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</si>
  <si>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</si>
  <si>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</si>
  <si>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</si>
  <si>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</si>
  <si>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</si>
  <si>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</si>
  <si>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</si>
  <si>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</si>
  <si>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</si>
  <si>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</si>
  <si>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</si>
  <si>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</si>
  <si>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</si>
  <si>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</si>
  <si>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</si>
  <si>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</si>
  <si>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</si>
  <si>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</si>
  <si>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</si>
  <si>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</si>
  <si>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</si>
  <si>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</si>
  <si>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</si>
  <si>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</si>
  <si>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</si>
  <si>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</si>
  <si>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</si>
  <si>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</si>
  <si>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</si>
  <si>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</si>
  <si>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</si>
  <si>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</si>
  <si>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</si>
  <si>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</si>
  <si>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</si>
  <si>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</si>
  <si>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</si>
  <si>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</si>
  <si>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</si>
  <si>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</si>
  <si>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</si>
  <si>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</si>
  <si>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</si>
  <si>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</si>
  <si>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</si>
  <si>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</si>
  <si>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</si>
  <si>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</si>
  <si>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</si>
  <si>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</si>
  <si>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</si>
  <si>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</si>
  <si>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</si>
  <si>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</si>
  <si>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</si>
  <si>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</si>
  <si>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</si>
  <si>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</si>
  <si>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</si>
  <si>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</si>
  <si>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</si>
  <si>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</si>
  <si>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</si>
  <si>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</si>
  <si>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</si>
  <si>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</si>
  <si>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</si>
  <si>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</si>
  <si>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</si>
  <si>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</si>
  <si>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</si>
  <si>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</si>
  <si>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</si>
  <si>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</si>
  <si>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</si>
  <si>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</si>
  <si>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</si>
  <si>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</si>
  <si>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</si>
  <si>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</si>
  <si>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</si>
  <si>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</si>
  <si>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</si>
  <si>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</si>
  <si>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</si>
  <si>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</si>
  <si>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</si>
  <si>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</si>
  <si>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</si>
  <si>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</si>
  <si>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</si>
  <si>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</si>
  <si>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</si>
  <si>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</si>
  <si>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</si>
  <si>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</si>
  <si>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</si>
  <si>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</si>
  <si>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</si>
  <si>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</si>
  <si>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</si>
  <si>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</si>
  <si>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</si>
  <si>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</si>
  <si>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</si>
  <si>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</si>
  <si>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</si>
  <si>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</si>
  <si>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</si>
  <si>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</si>
  <si>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</si>
  <si>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</si>
  <si>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</si>
  <si>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</si>
  <si>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</si>
  <si>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</si>
  <si>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</si>
  <si>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</si>
  <si>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</si>
  <si>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</si>
  <si>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</si>
  <si>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</si>
  <si>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</si>
  <si>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</si>
  <si>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</si>
  <si>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</si>
  <si>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</si>
  <si>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</si>
  <si>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</si>
  <si>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</si>
  <si>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</si>
  <si>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</si>
  <si>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</si>
  <si>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</si>
  <si>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</si>
  <si>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</si>
  <si>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</si>
  <si>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</si>
  <si>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</si>
  <si>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</si>
  <si>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</si>
  <si>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</si>
  <si>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</si>
  <si>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</si>
  <si>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</si>
  <si>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</si>
  <si>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</si>
  <si>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</si>
  <si>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</si>
  <si>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</si>
  <si>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</si>
  <si>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</si>
  <si>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</si>
  <si>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</si>
  <si>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</si>
  <si>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</si>
  <si>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</si>
  <si>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</si>
  <si>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</si>
  <si>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</si>
  <si>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</si>
  <si>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</si>
  <si>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</si>
  <si>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</si>
  <si>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</si>
  <si>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</si>
  <si>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</si>
  <si>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</si>
  <si>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</si>
  <si>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</si>
  <si>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</si>
  <si>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</si>
  <si>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</si>
  <si>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</si>
  <si>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</si>
  <si>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</si>
  <si>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</si>
  <si>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</si>
  <si>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</si>
  <si>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</si>
  <si>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</si>
  <si>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</si>
  <si>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</si>
  <si>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</si>
  <si>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</si>
  <si>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</si>
  <si>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</si>
  <si>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</si>
  <si>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</si>
  <si>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</si>
  <si>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</si>
  <si>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</si>
  <si>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</si>
  <si>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</si>
  <si>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</si>
  <si>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</si>
  <si>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</si>
  <si>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</si>
  <si>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</si>
  <si>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</si>
  <si>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</si>
  <si>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</si>
  <si>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</si>
  <si>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</si>
  <si>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</si>
  <si>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</si>
  <si>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</si>
  <si>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</si>
  <si>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</si>
  <si>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</si>
  <si>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</si>
  <si>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</si>
  <si>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</si>
  <si>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</si>
  <si>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</si>
  <si>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</si>
  <si>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</si>
  <si>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</si>
  <si>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</si>
  <si>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</si>
  <si>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</si>
  <si>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</si>
  <si>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</si>
  <si>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</si>
  <si>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</si>
  <si>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</si>
  <si>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</si>
  <si>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</si>
  <si>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</si>
  <si>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</si>
  <si>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</si>
  <si>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</si>
  <si>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</si>
  <si>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</si>
  <si>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</si>
  <si>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</si>
  <si>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</si>
  <si>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</si>
  <si>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</si>
  <si>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</si>
  <si>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</si>
  <si>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</si>
  <si>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</si>
  <si>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</si>
  <si>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</si>
  <si>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</si>
  <si>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</si>
  <si>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</si>
  <si>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</si>
  <si>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</si>
  <si>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</si>
  <si>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</si>
  <si>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</si>
  <si>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</si>
  <si>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</si>
  <si>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</si>
  <si>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</si>
  <si>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</si>
  <si>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</si>
  <si>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</si>
  <si>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</si>
  <si>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</si>
  <si>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</si>
  <si>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</si>
  <si>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</si>
  <si>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</si>
  <si>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</si>
  <si>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</si>
  <si>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</si>
  <si>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</si>
  <si>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</si>
  <si>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</si>
  <si>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</si>
  <si>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</si>
  <si>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</si>
  <si>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</si>
  <si>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</si>
  <si>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</si>
  <si>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</si>
  <si>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</si>
  <si>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</si>
  <si>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</si>
  <si>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</si>
  <si>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</si>
  <si>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</si>
  <si>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</si>
  <si>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</si>
  <si>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</si>
  <si>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</si>
  <si>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</si>
  <si>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</si>
  <si>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</si>
  <si>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</si>
  <si>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</si>
  <si>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</si>
  <si>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</si>
  <si>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</si>
  <si>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</si>
  <si>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</si>
  <si>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</si>
  <si>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</si>
  <si>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</si>
  <si>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</si>
  <si>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</si>
  <si>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</si>
  <si>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</si>
  <si>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</si>
  <si>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</si>
  <si>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</si>
  <si>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</si>
  <si>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</si>
  <si>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</si>
  <si>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</si>
  <si>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</si>
  <si>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</si>
  <si>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</si>
  <si>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</si>
  <si>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</si>
  <si>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</si>
  <si>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</si>
  <si>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</si>
  <si>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</si>
  <si>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</si>
  <si>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</si>
  <si>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</si>
  <si>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</si>
  <si>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</si>
  <si>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</si>
  <si>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</si>
  <si>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</si>
  <si>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</si>
  <si>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</si>
  <si>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</si>
  <si>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</si>
  <si>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</si>
  <si>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</si>
  <si>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</si>
  <si>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</si>
  <si>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</si>
  <si>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</si>
  <si>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</si>
  <si>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</si>
  <si>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</si>
  <si>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</si>
  <si>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</si>
  <si>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</si>
  <si>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</si>
  <si>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</si>
  <si>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</si>
  <si>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</si>
  <si>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</si>
  <si>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</si>
  <si>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</si>
  <si>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</si>
  <si>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</si>
  <si>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</si>
  <si>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</si>
  <si>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</si>
  <si>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</si>
  <si>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</si>
  <si>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</si>
  <si>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</si>
  <si>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</si>
  <si>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</si>
  <si>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</si>
  <si>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</si>
  <si>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</si>
  <si>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</si>
  <si>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</si>
  <si>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</si>
  <si>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</si>
  <si>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</si>
  <si>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</si>
  <si>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</si>
  <si>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</si>
  <si>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</si>
  <si>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</si>
  <si>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</si>
  <si>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</si>
  <si>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</si>
  <si>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</si>
  <si>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</si>
  <si>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</si>
  <si>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</si>
  <si>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</si>
  <si>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</si>
  <si>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</si>
  <si>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</si>
  <si>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</si>
  <si>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</si>
  <si>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</si>
  <si>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</si>
  <si>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</si>
  <si>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</si>
  <si>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</si>
  <si>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</si>
  <si>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</si>
  <si>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</si>
  <si>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</si>
  <si>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</si>
  <si>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</si>
  <si>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</si>
  <si>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</si>
  <si>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</si>
  <si>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</si>
  <si>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</si>
  <si>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</si>
  <si>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</si>
  <si>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</si>
  <si>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</si>
  <si>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</si>
  <si>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</si>
  <si>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</si>
  <si>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</si>
  <si>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</si>
  <si>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</si>
  <si>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</si>
  <si>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</si>
  <si>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</si>
  <si>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</si>
  <si>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</si>
  <si>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</si>
  <si>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</si>
  <si>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</si>
  <si>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</si>
  <si>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</si>
  <si>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</si>
  <si>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</si>
  <si>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</si>
  <si>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</si>
  <si>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</si>
  <si>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</si>
  <si>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</si>
  <si>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</si>
  <si>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</si>
  <si>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</si>
  <si>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</si>
  <si>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</si>
  <si>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</si>
  <si>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</si>
  <si>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</si>
  <si>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</si>
  <si>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</si>
  <si>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</si>
  <si>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</si>
  <si>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</si>
  <si>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</si>
  <si>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</si>
  <si>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</si>
  <si>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</si>
  <si>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</si>
  <si>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</si>
  <si>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</si>
  <si>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</si>
  <si>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</si>
  <si>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</si>
  <si>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</si>
  <si>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</si>
  <si>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</si>
  <si>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</si>
  <si>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</si>
  <si>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</si>
  <si>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</si>
  <si>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</si>
  <si>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</si>
  <si>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</si>
  <si>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</si>
  <si>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</si>
  <si>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</si>
  <si>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</si>
  <si>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</si>
  <si>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</si>
  <si>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</si>
  <si>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</si>
  <si>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</si>
  <si>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</si>
  <si>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</si>
  <si>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</si>
  <si>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</si>
  <si>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</si>
  <si>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</si>
  <si>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</si>
  <si>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</si>
  <si>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</si>
  <si>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</si>
  <si>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</si>
  <si>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</si>
  <si>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</si>
  <si>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</si>
  <si>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</si>
  <si>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</si>
  <si>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</si>
  <si>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</si>
  <si>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</si>
  <si>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</si>
  <si>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</si>
  <si>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</si>
  <si>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</si>
  <si>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</si>
  <si>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</si>
  <si>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</si>
  <si>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</si>
  <si>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</si>
  <si>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</si>
  <si>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</si>
  <si>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</si>
  <si>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</si>
  <si>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</si>
  <si>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</si>
  <si>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</si>
  <si>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</si>
  <si>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</si>
  <si>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</si>
  <si>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</si>
  <si>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</si>
  <si>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</si>
  <si>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</si>
  <si>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</si>
  <si>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</si>
  <si>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</si>
  <si>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</si>
  <si>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</si>
  <si>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</si>
  <si>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</si>
  <si>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</si>
  <si>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</si>
  <si>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</si>
  <si>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</si>
  <si>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</si>
  <si>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</si>
  <si>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</si>
  <si>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</si>
  <si>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</si>
  <si>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</si>
  <si>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</si>
  <si>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</si>
  <si>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</si>
  <si>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</si>
  <si>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</si>
  <si>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</si>
  <si>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</si>
  <si>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</si>
  <si>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</si>
  <si>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</si>
  <si>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</si>
  <si>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</si>
  <si>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</si>
  <si>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</si>
  <si>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</si>
  <si>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</si>
  <si>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</si>
  <si>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</si>
  <si>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</si>
  <si>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</si>
  <si>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</si>
  <si>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</si>
  <si>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</si>
  <si>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</si>
  <si>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</si>
  <si>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</si>
  <si>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</si>
  <si>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</si>
  <si>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</si>
  <si>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</si>
  <si>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</si>
  <si>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</si>
  <si>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</si>
  <si>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</si>
  <si>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</si>
  <si>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</si>
  <si>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</si>
  <si>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</si>
  <si>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</si>
  <si>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</si>
  <si>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</si>
  <si>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</si>
  <si>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</si>
  <si>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</si>
  <si>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</si>
  <si>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</si>
  <si>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</si>
  <si>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</si>
  <si>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</si>
  <si>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</si>
  <si>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</si>
  <si>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</si>
  <si>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</si>
  <si>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</si>
  <si>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</si>
  <si>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</si>
  <si>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</si>
  <si>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</si>
  <si>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</si>
  <si>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</si>
  <si>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</si>
  <si>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</si>
  <si>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</si>
  <si>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</si>
  <si>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</si>
  <si>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</si>
  <si>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</si>
  <si>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</si>
  <si>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</si>
  <si>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</si>
  <si>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</si>
  <si>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</si>
  <si>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</si>
  <si>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</si>
  <si>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</si>
  <si>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</si>
  <si>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</si>
  <si>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</si>
  <si>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</si>
  <si>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</si>
  <si>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</si>
  <si>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</si>
  <si>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</si>
  <si>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</si>
  <si>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</si>
  <si>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</si>
  <si>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</si>
  <si>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</si>
  <si>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</si>
  <si>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</si>
  <si>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</si>
  <si>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</si>
  <si>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</si>
  <si>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</si>
  <si>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</si>
  <si>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</si>
  <si>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</si>
  <si>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</si>
  <si>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</si>
  <si>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</si>
  <si>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</si>
  <si>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</si>
  <si>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</si>
  <si>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</si>
  <si>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</si>
  <si>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</si>
  <si>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</si>
  <si>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</si>
  <si>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</si>
  <si>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</si>
  <si>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</si>
  <si>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</si>
  <si>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</si>
  <si>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</si>
  <si>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</si>
  <si>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</si>
  <si>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</si>
  <si>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</si>
  <si>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</si>
  <si>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</si>
  <si>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</si>
  <si>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</si>
  <si>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</si>
  <si>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</si>
  <si>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</si>
  <si>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</si>
  <si>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</si>
  <si>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</si>
  <si>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</si>
  <si>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</si>
  <si>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</si>
  <si>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</si>
  <si>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</si>
  <si>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</si>
  <si>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</si>
  <si>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</si>
  <si>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</si>
  <si>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</si>
  <si>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</si>
  <si>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</si>
  <si>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</si>
  <si>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</si>
  <si>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</si>
  <si>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</si>
  <si>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</si>
  <si>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</si>
  <si>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</si>
  <si>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</si>
  <si>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</si>
  <si>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</si>
  <si>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</si>
  <si>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</si>
  <si>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</si>
  <si>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</si>
  <si>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</si>
  <si>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</si>
  <si>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</si>
  <si>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</si>
  <si>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</si>
  <si>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</si>
  <si>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</si>
  <si>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</si>
  <si>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</si>
  <si>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</si>
  <si>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</si>
  <si>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</si>
  <si>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</si>
  <si>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</si>
  <si>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</si>
  <si>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</si>
  <si>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</si>
  <si>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</si>
  <si>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</si>
  <si>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</si>
  <si>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</si>
  <si>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</si>
  <si>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</si>
  <si>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</si>
  <si>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</si>
  <si>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</si>
  <si>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</si>
  <si>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</si>
  <si>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</si>
  <si>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</si>
  <si>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</si>
  <si>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</si>
  <si>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</si>
  <si>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</si>
  <si>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</si>
  <si>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</si>
  <si>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</si>
  <si>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</si>
  <si>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</si>
  <si>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</si>
  <si>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</si>
  <si>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</si>
  <si>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</si>
  <si>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</si>
  <si>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</si>
  <si>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</si>
  <si>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</si>
  <si>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</si>
  <si>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</si>
  <si>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</si>
  <si>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</si>
  <si>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</si>
  <si>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</si>
  <si>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</si>
  <si>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</si>
  <si>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</si>
  <si>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</si>
  <si>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</si>
  <si>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</si>
  <si>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</si>
  <si>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</si>
  <si>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</si>
  <si>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</si>
  <si>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</si>
  <si>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</si>
  <si>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</si>
  <si>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</si>
  <si>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</si>
  <si>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</si>
  <si>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</si>
  <si>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</si>
  <si>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</si>
  <si>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</si>
  <si>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</si>
  <si>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</si>
  <si>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</si>
  <si>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</si>
  <si>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</si>
  <si>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</si>
  <si>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</si>
  <si>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</si>
  <si>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</si>
  <si>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</si>
  <si>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</si>
  <si>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</si>
  <si>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</si>
  <si>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</si>
  <si>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</si>
  <si>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</si>
  <si>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</si>
  <si>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</si>
  <si>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</si>
  <si>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</si>
  <si>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</si>
  <si>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</si>
  <si>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</si>
  <si>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</si>
  <si>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</si>
  <si>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</si>
  <si>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</si>
  <si>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</si>
  <si>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</si>
  <si>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</si>
  <si>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</si>
  <si>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</si>
  <si>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</si>
  <si>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</si>
  <si>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</si>
  <si>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</si>
  <si>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</si>
  <si>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</si>
  <si>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</si>
  <si>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</si>
  <si>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</si>
  <si>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</si>
  <si>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</si>
  <si>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</si>
  <si>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</si>
  <si>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</si>
  <si>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</si>
  <si>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</si>
  <si>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</si>
  <si>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</si>
  <si>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</si>
  <si>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</si>
  <si>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</si>
  <si>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</si>
  <si>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</si>
  <si>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</si>
  <si>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</si>
  <si>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</si>
  <si>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</si>
  <si>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</si>
  <si>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</si>
  <si>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</si>
  <si>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</si>
  <si>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</si>
  <si>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</si>
  <si>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</si>
  <si>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</si>
  <si>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</si>
  <si>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</si>
  <si>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</si>
  <si>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</si>
  <si>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</si>
  <si>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</si>
  <si>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</si>
  <si>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</si>
  <si>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</si>
  <si>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</si>
  <si>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</si>
  <si>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</si>
  <si>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</si>
  <si>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</si>
  <si>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</si>
  <si>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</si>
  <si>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</si>
  <si>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</si>
  <si>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</si>
  <si>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</si>
  <si>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</si>
  <si>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</si>
  <si>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</si>
  <si>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</si>
  <si>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</si>
  <si>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</si>
  <si>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</si>
  <si>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</si>
  <si>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</si>
  <si>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</si>
  <si>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</si>
  <si>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</si>
  <si>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</si>
  <si>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</si>
  <si>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</si>
  <si>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</si>
  <si>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</si>
  <si>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</si>
  <si>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</si>
  <si>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</si>
  <si>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</si>
  <si>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</si>
  <si>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</si>
  <si>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</si>
  <si>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</si>
  <si>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</si>
  <si>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</si>
  <si>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</si>
  <si>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</si>
  <si>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</si>
  <si>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</si>
  <si>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</si>
  <si>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</si>
  <si>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</si>
  <si>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</si>
  <si>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</si>
  <si>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</si>
  <si>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</si>
  <si>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</si>
  <si>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</si>
  <si>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</si>
  <si>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</si>
  <si>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</si>
  <si>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</si>
  <si>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</si>
  <si>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</si>
  <si>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</si>
  <si>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</si>
  <si>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</si>
  <si>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</si>
  <si>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</si>
  <si>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</si>
  <si>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</si>
  <si>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</si>
  <si>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</si>
  <si>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</si>
  <si>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</si>
  <si>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</si>
  <si>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</si>
  <si>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</si>
  <si>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</si>
  <si>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</si>
  <si>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</si>
  <si>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</si>
  <si>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</si>
  <si>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</si>
  <si>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</si>
  <si>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</si>
  <si>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</si>
  <si>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</si>
  <si>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</si>
  <si>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</si>
  <si>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</si>
  <si>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</si>
  <si>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</si>
  <si>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</si>
  <si>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</si>
  <si>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</si>
  <si>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</si>
  <si>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</si>
  <si>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</si>
  <si>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</si>
  <si>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</si>
  <si>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</si>
  <si>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</si>
  <si>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</si>
  <si>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</si>
  <si>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</si>
  <si>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</si>
  <si>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</si>
  <si>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</si>
  <si>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</si>
  <si>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</si>
  <si>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</si>
  <si>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</si>
  <si>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</si>
  <si>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</si>
  <si>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</si>
  <si>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</si>
  <si>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</si>
  <si>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</si>
  <si>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</si>
  <si>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</si>
  <si>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</si>
  <si>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</si>
  <si>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</si>
  <si>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</si>
  <si>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</si>
  <si>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</si>
  <si>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</si>
  <si>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</si>
  <si>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</si>
  <si>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</si>
  <si>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</si>
  <si>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</si>
  <si>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</si>
  <si>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</si>
  <si>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</si>
  <si>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</si>
  <si>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</si>
  <si>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</si>
  <si>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</si>
  <si>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</si>
  <si>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</si>
  <si>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</si>
  <si>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</si>
  <si>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</si>
  <si>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</si>
  <si>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</si>
  <si>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</si>
  <si>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</si>
  <si>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</si>
  <si>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</si>
  <si>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</si>
  <si>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</si>
  <si>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</si>
  <si>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</si>
  <si>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</si>
  <si>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</si>
  <si>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</si>
  <si>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</si>
  <si>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</si>
  <si>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</si>
  <si>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</si>
  <si>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</si>
  <si>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</si>
  <si>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</si>
  <si>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</si>
  <si>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</si>
  <si>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</si>
  <si>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</si>
  <si>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</si>
  <si>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</si>
  <si>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</si>
  <si>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</si>
  <si>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</si>
  <si>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</si>
  <si>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</si>
  <si>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</si>
  <si>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</si>
  <si>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</si>
  <si>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</si>
  <si>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</si>
  <si>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</si>
  <si>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</si>
  <si>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</si>
  <si>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</si>
  <si>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</si>
  <si>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</si>
  <si>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</si>
  <si>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</si>
  <si>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</si>
  <si>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</si>
  <si>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</si>
  <si>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</si>
  <si>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</si>
  <si>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</si>
  <si>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</si>
  <si>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</si>
  <si>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</si>
  <si>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</si>
  <si>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</si>
  <si>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</si>
  <si>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</si>
  <si>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</si>
  <si>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</si>
  <si>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</si>
  <si>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</si>
  <si>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</si>
  <si>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</si>
  <si>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</si>
  <si>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</si>
  <si>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</si>
  <si>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</si>
  <si>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</si>
  <si>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</si>
  <si>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</si>
  <si>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</si>
  <si>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</si>
  <si>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</si>
  <si>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</si>
  <si>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</si>
  <si>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</si>
  <si>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</si>
  <si>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</si>
  <si>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</si>
  <si>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</si>
  <si>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</si>
  <si>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</si>
  <si>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</si>
  <si>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</si>
  <si>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</si>
  <si>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Transfer to Venmo - Brittany</t>
  </si>
  <si>
    <t>Avason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</si>
</sst>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1993.221016</v>
      </c>
    </row>
    <row r="3" spans="1:3" x14ac:dyDescent="0.3">
      <c r="A3" t="s">
        <v>106</v>
      </c>
      <c r="B3" t="s">
        <v>808</v>
      </c>
      <c r="C3" s="524">
        <v>960.03112799999997</v>
      </c>
    </row>
    <row r="4" spans="1:3" x14ac:dyDescent="0.3">
      <c r="A4" t="s">
        <v>106</v>
      </c>
      <c r="B4" t="s">
        <v>809</v>
      </c>
      <c r="C4" s="524">
        <v>1365.493187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207.387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141.14699999999999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1.73695</v>
      </c>
    </row>
    <row r="18" spans="1:3" x14ac:dyDescent="0.3">
      <c r="A18" t="s">
        <v>59</v>
      </c>
      <c r="B18" t="s">
        <v>823</v>
      </c>
      <c r="C18" s="524">
        <v>24.742999999999999</v>
      </c>
    </row>
    <row r="19" spans="1:3" x14ac:dyDescent="0.3">
      <c r="A19" t="s">
        <v>59</v>
      </c>
      <c r="B19" t="s">
        <v>824</v>
      </c>
      <c r="C19" s="524">
        <v>6.1734869999999997</v>
      </c>
    </row>
    <row r="20" spans="1:3" x14ac:dyDescent="0.3">
      <c r="A20" t="s">
        <v>59</v>
      </c>
      <c r="B20" t="s">
        <v>825</v>
      </c>
      <c r="C20" s="524">
        <v>19.98236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2" sqref="D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1806707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46294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0.7913861846878828</v>
      </c>
      <c r="N2" s="21" t="s">
        <v>42</v>
      </c>
      <c r="O2" s="22">
        <f>B12-O1</f>
        <v>-2575</v>
      </c>
      <c r="P2" s="11"/>
      <c r="Q2" s="23" t="s">
        <v>43</v>
      </c>
      <c r="R2" s="23">
        <f ca="1">E20*(1+$Q$1)</f>
        <v>1879113.5125</v>
      </c>
    </row>
    <row r="3" spans="1:18" ht="14.4" x14ac:dyDescent="0.3">
      <c r="A3" s="13" t="s">
        <v>44</v>
      </c>
      <c r="B3" s="14">
        <v>0</v>
      </c>
      <c r="C3" s="15">
        <f t="shared" ca="1" si="0"/>
        <v>46294</v>
      </c>
      <c r="E3" s="21" t="s">
        <v>45</v>
      </c>
      <c r="F3" s="22">
        <f ca="1">F1-F2</f>
        <v>1634011.75</v>
      </c>
      <c r="H3" s="17"/>
      <c r="J3" s="18" t="s">
        <v>46</v>
      </c>
      <c r="K3" s="19">
        <v>0.25</v>
      </c>
      <c r="L3" s="20">
        <f>K6/(K5+K6)</f>
        <v>0.20861381531211726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2160980.5393749997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46294</v>
      </c>
      <c r="F4" s="7"/>
      <c r="H4" s="17"/>
      <c r="J4" s="24"/>
      <c r="K4" s="25"/>
      <c r="L4" s="26"/>
      <c r="N4" s="27" t="s">
        <v>50</v>
      </c>
      <c r="O4" s="28">
        <f>B10-O3</f>
        <v>30477.61</v>
      </c>
      <c r="P4" s="11"/>
      <c r="Q4" s="23" t="s">
        <v>51</v>
      </c>
      <c r="R4" s="23">
        <f t="shared" ca="1" si="1"/>
        <v>2485127.6202812493</v>
      </c>
    </row>
    <row r="5" spans="1:18" ht="14.4" x14ac:dyDescent="0.3">
      <c r="A5" s="13" t="s">
        <v>52</v>
      </c>
      <c r="B5" s="14">
        <f ca="1">'Checking Transaction Log'!G1</f>
        <v>5081.6799999999894</v>
      </c>
      <c r="C5" s="15">
        <f t="shared" ca="1" si="0"/>
        <v>46294</v>
      </c>
      <c r="E5" s="554" t="s">
        <v>53</v>
      </c>
      <c r="F5" s="552"/>
      <c r="G5" s="553"/>
      <c r="H5" s="17"/>
      <c r="J5" s="29" t="s">
        <v>54</v>
      </c>
      <c r="K5" s="30">
        <f>B10</f>
        <v>98347.69</v>
      </c>
      <c r="L5" s="20">
        <f ca="1">K5/F3</f>
        <v>6.0187871966036963E-2</v>
      </c>
      <c r="N5" s="5" t="s">
        <v>55</v>
      </c>
      <c r="O5" s="6"/>
      <c r="P5" s="11"/>
      <c r="Q5" s="23" t="s">
        <v>56</v>
      </c>
      <c r="R5" s="23">
        <f t="shared" ca="1" si="1"/>
        <v>2857896.7633234365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46294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25925</v>
      </c>
      <c r="L6" s="20">
        <f ca="1">K6/F3</f>
        <v>1.586585898173621E-2</v>
      </c>
      <c r="N6" s="21" t="s">
        <v>60</v>
      </c>
      <c r="O6" s="22"/>
      <c r="P6" s="11"/>
      <c r="Q6" s="23" t="s">
        <v>61</v>
      </c>
      <c r="R6" s="23">
        <f t="shared" ca="1" si="1"/>
        <v>3286581.2778219515</v>
      </c>
    </row>
    <row r="7" spans="1:18" ht="14.4" x14ac:dyDescent="0.3">
      <c r="A7" s="21" t="s">
        <v>62</v>
      </c>
      <c r="B7" s="33">
        <f ca="1">SUM(B2:B6)</f>
        <v>22746.869999999992</v>
      </c>
      <c r="C7" s="34">
        <f ca="1">B7/F3</f>
        <v>1.3920872968018737E-2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3779568.4694952439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131857.88</v>
      </c>
      <c r="L8" s="20">
        <f ca="1">K8/F3</f>
        <v>8.0695796710152173E-2</v>
      </c>
      <c r="N8" s="21" t="s">
        <v>69</v>
      </c>
      <c r="O8" s="22">
        <f t="shared" si="2"/>
        <v>27902.61</v>
      </c>
      <c r="P8" s="11"/>
      <c r="Q8" s="23" t="s">
        <v>70</v>
      </c>
      <c r="R8" s="23">
        <f t="shared" ca="1" si="1"/>
        <v>4346503.7399195302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4998479.3009074591</v>
      </c>
    </row>
    <row r="10" spans="1:18" ht="14.4" x14ac:dyDescent="0.3">
      <c r="A10" s="31" t="s">
        <v>74</v>
      </c>
      <c r="B10" s="14">
        <v>98347.69</v>
      </c>
      <c r="C10" s="15">
        <v>46287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545.72000000000116</v>
      </c>
      <c r="L10" s="40">
        <f t="shared" ref="L10:L11" si="3">K10+K5</f>
        <v>98893.41</v>
      </c>
      <c r="P10" s="11"/>
      <c r="Q10" s="23" t="s">
        <v>75</v>
      </c>
      <c r="R10" s="23">
        <f t="shared" ca="1" si="1"/>
        <v>5748251.196043578</v>
      </c>
    </row>
    <row r="11" spans="1:18" ht="14.4" x14ac:dyDescent="0.3">
      <c r="A11" s="31" t="s">
        <v>76</v>
      </c>
      <c r="B11" s="14">
        <v>13455.34</v>
      </c>
      <c r="C11" s="15">
        <v>46287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7039.4700000000012</v>
      </c>
      <c r="L11" s="45">
        <f t="shared" si="3"/>
        <v>32964.47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6610488.8754501138</v>
      </c>
    </row>
    <row r="12" spans="1:18" ht="14.4" x14ac:dyDescent="0.3">
      <c r="A12" s="47" t="s">
        <v>81</v>
      </c>
      <c r="B12" s="48">
        <v>25925</v>
      </c>
      <c r="C12" s="15">
        <v>46287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2.0173949177538043E-2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111803.03</v>
      </c>
      <c r="L15" s="59">
        <f ca="1">K15/F3</f>
        <v>6.8422414955094421E-2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147019.56</v>
      </c>
      <c r="I16" s="7"/>
      <c r="J16" s="18" t="s">
        <v>46</v>
      </c>
      <c r="K16" s="63">
        <f>B12</f>
        <v>25925</v>
      </c>
      <c r="L16" s="20">
        <f ca="1">K16/F3</f>
        <v>1.586585898173621E-2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1562526.2100000002</v>
      </c>
      <c r="P18" s="11"/>
    </row>
    <row r="19" spans="1:17" ht="14.4" x14ac:dyDescent="0.3">
      <c r="A19" s="68" t="s">
        <v>92</v>
      </c>
      <c r="B19" s="33">
        <f>SUM(B10:B18)</f>
        <v>137728.03</v>
      </c>
      <c r="C19" s="34">
        <f ca="1">B19/F3</f>
        <v>8.4288273936830624E-2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296339.14</v>
      </c>
      <c r="P19" s="73">
        <f t="shared" ref="P19:P32" si="4">O19/$O$18</f>
        <v>0.18965386827015207</v>
      </c>
      <c r="Q19" s="74" t="s">
        <v>97</v>
      </c>
    </row>
    <row r="20" spans="1:17" ht="14.4" x14ac:dyDescent="0.3">
      <c r="B20" s="7"/>
      <c r="C20" s="37"/>
      <c r="E20" s="56">
        <f ca="1">F3</f>
        <v>1634011.75</v>
      </c>
      <c r="F20" s="44">
        <f ca="1">E20-E22</f>
        <v>219009.32000000007</v>
      </c>
      <c r="G20" s="34">
        <f ca="1">(E20-E22)/E22</f>
        <v>0.15477663879347547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278026.91000000003</v>
      </c>
      <c r="P20" s="78">
        <f t="shared" si="4"/>
        <v>0.17793423765992381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0.18299412500000001</v>
      </c>
      <c r="L21" s="11"/>
      <c r="N21" s="27" t="s">
        <v>104</v>
      </c>
      <c r="O21" s="51">
        <f>($B$10+$B$11)*0.25</f>
        <v>27950.7575</v>
      </c>
      <c r="P21" s="82">
        <f t="shared" si="4"/>
        <v>1.7888184736433953E-2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449961.62</v>
      </c>
      <c r="C22" s="15">
        <v>46287</v>
      </c>
      <c r="E22" s="56">
        <v>1415002.43</v>
      </c>
      <c r="F22" s="45">
        <f ca="1">((F20/(C2-E21))*365)+E22</f>
        <v>1709978.082398524</v>
      </c>
      <c r="G22" s="34">
        <f ca="1">(F22-E22)/E22</f>
        <v>0.20846300058899836</v>
      </c>
      <c r="I22" s="7"/>
      <c r="J22" s="81">
        <v>3000000</v>
      </c>
      <c r="K22" s="50">
        <f ca="1">1-($E$20/J22)</f>
        <v>0.45532941666666671</v>
      </c>
      <c r="L22" s="11"/>
      <c r="N22" s="5" t="s">
        <v>108</v>
      </c>
      <c r="O22" s="72">
        <f>($B$22+$B$23)*0.3</f>
        <v>177803.484</v>
      </c>
      <c r="P22" s="73">
        <f t="shared" si="4"/>
        <v>0.11379232096209124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142716.65999999997</v>
      </c>
      <c r="C23" s="15">
        <f>C22</f>
        <v>46287</v>
      </c>
      <c r="E23" s="7"/>
      <c r="G23" s="65"/>
      <c r="I23" s="7"/>
      <c r="J23" s="81">
        <v>4000000</v>
      </c>
      <c r="K23" s="50">
        <f ca="1">1-($E$20/J23)</f>
        <v>0.5914970625</v>
      </c>
      <c r="L23" s="11"/>
      <c r="N23" s="13" t="s">
        <v>111</v>
      </c>
      <c r="O23" s="14">
        <f>($B$24+$B$25)*0.3</f>
        <v>166816.14600000001</v>
      </c>
      <c r="P23" s="78">
        <f t="shared" si="4"/>
        <v>0.10676054259595427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424998.22</v>
      </c>
      <c r="C24" s="15">
        <f>C22</f>
        <v>46287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0.67319764999999998</v>
      </c>
      <c r="L24" s="11"/>
      <c r="N24" s="13" t="s">
        <v>113</v>
      </c>
      <c r="O24" s="14">
        <f t="shared" ref="O24:O25" si="5">($B$10+$B$11)*0.25</f>
        <v>27950.7575</v>
      </c>
      <c r="P24" s="78">
        <f t="shared" si="4"/>
        <v>1.7888184736433953E-2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131055.60000000006</v>
      </c>
      <c r="C25" s="15">
        <f>C22</f>
        <v>46287</v>
      </c>
      <c r="E25" s="75" t="s">
        <v>34</v>
      </c>
      <c r="F25" s="76">
        <f ca="1">B7</f>
        <v>22746.869999999992</v>
      </c>
      <c r="G25" s="77">
        <f t="shared" ref="G25:G31" ca="1" si="6">F25/SUM($F$25:$F$31)</f>
        <v>1.3748177828689092E-2</v>
      </c>
      <c r="I25" s="7"/>
      <c r="J25" s="84"/>
      <c r="K25" s="25"/>
      <c r="L25" s="11"/>
      <c r="N25" s="27" t="s">
        <v>116</v>
      </c>
      <c r="O25" s="51">
        <f t="shared" si="5"/>
        <v>27950.7575</v>
      </c>
      <c r="P25" s="82">
        <f t="shared" si="4"/>
        <v>1.7888184736433953E-2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1148732.1000000001</v>
      </c>
      <c r="C26" s="34">
        <f ca="1">B26/F3</f>
        <v>0.70301336572396134</v>
      </c>
      <c r="E26" s="80" t="s">
        <v>103</v>
      </c>
      <c r="F26" s="30">
        <f>(B11)</f>
        <v>13455.34</v>
      </c>
      <c r="G26" s="20">
        <f t="shared" ca="1" si="6"/>
        <v>8.1323895140506617E-3</v>
      </c>
      <c r="I26" s="7"/>
      <c r="J26" s="49"/>
      <c r="K26" s="25"/>
      <c r="L26" s="11"/>
      <c r="N26" s="5" t="s">
        <v>119</v>
      </c>
      <c r="O26" s="72">
        <f>($B$22+$B$23)*0.2</f>
        <v>118535.65600000002</v>
      </c>
      <c r="P26" s="73">
        <f t="shared" si="4"/>
        <v>7.5861547308060842E-2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98347.69</v>
      </c>
      <c r="G27" s="20">
        <f t="shared" ca="1" si="6"/>
        <v>5.9441212402444314E-2</v>
      </c>
      <c r="I27" s="7"/>
      <c r="J27" s="49"/>
      <c r="K27" s="25"/>
      <c r="L27" s="11"/>
      <c r="N27" s="13" t="s">
        <v>120</v>
      </c>
      <c r="O27" s="14">
        <f>($B$24+$B$25)*0.2</f>
        <v>111210.76400000002</v>
      </c>
      <c r="P27" s="78">
        <f t="shared" si="4"/>
        <v>7.1173695063969519E-2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25925</v>
      </c>
      <c r="G28" s="20">
        <f t="shared" ca="1" si="6"/>
        <v>1.5669035353381138E-2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11180.303</v>
      </c>
      <c r="P28" s="78">
        <f t="shared" si="4"/>
        <v>7.1552738945735821E-3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1148732.1000000001</v>
      </c>
      <c r="G29" s="20">
        <f t="shared" ca="1" si="6"/>
        <v>0.69429214605453271</v>
      </c>
      <c r="H29" s="86"/>
      <c r="I29" s="7"/>
      <c r="J29" s="49"/>
      <c r="K29" s="25"/>
      <c r="L29" s="11"/>
      <c r="N29" s="27" t="s">
        <v>123</v>
      </c>
      <c r="O29" s="51">
        <f t="shared" si="7"/>
        <v>11180.303</v>
      </c>
      <c r="P29" s="82">
        <f t="shared" si="4"/>
        <v>7.1552738945735821E-3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0.16685396981251091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0.17667932751028856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0.16894987444245732</v>
      </c>
      <c r="E31" s="85" t="s">
        <v>118</v>
      </c>
      <c r="F31" s="44">
        <f>B40-F8-F7</f>
        <v>69264</v>
      </c>
      <c r="G31" s="34">
        <f t="shared" ca="1" si="6"/>
        <v>4.1863069034391173E-2</v>
      </c>
      <c r="I31" s="7"/>
      <c r="J31" s="49"/>
      <c r="K31" s="25"/>
      <c r="L31" s="11"/>
      <c r="N31" s="27" t="s">
        <v>127</v>
      </c>
      <c r="O31" s="51">
        <f>($B$10+$B$11)*0.05</f>
        <v>5590.1514999999999</v>
      </c>
      <c r="P31" s="82">
        <f t="shared" si="4"/>
        <v>3.577636947286791E-3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25925</v>
      </c>
      <c r="P32" s="88">
        <f t="shared" si="4"/>
        <v>1.6591721683823786E-2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602316.8075</v>
      </c>
      <c r="P35" s="59">
        <f t="shared" ref="P35:P39" si="8">O35/$O$18</f>
        <v>0.38547629066650979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400521.14500000002</v>
      </c>
      <c r="P36" s="20">
        <f t="shared" si="8"/>
        <v>0.25632923303091343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252107.02600000007</v>
      </c>
      <c r="P37" s="20">
        <f t="shared" si="8"/>
        <v>0.16134579016117753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281656.23149999994</v>
      </c>
      <c r="P38" s="20">
        <f t="shared" si="8"/>
        <v>0.18025696445757533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25925</v>
      </c>
      <c r="P39" s="91">
        <f t="shared" si="8"/>
        <v>1.6591721683823786E-2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4.2388924069854457E-2</v>
      </c>
      <c r="E40" s="25"/>
      <c r="F40" s="25"/>
      <c r="G40" s="25"/>
      <c r="N40" s="93" t="s">
        <v>137</v>
      </c>
      <c r="O40" s="94">
        <f t="shared" ref="O40:P40" si="9">SUM(O35:O39)</f>
        <v>1562526.2100000002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21" sqref="U2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67131.955000000002</v>
      </c>
      <c r="K2" s="102">
        <f>J2/D2</f>
        <v>0.45167260670950787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58082.694999999992</v>
      </c>
      <c r="Q2" s="102">
        <f>P2/D2</f>
        <v>0.39078799739056153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23415.030000000028</v>
      </c>
      <c r="W2" s="102">
        <f>V2/D2</f>
        <v>0.15753939589993082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6.5485170929520942E-2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9612.69</v>
      </c>
      <c r="Q4" s="545">
        <f t="shared" ref="Q4:Q12" si="3">P4/$D$2</f>
        <v>6.4675440329280132E-2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517.27499999999998</v>
      </c>
      <c r="K5" s="545">
        <f t="shared" ref="K5:K30" si="6">J5/$D$2</f>
        <v>3.4802941108397732E-3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517.27499999999998</v>
      </c>
      <c r="Q5" s="545">
        <f>P5/$D$2</f>
        <v>3.4802941108397732E-3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5604.8899999999994</v>
      </c>
      <c r="K6" s="545">
        <f>J6/$D$2</f>
        <v>3.771043576222461E-2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6246.4499999999989</v>
      </c>
      <c r="Q6" s="545">
        <f t="shared" si="3"/>
        <v>4.2026935669914646E-2</v>
      </c>
      <c r="S6" s="98" t="s">
        <v>148</v>
      </c>
      <c r="T6" s="103"/>
      <c r="U6" s="100"/>
      <c r="V6" s="104">
        <f>'Budget Breakdown'!T16</f>
        <v>2029.6000000000204</v>
      </c>
      <c r="W6" s="102">
        <f t="shared" si="5"/>
        <v>1.3655415257571843E-2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7021.1500000000005</v>
      </c>
      <c r="Q7" s="545">
        <f>P7/$D$2</f>
        <v>4.7239218976990335E-2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1.8775455884719662E-2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6688.34</v>
      </c>
      <c r="Q9" s="545">
        <f t="shared" si="3"/>
        <v>4.5000029603777664E-2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6.2956133660517872E-3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6.2956133660517872E-3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1.0074905631230587E-2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5.7440075225890291E-3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6.8312735383673035E-3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5.7992454804450914E-2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6.2375159523992791E-3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5.9864893741276969E-3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4.127304855934562E-3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146600.07999999999</v>
      </c>
      <c r="F3" s="268">
        <f t="shared" si="0"/>
        <v>-928.87529205335613</v>
      </c>
      <c r="G3" s="269">
        <f>1-((E3/SUM(E3:F3)))</f>
        <v>-6.3765196005320934E-3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8229.07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1092.5427188191882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1079.0333202952031</v>
      </c>
      <c r="E6" s="289">
        <f t="shared" ref="E6:E12" si="16">Q6+S6+U6+W6+Y6+AA6+AC6+AE6+I6+K6+M6+O6</f>
        <v>9612.69</v>
      </c>
      <c r="F6" s="289">
        <f t="shared" si="2"/>
        <v>873.81000000000097</v>
      </c>
      <c r="G6" s="269">
        <f t="shared" si="3"/>
        <v>8.3327134887712928E-2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886.50000000000011</v>
      </c>
      <c r="Z6" s="276">
        <f t="shared" si="12"/>
        <v>313.49999999999989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116.12919188191881</v>
      </c>
      <c r="E7" s="289">
        <f t="shared" si="16"/>
        <v>1034.55</v>
      </c>
      <c r="F7" s="289">
        <f t="shared" si="2"/>
        <v>262.85000000000002</v>
      </c>
      <c r="G7" s="269">
        <f t="shared" si="3"/>
        <v>0.20259750269770316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97.4</v>
      </c>
      <c r="Z7" s="276">
        <f t="shared" si="12"/>
        <v>52.599999999999994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629.15407306273062</v>
      </c>
      <c r="E8" s="289">
        <f t="shared" si="16"/>
        <v>5604.8899999999994</v>
      </c>
      <c r="F8" s="289">
        <f t="shared" si="2"/>
        <v>-173.59000000000015</v>
      </c>
      <c r="G8" s="269">
        <f t="shared" si="3"/>
        <v>-3.1961040634838733E-2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631.29999999999995</v>
      </c>
      <c r="Z8" s="276">
        <f t="shared" si="12"/>
        <v>-31.299999999999955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701.169774907749</v>
      </c>
      <c r="E9" s="289">
        <f t="shared" si="16"/>
        <v>6246.4499999999989</v>
      </c>
      <c r="F9" s="289">
        <f t="shared" si="2"/>
        <v>457.22999999999996</v>
      </c>
      <c r="G9" s="269">
        <f t="shared" si="3"/>
        <v>6.8205821280251988E-2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1103.68</v>
      </c>
      <c r="Z9" s="276">
        <f t="shared" si="12"/>
        <v>-403.68000000000006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788.13056457564585</v>
      </c>
      <c r="E10" s="289">
        <f t="shared" si="16"/>
        <v>7021.1500000000005</v>
      </c>
      <c r="F10" s="289">
        <f t="shared" si="2"/>
        <v>908.64999999999964</v>
      </c>
      <c r="G10" s="269">
        <f t="shared" si="3"/>
        <v>0.11458674872001806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729.80000000000007</v>
      </c>
      <c r="Z10" s="276">
        <f t="shared" si="12"/>
        <v>170.19999999999993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313.24630184501848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750.7723350553506</v>
      </c>
      <c r="E12" s="289">
        <f t="shared" si="16"/>
        <v>6688.34</v>
      </c>
      <c r="F12" s="289">
        <f t="shared" si="2"/>
        <v>-670.36</v>
      </c>
      <c r="G12" s="269">
        <f t="shared" si="3"/>
        <v>-0.11139285939800381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417.98000000000008</v>
      </c>
      <c r="Z12" s="276">
        <f t="shared" si="12"/>
        <v>282.01999999999992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1266.6977800738011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16.074332103321037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290.77927970479698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210.0697439114391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191.46527601476018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137.81607011070113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113.11300959409596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100.73061033210331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168.08789889298893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224.50184501845021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202.05166051660518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269.40221402214024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95.831980073800764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113.97172915129153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967.53560147601502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104.06558523985241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99.877503321033203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68.859205904059053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314.3025830258303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287.36236162361627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22.450184501845019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22.450184501845019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40.410332103321032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359.2029520295203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336.75276752767525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89.800738007380076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76.330627306273072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206.54169741697419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40.410332103321032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44.900369003690038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4503.9694848708496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8714.3029040590427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5959.858337269372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1291.251546863469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718.40590405904061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9" sqref="G3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10258.67</v>
      </c>
      <c r="G10" s="207">
        <f t="shared" si="0"/>
        <v>-6460.9662543266659</v>
      </c>
      <c r="H10" s="208">
        <f t="shared" si="1"/>
        <v>-0.38642983352312543</v>
      </c>
      <c r="I10" s="198"/>
      <c r="J10" s="209">
        <f t="shared" ref="J10:K10" si="15">SUM(O28,E28,J28)</f>
        <v>13000</v>
      </c>
      <c r="K10" s="210">
        <f t="shared" si="15"/>
        <v>8179.0700000000015</v>
      </c>
      <c r="L10" s="211">
        <f t="shared" si="3"/>
        <v>4820.9299999999985</v>
      </c>
      <c r="M10" s="212">
        <f t="shared" si="4"/>
        <v>-0.37084076923076914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2029.5999999999985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0</v>
      </c>
      <c r="G11" s="207">
        <f t="shared" si="0"/>
        <v>-19483.419759326665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153240.50979394003</v>
      </c>
      <c r="F16" s="205">
        <f>SUM(F2:F10)</f>
        <v>148629.68000000002</v>
      </c>
      <c r="G16" s="205">
        <f>SUM(G2:G10)</f>
        <v>-4610.8297939399909</v>
      </c>
      <c r="H16" s="208">
        <f>((SUM(F16))-SUM(E16))/SUM(E16)</f>
        <v>-3.0088844001759804E-2</v>
      </c>
      <c r="I16" s="198"/>
      <c r="J16" s="209">
        <f>SUM(J2:J10)</f>
        <v>117000</v>
      </c>
      <c r="K16" s="209">
        <f>SUM(K2:K10)</f>
        <v>106075.96</v>
      </c>
      <c r="L16" s="209">
        <f>SUM(L2:L10)</f>
        <v>10924.039999999997</v>
      </c>
      <c r="M16" s="212">
        <f>((K16-SUM(J16))/SUM(J16))</f>
        <v>-9.3367863247863198E-2</v>
      </c>
      <c r="N16" s="198"/>
      <c r="O16" s="213">
        <f>SUM(O2:O10)</f>
        <v>36240.509793939993</v>
      </c>
      <c r="P16" s="213">
        <f>SUM(P2:P10)</f>
        <v>40524.119999999995</v>
      </c>
      <c r="Q16" s="213">
        <f>SUM(Q2:Q10)</f>
        <v>4283.6102060600069</v>
      </c>
      <c r="R16" s="218">
        <f>((P16-SUM(O16))/SUM(O16))</f>
        <v>0.11819950189487378</v>
      </c>
      <c r="S16" s="198"/>
      <c r="T16" s="198">
        <f>F16-K16-P16</f>
        <v>2029.6000000000204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3608.7600000000007</v>
      </c>
      <c r="G28" s="232">
        <f t="shared" si="19"/>
        <v>1591.2399999999993</v>
      </c>
      <c r="H28" s="233">
        <f t="shared" si="20"/>
        <v>-0.3060076923076922</v>
      </c>
      <c r="I28" s="198"/>
      <c r="J28" s="234">
        <f>SUM('Proposed Budget'!$D$5:$D$12)</f>
        <v>5800</v>
      </c>
      <c r="K28" s="235">
        <f>SUM('Monthly Breakdown'!Y5:Y12)</f>
        <v>4570.3100000000013</v>
      </c>
      <c r="L28" s="236">
        <f t="shared" si="21"/>
        <v>1229.6899999999987</v>
      </c>
      <c r="M28" s="237">
        <f t="shared" si="22"/>
        <v>-0.2120155172413791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41344.26</v>
      </c>
      <c r="G34" s="230">
        <f>SUM(G20:G28)</f>
        <v>5455.739999999998</v>
      </c>
      <c r="H34" s="233">
        <f>((F34-SUM(E34)))/SUM(E34)</f>
        <v>-0.11657564102564098</v>
      </c>
      <c r="I34" s="198"/>
      <c r="J34" s="234">
        <f>SUM(J20:J28)</f>
        <v>52200</v>
      </c>
      <c r="K34" s="234">
        <f>SUM(K20:K28)</f>
        <v>48731.7</v>
      </c>
      <c r="L34" s="234">
        <f>SUM(L20:L28)</f>
        <v>3468.2999999999984</v>
      </c>
      <c r="M34" s="237">
        <f>((K34-SUM(J34))/SUM(J34))</f>
        <v>-6.6442528735632236E-2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57"/>
  <sheetViews>
    <sheetView tabSelected="1"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(SUM(INDIRECT("g5:g5")))+J2+L2+N2+P2-R2+T2-G1660</f>
        <v>5081.6799999999894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737.30000000000007</v>
      </c>
      <c r="K2" s="304" t="s">
        <v>276</v>
      </c>
      <c r="L2" s="305">
        <f>(SUMIFS(E:E,I:I,"2"))</f>
        <v>606.52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46293</v>
      </c>
      <c r="D5" s="299" t="s">
        <v>1074</v>
      </c>
      <c r="E5" s="522">
        <v>785</v>
      </c>
      <c r="F5" s="522"/>
      <c r="G5" s="333">
        <f t="shared" ref="G5:G46" si="0">G6-E5+F5</f>
        <v>3817.8599999999888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46292</v>
      </c>
      <c r="D6" s="299" t="s">
        <v>983</v>
      </c>
      <c r="E6" s="522">
        <v>9.35</v>
      </c>
      <c r="F6" s="522"/>
      <c r="G6" s="333">
        <f>G8-E6+F6</f>
        <v>4602.8599999999888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/>
      <c r="B7" s="330"/>
      <c r="C7" s="298">
        <v>46291</v>
      </c>
      <c r="D7" s="299" t="s">
        <v>1075</v>
      </c>
      <c r="E7" s="522">
        <v>46.73</v>
      </c>
      <c r="F7" s="522"/>
      <c r="G7" s="333"/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46291</v>
      </c>
      <c r="D8" s="299" t="s">
        <v>429</v>
      </c>
      <c r="E8" s="522">
        <v>102.95</v>
      </c>
      <c r="F8" s="522"/>
      <c r="G8" s="333">
        <f t="shared" si="0"/>
        <v>4612.2099999999891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46291</v>
      </c>
      <c r="D9" s="299" t="s">
        <v>319</v>
      </c>
      <c r="E9" s="522">
        <v>53.4</v>
      </c>
      <c r="F9" s="522"/>
      <c r="G9" s="333">
        <f t="shared" si="0"/>
        <v>4715.1599999999889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/>
      <c r="B10" s="330"/>
      <c r="C10" s="298">
        <v>46290</v>
      </c>
      <c r="D10" s="299" t="s">
        <v>326</v>
      </c>
      <c r="E10" s="522">
        <v>17.72</v>
      </c>
      <c r="F10" s="522"/>
      <c r="G10" s="333">
        <f t="shared" si="0"/>
        <v>4768.5599999999886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4</v>
      </c>
      <c r="C11" s="298">
        <v>46290</v>
      </c>
      <c r="D11" s="299" t="s">
        <v>296</v>
      </c>
      <c r="E11" s="522">
        <v>42.12</v>
      </c>
      <c r="F11" s="522"/>
      <c r="G11" s="333">
        <f t="shared" si="0"/>
        <v>4786.2799999999888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46290</v>
      </c>
      <c r="D12" s="299" t="s">
        <v>296</v>
      </c>
      <c r="E12" s="522">
        <v>17.84</v>
      </c>
      <c r="F12" s="522"/>
      <c r="G12" s="333">
        <f t="shared" si="0"/>
        <v>4828.3999999999887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12</v>
      </c>
      <c r="C13" s="298">
        <v>46290</v>
      </c>
      <c r="D13" s="299" t="s">
        <v>314</v>
      </c>
      <c r="E13" s="522">
        <v>204.48</v>
      </c>
      <c r="F13" s="522"/>
      <c r="G13" s="333">
        <f t="shared" si="0"/>
        <v>4846.2399999999889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3</v>
      </c>
      <c r="C14" s="298">
        <v>46290</v>
      </c>
      <c r="D14" s="299" t="s">
        <v>1040</v>
      </c>
      <c r="E14" s="522">
        <v>6</v>
      </c>
      <c r="F14" s="522"/>
      <c r="G14" s="333">
        <f t="shared" si="0"/>
        <v>5050.7199999999884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46290</v>
      </c>
      <c r="D15" s="299" t="s">
        <v>371</v>
      </c>
      <c r="E15" s="522">
        <v>18.16</v>
      </c>
      <c r="F15" s="522"/>
      <c r="G15" s="333">
        <f t="shared" si="0"/>
        <v>5056.7199999999884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5</v>
      </c>
      <c r="C16" s="298">
        <v>46290</v>
      </c>
      <c r="D16" s="299" t="s">
        <v>1040</v>
      </c>
      <c r="E16" s="522">
        <v>28.83</v>
      </c>
      <c r="F16" s="522"/>
      <c r="G16" s="333">
        <f t="shared" si="0"/>
        <v>5074.8799999999883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3</v>
      </c>
      <c r="C17" s="298">
        <v>46289</v>
      </c>
      <c r="D17" s="299" t="s">
        <v>1068</v>
      </c>
      <c r="E17" s="522">
        <v>-33.75</v>
      </c>
      <c r="F17" s="522"/>
      <c r="G17" s="333">
        <f t="shared" si="0"/>
        <v>5103.7099999999882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46289</v>
      </c>
      <c r="D18" s="299" t="s">
        <v>358</v>
      </c>
      <c r="E18" s="522">
        <v>18.760000000000002</v>
      </c>
      <c r="F18" s="522"/>
      <c r="G18" s="333">
        <f t="shared" si="0"/>
        <v>5069.9599999999882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46289</v>
      </c>
      <c r="D19" s="299" t="s">
        <v>1071</v>
      </c>
      <c r="E19" s="522">
        <v>40.450000000000003</v>
      </c>
      <c r="F19" s="522"/>
      <c r="G19" s="333">
        <f t="shared" si="0"/>
        <v>5088.7199999999884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46288</v>
      </c>
      <c r="D20" s="299" t="s">
        <v>1069</v>
      </c>
      <c r="E20" s="522">
        <v>25</v>
      </c>
      <c r="F20" s="522"/>
      <c r="G20" s="333">
        <f t="shared" si="0"/>
        <v>5129.1699999999882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46288</v>
      </c>
      <c r="D21" s="299" t="s">
        <v>364</v>
      </c>
      <c r="E21" s="522">
        <v>28.46</v>
      </c>
      <c r="F21" s="522"/>
      <c r="G21" s="333">
        <f t="shared" si="0"/>
        <v>5154.1699999999882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42</v>
      </c>
      <c r="C22" s="298">
        <v>46288</v>
      </c>
      <c r="D22" s="299" t="s">
        <v>200</v>
      </c>
      <c r="E22" s="522">
        <v>59</v>
      </c>
      <c r="F22" s="522"/>
      <c r="G22" s="333">
        <f t="shared" si="0"/>
        <v>5182.6299999999883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43</v>
      </c>
      <c r="C23" s="298">
        <v>46288</v>
      </c>
      <c r="D23" s="299" t="s">
        <v>201</v>
      </c>
      <c r="E23" s="522">
        <v>42.84</v>
      </c>
      <c r="F23" s="522"/>
      <c r="G23" s="333">
        <f t="shared" si="0"/>
        <v>5241.6299999999883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46288</v>
      </c>
      <c r="D24" s="299" t="s">
        <v>1072</v>
      </c>
      <c r="E24" s="522">
        <v>38.25</v>
      </c>
      <c r="F24" s="522"/>
      <c r="G24" s="333">
        <f t="shared" si="0"/>
        <v>5284.4699999999884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46288</v>
      </c>
      <c r="D25" s="299" t="s">
        <v>308</v>
      </c>
      <c r="E25" s="522">
        <v>117.74</v>
      </c>
      <c r="F25" s="522"/>
      <c r="G25" s="333">
        <f t="shared" si="0"/>
        <v>5322.7199999999884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3</v>
      </c>
      <c r="C26" s="298">
        <v>46287</v>
      </c>
      <c r="D26" s="299" t="s">
        <v>1070</v>
      </c>
      <c r="E26" s="522">
        <v>58</v>
      </c>
      <c r="F26" s="522"/>
      <c r="G26" s="333">
        <f t="shared" si="0"/>
        <v>5440.4599999999882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46287</v>
      </c>
      <c r="D27" s="299" t="s">
        <v>1073</v>
      </c>
      <c r="E27" s="522">
        <v>50</v>
      </c>
      <c r="F27" s="522"/>
      <c r="G27" s="333">
        <f t="shared" si="0"/>
        <v>5498.4599999999882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46287</v>
      </c>
      <c r="D28" s="299" t="s">
        <v>427</v>
      </c>
      <c r="E28" s="522">
        <v>-12</v>
      </c>
      <c r="F28" s="522"/>
      <c r="G28" s="333">
        <f t="shared" si="0"/>
        <v>5548.4599999999882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46287</v>
      </c>
      <c r="D29" s="299" t="s">
        <v>306</v>
      </c>
      <c r="E29" s="522">
        <v>58.63</v>
      </c>
      <c r="F29" s="522"/>
      <c r="G29" s="333">
        <f t="shared" si="0"/>
        <v>5536.4599999999882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24</v>
      </c>
      <c r="C30" s="298">
        <v>46287</v>
      </c>
      <c r="D30" s="299" t="s">
        <v>860</v>
      </c>
      <c r="E30" s="522">
        <v>88.17</v>
      </c>
      <c r="F30" s="522"/>
      <c r="G30" s="333">
        <f t="shared" si="0"/>
        <v>5595.0899999999883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46287</v>
      </c>
      <c r="D31" s="299" t="s">
        <v>296</v>
      </c>
      <c r="E31" s="522">
        <v>11.71</v>
      </c>
      <c r="F31" s="522"/>
      <c r="G31" s="333">
        <f t="shared" si="0"/>
        <v>5683.2599999999884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4</v>
      </c>
      <c r="C32" s="298">
        <v>46287</v>
      </c>
      <c r="D32" s="299" t="s">
        <v>296</v>
      </c>
      <c r="E32" s="522">
        <v>46.45</v>
      </c>
      <c r="F32" s="522"/>
      <c r="G32" s="333">
        <f t="shared" si="0"/>
        <v>5694.9699999999884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7</v>
      </c>
      <c r="C33" s="298">
        <v>46287</v>
      </c>
      <c r="D33" s="299" t="s">
        <v>320</v>
      </c>
      <c r="E33" s="522">
        <v>20.75</v>
      </c>
      <c r="F33" s="522"/>
      <c r="G33" s="333">
        <f t="shared" si="0"/>
        <v>5741.4199999999882</v>
      </c>
      <c r="H33" s="334"/>
      <c r="I33" s="335">
        <v>2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46287</v>
      </c>
      <c r="D34" s="299" t="s">
        <v>308</v>
      </c>
      <c r="E34" s="522">
        <v>71.75</v>
      </c>
      <c r="F34" s="522"/>
      <c r="G34" s="333">
        <f t="shared" si="0"/>
        <v>5762.1699999999882</v>
      </c>
      <c r="H34" s="334"/>
      <c r="I34" s="335">
        <v>2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46286</v>
      </c>
      <c r="D35" s="299" t="s">
        <v>300</v>
      </c>
      <c r="E35" s="522">
        <v>16.14</v>
      </c>
      <c r="F35" s="522"/>
      <c r="G35" s="333">
        <f t="shared" si="0"/>
        <v>5833.9199999999882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46286</v>
      </c>
      <c r="D36" s="299" t="s">
        <v>300</v>
      </c>
      <c r="E36" s="522">
        <v>32.97</v>
      </c>
      <c r="F36" s="522"/>
      <c r="G36" s="333">
        <f t="shared" si="0"/>
        <v>5850.0599999999886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46286</v>
      </c>
      <c r="D37" s="299" t="s">
        <v>323</v>
      </c>
      <c r="E37" s="522">
        <v>23.42</v>
      </c>
      <c r="F37" s="522"/>
      <c r="G37" s="333">
        <f t="shared" si="0"/>
        <v>5883.0299999999888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3</v>
      </c>
      <c r="C38" s="298">
        <v>46286</v>
      </c>
      <c r="D38" s="299" t="s">
        <v>310</v>
      </c>
      <c r="E38" s="522">
        <v>5.86</v>
      </c>
      <c r="F38" s="522"/>
      <c r="G38" s="333">
        <f t="shared" si="0"/>
        <v>5906.4499999999889</v>
      </c>
      <c r="H38" s="334"/>
      <c r="I38" s="335">
        <v>2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4</v>
      </c>
      <c r="C39" s="298">
        <v>46286</v>
      </c>
      <c r="D39" s="299" t="s">
        <v>310</v>
      </c>
      <c r="E39" s="522">
        <v>51.5</v>
      </c>
      <c r="F39" s="522"/>
      <c r="G39" s="333">
        <f t="shared" si="0"/>
        <v>5912.3099999999886</v>
      </c>
      <c r="H39" s="334"/>
      <c r="I39" s="335">
        <v>2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46286</v>
      </c>
      <c r="D40" s="299" t="s">
        <v>831</v>
      </c>
      <c r="E40" s="522">
        <v>25</v>
      </c>
      <c r="F40" s="522"/>
      <c r="G40" s="333">
        <f t="shared" si="0"/>
        <v>5963.8099999999886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46285</v>
      </c>
      <c r="D41" s="299" t="s">
        <v>311</v>
      </c>
      <c r="E41" s="522">
        <v>187.63</v>
      </c>
      <c r="F41" s="522"/>
      <c r="G41" s="333">
        <f t="shared" si="0"/>
        <v>5988.8099999999886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46285</v>
      </c>
      <c r="D42" s="299" t="s">
        <v>334</v>
      </c>
      <c r="E42" s="522">
        <v>20.38</v>
      </c>
      <c r="F42" s="522"/>
      <c r="G42" s="333">
        <f t="shared" si="0"/>
        <v>6176.4399999999887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46285</v>
      </c>
      <c r="D43" s="299" t="s">
        <v>358</v>
      </c>
      <c r="E43" s="522">
        <v>10.050000000000001</v>
      </c>
      <c r="F43" s="522"/>
      <c r="G43" s="333">
        <f t="shared" si="0"/>
        <v>6196.8199999999888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46285</v>
      </c>
      <c r="D44" s="299" t="s">
        <v>300</v>
      </c>
      <c r="E44" s="522">
        <v>10.64</v>
      </c>
      <c r="F44" s="522"/>
      <c r="G44" s="333">
        <f t="shared" si="0"/>
        <v>6206.869999999989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46284</v>
      </c>
      <c r="D45" s="299" t="s">
        <v>984</v>
      </c>
      <c r="E45" s="522">
        <v>64.599999999999994</v>
      </c>
      <c r="F45" s="522"/>
      <c r="G45" s="333">
        <f t="shared" si="0"/>
        <v>6217.5099999999893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3</v>
      </c>
      <c r="C46" s="298">
        <v>46284</v>
      </c>
      <c r="D46" s="299" t="s">
        <v>334</v>
      </c>
      <c r="E46" s="522">
        <v>9.1300000000000008</v>
      </c>
      <c r="F46" s="522"/>
      <c r="G46" s="333">
        <f t="shared" si="0"/>
        <v>6282.1099999999897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46284</v>
      </c>
      <c r="D47" s="299" t="s">
        <v>334</v>
      </c>
      <c r="E47" s="522">
        <v>93.73</v>
      </c>
      <c r="F47" s="522"/>
      <c r="G47" s="333">
        <f t="shared" ref="G47:G70" si="1">G48-E47+F47</f>
        <v>6291.2399999999898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22</v>
      </c>
      <c r="C48" s="298">
        <v>46284</v>
      </c>
      <c r="D48" s="299" t="s">
        <v>328</v>
      </c>
      <c r="E48" s="522">
        <v>7.46</v>
      </c>
      <c r="F48" s="522"/>
      <c r="G48" s="333">
        <f t="shared" si="1"/>
        <v>6384.9699999999893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5</v>
      </c>
      <c r="C49" s="298">
        <v>46283</v>
      </c>
      <c r="D49" s="299" t="s">
        <v>1067</v>
      </c>
      <c r="E49" s="522">
        <v>22.66</v>
      </c>
      <c r="F49" s="522"/>
      <c r="G49" s="333">
        <f t="shared" si="1"/>
        <v>6392.4299999999894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46283</v>
      </c>
      <c r="D50" s="299" t="s">
        <v>1066</v>
      </c>
      <c r="E50" s="522">
        <v>20</v>
      </c>
      <c r="F50" s="522"/>
      <c r="G50" s="333">
        <f t="shared" si="1"/>
        <v>6415.0899999999892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46283</v>
      </c>
      <c r="D51" s="299" t="s">
        <v>319</v>
      </c>
      <c r="E51" s="522">
        <v>7.33</v>
      </c>
      <c r="F51" s="522"/>
      <c r="G51" s="333">
        <f t="shared" si="1"/>
        <v>6435.0899999999892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22</v>
      </c>
      <c r="C52" s="298">
        <v>46283</v>
      </c>
      <c r="D52" s="299" t="s">
        <v>930</v>
      </c>
      <c r="E52" s="522">
        <v>13.84</v>
      </c>
      <c r="F52" s="522"/>
      <c r="G52" s="333">
        <f t="shared" si="1"/>
        <v>6442.4199999999892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46283</v>
      </c>
      <c r="D53" s="299" t="s">
        <v>1064</v>
      </c>
      <c r="E53" s="522">
        <v>9</v>
      </c>
      <c r="F53" s="522"/>
      <c r="G53" s="333">
        <f t="shared" si="1"/>
        <v>6456.2599999999893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22</v>
      </c>
      <c r="C54" s="298">
        <v>46283</v>
      </c>
      <c r="D54" s="299" t="s">
        <v>835</v>
      </c>
      <c r="E54" s="522">
        <v>10.64</v>
      </c>
      <c r="F54" s="522"/>
      <c r="G54" s="333">
        <f t="shared" si="1"/>
        <v>6465.2599999999893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46283</v>
      </c>
      <c r="D55" s="299" t="s">
        <v>1065</v>
      </c>
      <c r="E55" s="522">
        <v>37.99</v>
      </c>
      <c r="F55" s="522"/>
      <c r="G55" s="333">
        <f t="shared" si="1"/>
        <v>6475.8999999999896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21</v>
      </c>
      <c r="C56" s="298">
        <v>46282</v>
      </c>
      <c r="D56" s="299" t="s">
        <v>194</v>
      </c>
      <c r="E56" s="522">
        <v>81</v>
      </c>
      <c r="F56" s="522"/>
      <c r="G56" s="333">
        <f t="shared" si="1"/>
        <v>6513.8899999999894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17</v>
      </c>
      <c r="C57" s="298">
        <v>46282</v>
      </c>
      <c r="D57" s="299" t="s">
        <v>188</v>
      </c>
      <c r="E57" s="522">
        <v>42.65</v>
      </c>
      <c r="F57" s="522"/>
      <c r="G57" s="333">
        <f t="shared" si="1"/>
        <v>6594.8899999999894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294</v>
      </c>
      <c r="B58" s="330">
        <v>23</v>
      </c>
      <c r="C58" s="298">
        <v>46282</v>
      </c>
      <c r="D58" s="299" t="s">
        <v>63</v>
      </c>
      <c r="E58" s="522">
        <v>529.46</v>
      </c>
      <c r="F58" s="522"/>
      <c r="G58" s="333">
        <f t="shared" si="1"/>
        <v>6637.539999999989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43</v>
      </c>
      <c r="C59" s="298">
        <v>46282</v>
      </c>
      <c r="D59" s="299" t="s">
        <v>333</v>
      </c>
      <c r="E59" s="522">
        <v>22.35</v>
      </c>
      <c r="F59" s="522"/>
      <c r="G59" s="333">
        <f t="shared" si="1"/>
        <v>7166.9999999999891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42</v>
      </c>
      <c r="C60" s="298">
        <v>46282</v>
      </c>
      <c r="D60" s="299" t="s">
        <v>333</v>
      </c>
      <c r="E60" s="522">
        <v>52.15</v>
      </c>
      <c r="F60" s="522"/>
      <c r="G60" s="333">
        <f t="shared" si="1"/>
        <v>7189.3499999999894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46282</v>
      </c>
      <c r="D61" s="299" t="s">
        <v>334</v>
      </c>
      <c r="E61" s="522">
        <v>5.33</v>
      </c>
      <c r="F61" s="522"/>
      <c r="G61" s="333">
        <f t="shared" si="1"/>
        <v>7241.4999999999891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46282</v>
      </c>
      <c r="D62" s="299" t="s">
        <v>358</v>
      </c>
      <c r="E62" s="522">
        <v>18.03</v>
      </c>
      <c r="F62" s="522"/>
      <c r="G62" s="333">
        <f t="shared" si="1"/>
        <v>7246.829999999989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291</v>
      </c>
      <c r="B63" s="330">
        <v>39</v>
      </c>
      <c r="C63" s="298">
        <v>46281</v>
      </c>
      <c r="D63" s="299" t="s">
        <v>292</v>
      </c>
      <c r="E63" s="522"/>
      <c r="F63" s="522">
        <v>2765.54</v>
      </c>
      <c r="G63" s="333">
        <f t="shared" si="1"/>
        <v>7264.8599999999888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11</v>
      </c>
      <c r="C64" s="298">
        <v>46281</v>
      </c>
      <c r="D64" s="299" t="s">
        <v>178</v>
      </c>
      <c r="E64" s="522">
        <v>256.83999999999997</v>
      </c>
      <c r="F64" s="522"/>
      <c r="G64" s="333">
        <f t="shared" si="1"/>
        <v>4499.3199999999888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5</v>
      </c>
      <c r="C65" s="298">
        <v>46281</v>
      </c>
      <c r="D65" s="299" t="s">
        <v>429</v>
      </c>
      <c r="E65" s="522">
        <v>102.95</v>
      </c>
      <c r="F65" s="522"/>
      <c r="G65" s="333">
        <f t="shared" si="1"/>
        <v>4756.1599999999889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291</v>
      </c>
      <c r="B66" s="330">
        <v>38</v>
      </c>
      <c r="C66" s="298">
        <v>46280</v>
      </c>
      <c r="D66" s="299" t="s">
        <v>293</v>
      </c>
      <c r="E66" s="522"/>
      <c r="F66" s="522">
        <v>4729.34</v>
      </c>
      <c r="G66" s="333">
        <f t="shared" si="1"/>
        <v>4859.1099999999888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46280</v>
      </c>
      <c r="D67" s="299" t="s">
        <v>998</v>
      </c>
      <c r="E67" s="522">
        <v>10.64</v>
      </c>
      <c r="F67" s="522"/>
      <c r="G67" s="333">
        <f t="shared" si="1"/>
        <v>129.76999999998878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46280</v>
      </c>
      <c r="D68" s="299" t="s">
        <v>319</v>
      </c>
      <c r="E68" s="522">
        <v>3.18</v>
      </c>
      <c r="F68" s="522"/>
      <c r="G68" s="333">
        <f t="shared" si="1"/>
        <v>140.4099999999888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22</v>
      </c>
      <c r="C69" s="298">
        <v>46280</v>
      </c>
      <c r="D69" s="299" t="s">
        <v>1063</v>
      </c>
      <c r="E69" s="522">
        <v>12.78</v>
      </c>
      <c r="F69" s="522"/>
      <c r="G69" s="333">
        <f t="shared" si="1"/>
        <v>143.58999999998881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46279</v>
      </c>
      <c r="D70" s="299" t="s">
        <v>295</v>
      </c>
      <c r="E70" s="522">
        <v>39.200000000000003</v>
      </c>
      <c r="F70" s="522"/>
      <c r="G70" s="333">
        <f t="shared" si="1"/>
        <v>156.36999999998881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46279</v>
      </c>
      <c r="D71" s="299" t="s">
        <v>301</v>
      </c>
      <c r="E71" s="522">
        <v>18.850000000000001</v>
      </c>
      <c r="F71" s="522"/>
      <c r="G71" s="333">
        <f t="shared" ref="G71:G99" si="2">G72-E71+F71</f>
        <v>195.56999999998882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19</v>
      </c>
      <c r="C72" s="298">
        <v>46279</v>
      </c>
      <c r="D72" s="299" t="s">
        <v>191</v>
      </c>
      <c r="E72" s="522">
        <v>200</v>
      </c>
      <c r="F72" s="522"/>
      <c r="G72" s="333">
        <f t="shared" si="2"/>
        <v>214.41999999998882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46278</v>
      </c>
      <c r="D73" s="299" t="s">
        <v>353</v>
      </c>
      <c r="E73" s="522">
        <v>20.98</v>
      </c>
      <c r="F73" s="522"/>
      <c r="G73" s="333">
        <f t="shared" si="2"/>
        <v>414.41999999998882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46278</v>
      </c>
      <c r="D74" s="299" t="s">
        <v>1061</v>
      </c>
      <c r="E74" s="522">
        <v>19.14</v>
      </c>
      <c r="F74" s="522"/>
      <c r="G74" s="333">
        <f t="shared" si="2"/>
        <v>435.39999999998884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46278</v>
      </c>
      <c r="D75" s="299" t="s">
        <v>1062</v>
      </c>
      <c r="E75" s="522">
        <v>142.21</v>
      </c>
      <c r="F75" s="522"/>
      <c r="G75" s="333">
        <f t="shared" si="2"/>
        <v>454.53999999998882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46277</v>
      </c>
      <c r="D76" s="299" t="s">
        <v>1058</v>
      </c>
      <c r="E76" s="522">
        <v>10.44</v>
      </c>
      <c r="F76" s="522"/>
      <c r="G76" s="333">
        <f t="shared" si="2"/>
        <v>596.74999999998886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46277</v>
      </c>
      <c r="D77" s="299" t="s">
        <v>1059</v>
      </c>
      <c r="E77" s="522">
        <v>23.4</v>
      </c>
      <c r="F77" s="522"/>
      <c r="G77" s="333">
        <f t="shared" si="2"/>
        <v>607.18999999998891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3</v>
      </c>
      <c r="C78" s="298">
        <v>46277</v>
      </c>
      <c r="D78" s="299" t="s">
        <v>983</v>
      </c>
      <c r="E78" s="522">
        <v>3.82</v>
      </c>
      <c r="F78" s="522"/>
      <c r="G78" s="333">
        <f t="shared" si="2"/>
        <v>630.58999999998889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46276</v>
      </c>
      <c r="D79" s="299" t="s">
        <v>484</v>
      </c>
      <c r="E79" s="522">
        <v>59.07</v>
      </c>
      <c r="F79" s="522"/>
      <c r="G79" s="333">
        <f t="shared" si="2"/>
        <v>634.40999999998894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46276</v>
      </c>
      <c r="D80" s="299" t="s">
        <v>1060</v>
      </c>
      <c r="E80" s="522">
        <v>63.86</v>
      </c>
      <c r="F80" s="522"/>
      <c r="G80" s="333">
        <f t="shared" si="2"/>
        <v>693.47999999998899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46276</v>
      </c>
      <c r="D81" s="299" t="s">
        <v>461</v>
      </c>
      <c r="E81" s="522">
        <v>19.98</v>
      </c>
      <c r="F81" s="522"/>
      <c r="G81" s="333">
        <f t="shared" si="2"/>
        <v>757.339999999989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22</v>
      </c>
      <c r="C82" s="298">
        <v>46276</v>
      </c>
      <c r="D82" s="299" t="s">
        <v>352</v>
      </c>
      <c r="E82" s="522">
        <v>21.29</v>
      </c>
      <c r="F82" s="522"/>
      <c r="G82" s="333">
        <f t="shared" si="2"/>
        <v>777.31999999998902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46276</v>
      </c>
      <c r="D83" s="299" t="s">
        <v>358</v>
      </c>
      <c r="E83" s="522">
        <v>16.98</v>
      </c>
      <c r="F83" s="522"/>
      <c r="G83" s="333">
        <f t="shared" si="2"/>
        <v>798.60999999998899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46276</v>
      </c>
      <c r="D84" s="299" t="s">
        <v>306</v>
      </c>
      <c r="E84" s="522">
        <v>14.99</v>
      </c>
      <c r="F84" s="522"/>
      <c r="G84" s="333">
        <f t="shared" si="2"/>
        <v>815.589999999989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1</v>
      </c>
      <c r="C85" s="298">
        <v>46276</v>
      </c>
      <c r="D85" s="299" t="s">
        <v>306</v>
      </c>
      <c r="E85" s="522">
        <v>140.31</v>
      </c>
      <c r="F85" s="522"/>
      <c r="G85" s="333">
        <f t="shared" si="2"/>
        <v>830.57999999998901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46276</v>
      </c>
      <c r="D86" s="299" t="s">
        <v>412</v>
      </c>
      <c r="E86" s="522">
        <v>-3.4</v>
      </c>
      <c r="F86" s="522"/>
      <c r="G86" s="333">
        <f t="shared" si="2"/>
        <v>970.88999999998896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6</v>
      </c>
      <c r="C87" s="298">
        <v>46276</v>
      </c>
      <c r="D87" s="299" t="s">
        <v>907</v>
      </c>
      <c r="E87" s="522">
        <v>-0.06</v>
      </c>
      <c r="F87" s="522"/>
      <c r="G87" s="333">
        <f t="shared" si="2"/>
        <v>967.48999999998898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46276</v>
      </c>
      <c r="D88" s="299" t="s">
        <v>1030</v>
      </c>
      <c r="E88" s="522">
        <v>25</v>
      </c>
      <c r="F88" s="522"/>
      <c r="G88" s="333">
        <f t="shared" si="2"/>
        <v>967.42999999998904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335</v>
      </c>
      <c r="B89" s="330" t="s">
        <v>335</v>
      </c>
      <c r="C89" s="298">
        <v>46276</v>
      </c>
      <c r="D89" s="299" t="s">
        <v>336</v>
      </c>
      <c r="E89" s="522">
        <v>62.37</v>
      </c>
      <c r="F89" s="522"/>
      <c r="G89" s="333">
        <f t="shared" si="2"/>
        <v>992.42999999998904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15</v>
      </c>
      <c r="C90" s="298">
        <v>46276</v>
      </c>
      <c r="D90" s="299" t="s">
        <v>185</v>
      </c>
      <c r="E90" s="522">
        <v>63.69</v>
      </c>
      <c r="F90" s="522"/>
      <c r="G90" s="333">
        <f t="shared" si="2"/>
        <v>1054.799999999989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46275</v>
      </c>
      <c r="D91" s="299" t="s">
        <v>358</v>
      </c>
      <c r="E91" s="522">
        <v>6.28</v>
      </c>
      <c r="F91" s="522"/>
      <c r="G91" s="333">
        <f t="shared" si="2"/>
        <v>1118.4899999999891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46275</v>
      </c>
      <c r="D92" s="299" t="s">
        <v>386</v>
      </c>
      <c r="E92" s="522">
        <v>15.75</v>
      </c>
      <c r="F92" s="522"/>
      <c r="G92" s="333">
        <f t="shared" si="2"/>
        <v>1124.7699999999891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46275</v>
      </c>
      <c r="D93" s="299" t="s">
        <v>318</v>
      </c>
      <c r="E93" s="522">
        <v>20.440000000000001</v>
      </c>
      <c r="F93" s="522"/>
      <c r="G93" s="333">
        <f t="shared" si="2"/>
        <v>1140.5199999999891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4</v>
      </c>
      <c r="C94" s="298">
        <v>46275</v>
      </c>
      <c r="D94" s="299" t="s">
        <v>329</v>
      </c>
      <c r="E94" s="522">
        <v>28.67</v>
      </c>
      <c r="F94" s="522"/>
      <c r="G94" s="333">
        <f t="shared" si="2"/>
        <v>1160.9599999999891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5</v>
      </c>
      <c r="C95" s="298">
        <v>46275</v>
      </c>
      <c r="D95" s="299" t="s">
        <v>1048</v>
      </c>
      <c r="E95" s="522">
        <v>100</v>
      </c>
      <c r="F95" s="522"/>
      <c r="G95" s="333">
        <f t="shared" si="2"/>
        <v>1189.6299999999892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46275</v>
      </c>
      <c r="D96" s="299" t="s">
        <v>1048</v>
      </c>
      <c r="E96" s="522">
        <v>100</v>
      </c>
      <c r="F96" s="522"/>
      <c r="G96" s="333">
        <f t="shared" si="2"/>
        <v>1289.6299999999892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46275</v>
      </c>
      <c r="D97" s="299" t="s">
        <v>429</v>
      </c>
      <c r="E97" s="522">
        <v>103.4</v>
      </c>
      <c r="F97" s="522"/>
      <c r="G97" s="333">
        <f t="shared" si="2"/>
        <v>1389.6299999999892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46274</v>
      </c>
      <c r="D98" s="299" t="s">
        <v>1049</v>
      </c>
      <c r="E98" s="522">
        <v>50</v>
      </c>
      <c r="F98" s="522"/>
      <c r="G98" s="333">
        <f t="shared" si="2"/>
        <v>1493.0299999999893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46274</v>
      </c>
      <c r="D99" s="299" t="s">
        <v>854</v>
      </c>
      <c r="E99" s="522">
        <v>10.68</v>
      </c>
      <c r="F99" s="522"/>
      <c r="G99" s="333">
        <f t="shared" si="2"/>
        <v>1543.0299999999893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46274</v>
      </c>
      <c r="D100" s="299" t="s">
        <v>1050</v>
      </c>
      <c r="E100" s="522">
        <v>31.5</v>
      </c>
      <c r="F100" s="522"/>
      <c r="G100" s="333">
        <f t="shared" ref="G100:G102" si="3">G101-E100+F100</f>
        <v>1553.7099999999893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22</v>
      </c>
      <c r="C101" s="298">
        <v>46274</v>
      </c>
      <c r="D101" s="299" t="s">
        <v>979</v>
      </c>
      <c r="E101" s="522">
        <v>5.31</v>
      </c>
      <c r="F101" s="522"/>
      <c r="G101" s="333">
        <f t="shared" si="3"/>
        <v>1585.2099999999893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46273</v>
      </c>
      <c r="D102" s="299" t="s">
        <v>1055</v>
      </c>
      <c r="E102" s="522">
        <v>10</v>
      </c>
      <c r="F102" s="522"/>
      <c r="G102" s="333">
        <f t="shared" si="3"/>
        <v>1590.5199999999893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335</v>
      </c>
      <c r="B103" s="330" t="s">
        <v>335</v>
      </c>
      <c r="C103" s="298">
        <v>46273</v>
      </c>
      <c r="D103" s="299" t="s">
        <v>182</v>
      </c>
      <c r="E103" s="522">
        <v>77.400000000000006</v>
      </c>
      <c r="F103" s="522"/>
      <c r="G103" s="333">
        <f t="shared" ref="G103:G124" si="4">G104-E103+F103</f>
        <v>1600.5199999999893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9</v>
      </c>
      <c r="C104" s="298">
        <v>46273</v>
      </c>
      <c r="D104" s="299" t="s">
        <v>58</v>
      </c>
      <c r="E104" s="522">
        <v>1231.68</v>
      </c>
      <c r="F104" s="522"/>
      <c r="G104" s="333">
        <f t="shared" si="4"/>
        <v>1677.9199999999894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46273</v>
      </c>
      <c r="D105" s="299" t="s">
        <v>319</v>
      </c>
      <c r="E105" s="522">
        <v>9.5</v>
      </c>
      <c r="F105" s="522"/>
      <c r="G105" s="333">
        <f t="shared" si="4"/>
        <v>2909.5999999999894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46273</v>
      </c>
      <c r="D106" s="299" t="s">
        <v>1051</v>
      </c>
      <c r="E106" s="522">
        <v>19.16</v>
      </c>
      <c r="F106" s="522"/>
      <c r="G106" s="333">
        <f t="shared" si="4"/>
        <v>2919.0999999999894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46273</v>
      </c>
      <c r="D107" s="299" t="s">
        <v>1051</v>
      </c>
      <c r="E107" s="522">
        <v>10</v>
      </c>
      <c r="F107" s="522"/>
      <c r="G107" s="333">
        <f t="shared" si="4"/>
        <v>2938.2599999999893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46273</v>
      </c>
      <c r="D108" s="299" t="s">
        <v>300</v>
      </c>
      <c r="E108" s="522">
        <v>31.94</v>
      </c>
      <c r="F108" s="522"/>
      <c r="G108" s="333">
        <f t="shared" si="4"/>
        <v>2948.2599999999893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46273</v>
      </c>
      <c r="D109" s="299" t="s">
        <v>1003</v>
      </c>
      <c r="E109" s="522">
        <v>50</v>
      </c>
      <c r="F109" s="522"/>
      <c r="G109" s="333">
        <f t="shared" si="4"/>
        <v>2980.1999999999894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46273</v>
      </c>
      <c r="D110" s="299" t="s">
        <v>1039</v>
      </c>
      <c r="E110" s="522">
        <v>110</v>
      </c>
      <c r="F110" s="522"/>
      <c r="G110" s="333">
        <f t="shared" si="4"/>
        <v>3030.1999999999894</v>
      </c>
      <c r="H110" s="334" t="s">
        <v>298</v>
      </c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46272</v>
      </c>
      <c r="D111" s="299" t="s">
        <v>529</v>
      </c>
      <c r="E111" s="522"/>
      <c r="F111" s="522">
        <v>600</v>
      </c>
      <c r="G111" s="333">
        <f t="shared" si="4"/>
        <v>3140.1999999999894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46272</v>
      </c>
      <c r="D112" s="299" t="s">
        <v>529</v>
      </c>
      <c r="E112" s="522">
        <v>600</v>
      </c>
      <c r="F112" s="522"/>
      <c r="G112" s="333">
        <f t="shared" si="4"/>
        <v>2540.1999999999894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46272</v>
      </c>
      <c r="D113" s="299" t="s">
        <v>1053</v>
      </c>
      <c r="E113" s="522">
        <v>109.55</v>
      </c>
      <c r="F113" s="522"/>
      <c r="G113" s="333">
        <f t="shared" si="4"/>
        <v>3140.1999999999894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46272</v>
      </c>
      <c r="D114" s="299" t="s">
        <v>1054</v>
      </c>
      <c r="E114" s="522">
        <v>22.36</v>
      </c>
      <c r="F114" s="522"/>
      <c r="G114" s="333">
        <f t="shared" si="4"/>
        <v>3249.7499999999895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46272</v>
      </c>
      <c r="D115" s="299" t="s">
        <v>1052</v>
      </c>
      <c r="E115" s="522">
        <v>143.72</v>
      </c>
      <c r="F115" s="522"/>
      <c r="G115" s="333">
        <f t="shared" si="4"/>
        <v>3272.1099999999897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46272</v>
      </c>
      <c r="D116" s="299" t="s">
        <v>295</v>
      </c>
      <c r="E116" s="522">
        <v>291.70999999999998</v>
      </c>
      <c r="F116" s="522"/>
      <c r="G116" s="333">
        <f t="shared" si="4"/>
        <v>3415.8299999999895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46272</v>
      </c>
      <c r="D117" s="299" t="s">
        <v>295</v>
      </c>
      <c r="E117" s="522">
        <v>6.36</v>
      </c>
      <c r="F117" s="522"/>
      <c r="G117" s="333">
        <f t="shared" si="4"/>
        <v>3707.5399999999895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46272</v>
      </c>
      <c r="D118" s="299" t="s">
        <v>368</v>
      </c>
      <c r="E118" s="522">
        <v>25.54</v>
      </c>
      <c r="F118" s="522"/>
      <c r="G118" s="333">
        <f t="shared" si="4"/>
        <v>3713.8999999999896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14</v>
      </c>
      <c r="C119" s="298">
        <v>46271</v>
      </c>
      <c r="D119" s="299" t="s">
        <v>958</v>
      </c>
      <c r="E119" s="522">
        <v>66.67</v>
      </c>
      <c r="F119" s="522"/>
      <c r="G119" s="333">
        <f t="shared" si="4"/>
        <v>3739.4399999999896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46271</v>
      </c>
      <c r="D120" s="299" t="s">
        <v>998</v>
      </c>
      <c r="E120" s="522">
        <v>10.64</v>
      </c>
      <c r="F120" s="522"/>
      <c r="G120" s="333">
        <f t="shared" si="4"/>
        <v>3806.1099999999897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7</v>
      </c>
      <c r="C121" s="298">
        <v>46271</v>
      </c>
      <c r="D121" s="299" t="s">
        <v>482</v>
      </c>
      <c r="E121" s="522">
        <v>160.91999999999999</v>
      </c>
      <c r="F121" s="522"/>
      <c r="G121" s="333">
        <f t="shared" si="4"/>
        <v>3816.7499999999895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46270</v>
      </c>
      <c r="D122" s="299" t="s">
        <v>1043</v>
      </c>
      <c r="E122" s="522">
        <v>210.86</v>
      </c>
      <c r="F122" s="522"/>
      <c r="G122" s="333">
        <f t="shared" si="4"/>
        <v>3977.6699999999896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46270</v>
      </c>
      <c r="D123" s="299" t="s">
        <v>319</v>
      </c>
      <c r="E123" s="522">
        <v>23.41</v>
      </c>
      <c r="F123" s="522"/>
      <c r="G123" s="333">
        <f t="shared" si="4"/>
        <v>4188.5299999999897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46270</v>
      </c>
      <c r="D124" s="299" t="s">
        <v>880</v>
      </c>
      <c r="E124" s="522">
        <v>24.47</v>
      </c>
      <c r="F124" s="522"/>
      <c r="G124" s="333">
        <f t="shared" si="4"/>
        <v>4211.9399999999896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46270</v>
      </c>
      <c r="D125" s="299" t="s">
        <v>983</v>
      </c>
      <c r="E125" s="522">
        <v>25</v>
      </c>
      <c r="F125" s="522"/>
      <c r="G125" s="333">
        <f t="shared" ref="G125:G148" si="5">G126-E125+F125</f>
        <v>4236.4099999999899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17</v>
      </c>
      <c r="C126" s="298">
        <v>46269</v>
      </c>
      <c r="D126" s="299" t="s">
        <v>370</v>
      </c>
      <c r="E126" s="522">
        <v>99</v>
      </c>
      <c r="F126" s="522"/>
      <c r="G126" s="333">
        <f t="shared" si="5"/>
        <v>4261.4099999999899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46269</v>
      </c>
      <c r="D127" s="299" t="s">
        <v>1044</v>
      </c>
      <c r="E127" s="522">
        <v>28.18</v>
      </c>
      <c r="F127" s="522"/>
      <c r="G127" s="333">
        <f t="shared" si="5"/>
        <v>4360.4099999999899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46269</v>
      </c>
      <c r="D128" s="299" t="s">
        <v>358</v>
      </c>
      <c r="E128" s="522">
        <v>10.95</v>
      </c>
      <c r="F128" s="522"/>
      <c r="G128" s="333">
        <f t="shared" si="5"/>
        <v>4388.5899999999901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14</v>
      </c>
      <c r="C129" s="298">
        <v>46269</v>
      </c>
      <c r="D129" s="299" t="s">
        <v>367</v>
      </c>
      <c r="E129" s="522">
        <v>70.25</v>
      </c>
      <c r="F129" s="522"/>
      <c r="G129" s="333">
        <f t="shared" si="5"/>
        <v>4399.53999999999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46269</v>
      </c>
      <c r="D130" s="299" t="s">
        <v>1056</v>
      </c>
      <c r="E130" s="522">
        <v>150</v>
      </c>
      <c r="F130" s="522"/>
      <c r="G130" s="333">
        <f t="shared" si="5"/>
        <v>4469.78999999999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13</v>
      </c>
      <c r="C131" s="298">
        <v>46269</v>
      </c>
      <c r="D131" s="299" t="s">
        <v>182</v>
      </c>
      <c r="E131" s="522">
        <v>344.23</v>
      </c>
      <c r="F131" s="522"/>
      <c r="G131" s="333">
        <f t="shared" si="5"/>
        <v>4619.78999999999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46268</v>
      </c>
      <c r="D132" s="299" t="s">
        <v>1045</v>
      </c>
      <c r="E132" s="522">
        <v>52.63</v>
      </c>
      <c r="F132" s="522"/>
      <c r="G132" s="333">
        <f t="shared" si="5"/>
        <v>4964.0199999999895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46268</v>
      </c>
      <c r="D133" s="299" t="s">
        <v>1045</v>
      </c>
      <c r="E133" s="522">
        <v>16.88</v>
      </c>
      <c r="F133" s="522"/>
      <c r="G133" s="333">
        <f t="shared" si="5"/>
        <v>5016.6499999999896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7</v>
      </c>
      <c r="C134" s="298">
        <v>46268</v>
      </c>
      <c r="D134" s="299" t="s">
        <v>1046</v>
      </c>
      <c r="E134" s="522">
        <v>70.41</v>
      </c>
      <c r="F134" s="522"/>
      <c r="G134" s="333">
        <f t="shared" si="5"/>
        <v>5033.5299999999897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46268</v>
      </c>
      <c r="D135" s="299" t="s">
        <v>1047</v>
      </c>
      <c r="E135" s="522">
        <v>5</v>
      </c>
      <c r="F135" s="522"/>
      <c r="G135" s="333">
        <f t="shared" si="5"/>
        <v>5103.9399999999896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4</v>
      </c>
      <c r="C136" s="298">
        <v>46268</v>
      </c>
      <c r="D136" s="299" t="s">
        <v>310</v>
      </c>
      <c r="E136" s="522">
        <v>37.92</v>
      </c>
      <c r="F136" s="522"/>
      <c r="G136" s="333">
        <f t="shared" si="5"/>
        <v>5108.9399999999896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46268</v>
      </c>
      <c r="D137" s="299" t="s">
        <v>310</v>
      </c>
      <c r="E137" s="522">
        <v>7.57</v>
      </c>
      <c r="F137" s="522"/>
      <c r="G137" s="333">
        <f t="shared" si="5"/>
        <v>5146.8599999999897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46268</v>
      </c>
      <c r="D138" s="299" t="s">
        <v>404</v>
      </c>
      <c r="E138" s="522">
        <v>24.85</v>
      </c>
      <c r="F138" s="522"/>
      <c r="G138" s="333">
        <f t="shared" si="5"/>
        <v>5154.4299999999894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5</v>
      </c>
      <c r="C139" s="298">
        <v>46268</v>
      </c>
      <c r="D139" s="299" t="s">
        <v>340</v>
      </c>
      <c r="E139" s="522">
        <v>97.55</v>
      </c>
      <c r="F139" s="522"/>
      <c r="G139" s="333">
        <f t="shared" si="5"/>
        <v>5179.2799999999897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46268</v>
      </c>
      <c r="D140" s="299" t="s">
        <v>953</v>
      </c>
      <c r="E140" s="522">
        <v>12.77</v>
      </c>
      <c r="F140" s="522"/>
      <c r="G140" s="333">
        <f t="shared" si="5"/>
        <v>5276.8299999999899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46267</v>
      </c>
      <c r="D141" s="299" t="s">
        <v>319</v>
      </c>
      <c r="E141" s="522">
        <v>8.86</v>
      </c>
      <c r="F141" s="522"/>
      <c r="G141" s="333">
        <f t="shared" si="5"/>
        <v>5289.5999999999904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46267</v>
      </c>
      <c r="D142" s="299" t="s">
        <v>332</v>
      </c>
      <c r="E142" s="522">
        <v>20.98</v>
      </c>
      <c r="F142" s="522"/>
      <c r="G142" s="333">
        <f t="shared" si="5"/>
        <v>5298.45999999999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46267</v>
      </c>
      <c r="D143" s="299" t="s">
        <v>1042</v>
      </c>
      <c r="E143" s="522">
        <v>-300</v>
      </c>
      <c r="F143" s="522"/>
      <c r="G143" s="333">
        <f t="shared" si="5"/>
        <v>5319.4399999999896</v>
      </c>
      <c r="H143" s="334" t="s">
        <v>298</v>
      </c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46267</v>
      </c>
      <c r="D144" s="299" t="s">
        <v>1038</v>
      </c>
      <c r="E144" s="522">
        <v>50</v>
      </c>
      <c r="F144" s="522"/>
      <c r="G144" s="333">
        <f t="shared" si="5"/>
        <v>5019.4399999999896</v>
      </c>
      <c r="H144" s="334" t="s">
        <v>298</v>
      </c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46267</v>
      </c>
      <c r="D145" s="299" t="s">
        <v>1041</v>
      </c>
      <c r="E145" s="522">
        <v>25</v>
      </c>
      <c r="F145" s="522"/>
      <c r="G145" s="333">
        <f t="shared" si="5"/>
        <v>5069.4399999999896</v>
      </c>
      <c r="H145" s="334" t="s">
        <v>298</v>
      </c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46267</v>
      </c>
      <c r="D146" s="299" t="s">
        <v>1039</v>
      </c>
      <c r="E146" s="522">
        <v>30</v>
      </c>
      <c r="F146" s="522"/>
      <c r="G146" s="333">
        <f t="shared" si="5"/>
        <v>5094.4399999999896</v>
      </c>
      <c r="H146" s="334" t="s">
        <v>298</v>
      </c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46267</v>
      </c>
      <c r="D147" s="299" t="s">
        <v>386</v>
      </c>
      <c r="E147" s="522">
        <v>15</v>
      </c>
      <c r="F147" s="522"/>
      <c r="G147" s="333">
        <f t="shared" si="5"/>
        <v>5124.4399999999896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46267</v>
      </c>
      <c r="D148" s="299" t="s">
        <v>1040</v>
      </c>
      <c r="E148" s="522">
        <v>15</v>
      </c>
      <c r="F148" s="522"/>
      <c r="G148" s="333">
        <f t="shared" si="5"/>
        <v>5139.4399999999896</v>
      </c>
      <c r="H148" s="334" t="s">
        <v>298</v>
      </c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291</v>
      </c>
      <c r="B149" s="330">
        <v>39</v>
      </c>
      <c r="C149" s="298">
        <v>46267</v>
      </c>
      <c r="D149" s="299" t="s">
        <v>292</v>
      </c>
      <c r="E149" s="522"/>
      <c r="F149" s="522">
        <v>2763.79</v>
      </c>
      <c r="G149" s="333">
        <f t="shared" ref="G149:G190" si="6">G150-E149+F149</f>
        <v>5154.4399999999896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284</v>
      </c>
      <c r="B150" s="330">
        <v>36</v>
      </c>
      <c r="C150" s="298">
        <v>46267</v>
      </c>
      <c r="D150" s="299" t="s">
        <v>374</v>
      </c>
      <c r="E150" s="522">
        <v>50</v>
      </c>
      <c r="F150" s="522"/>
      <c r="G150" s="333">
        <f t="shared" si="6"/>
        <v>2390.6499999999901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22</v>
      </c>
      <c r="C151" s="298">
        <v>46267</v>
      </c>
      <c r="D151" s="299" t="s">
        <v>375</v>
      </c>
      <c r="E151" s="522">
        <v>6.37</v>
      </c>
      <c r="F151" s="522"/>
      <c r="G151" s="333">
        <f t="shared" si="6"/>
        <v>2440.6499999999901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46266</v>
      </c>
      <c r="D152" s="299" t="s">
        <v>304</v>
      </c>
      <c r="E152" s="522">
        <v>56.8</v>
      </c>
      <c r="F152" s="522"/>
      <c r="G152" s="333">
        <f t="shared" si="6"/>
        <v>2447.01999999999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5</v>
      </c>
      <c r="C153" s="298">
        <v>46266</v>
      </c>
      <c r="D153" s="299" t="s">
        <v>1035</v>
      </c>
      <c r="E153" s="522">
        <v>236.28</v>
      </c>
      <c r="F153" s="522"/>
      <c r="G153" s="333">
        <f t="shared" si="6"/>
        <v>2503.8199999999902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284</v>
      </c>
      <c r="B154" s="330">
        <v>37</v>
      </c>
      <c r="C154" s="298">
        <v>46265</v>
      </c>
      <c r="D154" s="299" t="s">
        <v>1037</v>
      </c>
      <c r="E154" s="522">
        <v>6794.38</v>
      </c>
      <c r="F154" s="522"/>
      <c r="G154" s="333">
        <f t="shared" si="6"/>
        <v>2740.0999999999904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286</v>
      </c>
      <c r="B155" s="330">
        <v>25</v>
      </c>
      <c r="C155" s="298">
        <v>46265</v>
      </c>
      <c r="D155" s="298" t="s">
        <v>204</v>
      </c>
      <c r="E155" s="331">
        <v>350</v>
      </c>
      <c r="F155" s="522"/>
      <c r="G155" s="333">
        <f t="shared" si="6"/>
        <v>9534.4799999999905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286</v>
      </c>
      <c r="B156" s="330">
        <v>26</v>
      </c>
      <c r="C156" s="298">
        <v>46265</v>
      </c>
      <c r="D156" s="298" t="s">
        <v>205</v>
      </c>
      <c r="E156" s="331">
        <v>320</v>
      </c>
      <c r="F156" s="522"/>
      <c r="G156" s="333">
        <f t="shared" si="6"/>
        <v>9884.4799999999905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286</v>
      </c>
      <c r="B157" s="330">
        <v>27</v>
      </c>
      <c r="C157" s="298">
        <v>46265</v>
      </c>
      <c r="D157" s="298" t="s">
        <v>206</v>
      </c>
      <c r="E157" s="331">
        <v>25</v>
      </c>
      <c r="F157" s="522"/>
      <c r="G157" s="333">
        <f t="shared" si="6"/>
        <v>10204.47999999999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286</v>
      </c>
      <c r="B158" s="330">
        <v>28</v>
      </c>
      <c r="C158" s="298">
        <v>46265</v>
      </c>
      <c r="D158" s="298" t="s">
        <v>207</v>
      </c>
      <c r="E158" s="331">
        <v>25</v>
      </c>
      <c r="F158" s="522"/>
      <c r="G158" s="333">
        <f t="shared" si="6"/>
        <v>10229.47999999999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286</v>
      </c>
      <c r="B159" s="330">
        <v>29</v>
      </c>
      <c r="C159" s="298">
        <v>46265</v>
      </c>
      <c r="D159" s="298" t="s">
        <v>208</v>
      </c>
      <c r="E159" s="331">
        <v>45</v>
      </c>
      <c r="F159" s="522"/>
      <c r="G159" s="333">
        <f t="shared" si="6"/>
        <v>10254.47999999999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30</v>
      </c>
      <c r="C160" s="298">
        <v>46265</v>
      </c>
      <c r="D160" s="298" t="s">
        <v>209</v>
      </c>
      <c r="E160" s="331">
        <v>400</v>
      </c>
      <c r="F160" s="522"/>
      <c r="G160" s="333">
        <f t="shared" si="6"/>
        <v>10299.47999999999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31</v>
      </c>
      <c r="C161" s="298">
        <v>46265</v>
      </c>
      <c r="D161" s="298" t="s">
        <v>210</v>
      </c>
      <c r="E161" s="331">
        <v>375</v>
      </c>
      <c r="F161" s="522"/>
      <c r="G161" s="333">
        <f t="shared" si="6"/>
        <v>10699.47999999999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286</v>
      </c>
      <c r="B162" s="330">
        <v>32</v>
      </c>
      <c r="C162" s="298">
        <v>46265</v>
      </c>
      <c r="D162" s="298" t="s">
        <v>211</v>
      </c>
      <c r="E162" s="331">
        <v>100</v>
      </c>
      <c r="F162" s="522"/>
      <c r="G162" s="333">
        <f t="shared" si="6"/>
        <v>11074.47999999999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33</v>
      </c>
      <c r="C163" s="298">
        <v>46265</v>
      </c>
      <c r="D163" s="298" t="s">
        <v>212</v>
      </c>
      <c r="E163" s="331">
        <v>85</v>
      </c>
      <c r="F163" s="522"/>
      <c r="G163" s="333">
        <f t="shared" si="6"/>
        <v>11174.47999999999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286</v>
      </c>
      <c r="B164" s="330">
        <v>34</v>
      </c>
      <c r="C164" s="298">
        <v>46265</v>
      </c>
      <c r="D164" s="298" t="s">
        <v>213</v>
      </c>
      <c r="E164" s="331">
        <v>230</v>
      </c>
      <c r="F164" s="522"/>
      <c r="G164" s="333">
        <f t="shared" si="6"/>
        <v>11259.47999999999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286</v>
      </c>
      <c r="B165" s="330">
        <v>35</v>
      </c>
      <c r="C165" s="298">
        <v>46265</v>
      </c>
      <c r="D165" s="298" t="s">
        <v>214</v>
      </c>
      <c r="E165" s="331">
        <v>45</v>
      </c>
      <c r="F165" s="522"/>
      <c r="G165" s="333">
        <f t="shared" si="6"/>
        <v>11489.47999999999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20</v>
      </c>
      <c r="C166" s="298">
        <v>46265</v>
      </c>
      <c r="D166" s="299" t="s">
        <v>193</v>
      </c>
      <c r="E166" s="522">
        <v>600</v>
      </c>
      <c r="F166" s="522"/>
      <c r="G166" s="333">
        <f t="shared" si="6"/>
        <v>11534.47999999999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46265</v>
      </c>
      <c r="D167" s="299" t="s">
        <v>1036</v>
      </c>
      <c r="E167" s="522">
        <v>-133.51</v>
      </c>
      <c r="F167" s="522"/>
      <c r="G167" s="333">
        <f t="shared" si="6"/>
        <v>12134.47999999999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10</v>
      </c>
      <c r="C168" s="298">
        <v>46265</v>
      </c>
      <c r="D168" s="299" t="s">
        <v>176</v>
      </c>
      <c r="E168" s="522">
        <v>17.899999999999999</v>
      </c>
      <c r="F168" s="522"/>
      <c r="G168" s="333">
        <f t="shared" si="6"/>
        <v>12000.96999999999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46265</v>
      </c>
      <c r="D169" s="299" t="s">
        <v>356</v>
      </c>
      <c r="E169" s="522">
        <v>46.56</v>
      </c>
      <c r="F169" s="522"/>
      <c r="G169" s="333">
        <f t="shared" si="6"/>
        <v>12018.86999999999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24</v>
      </c>
      <c r="C170" s="298">
        <v>46265</v>
      </c>
      <c r="D170" s="299" t="s">
        <v>860</v>
      </c>
      <c r="E170" s="522">
        <v>83.5</v>
      </c>
      <c r="F170" s="522"/>
      <c r="G170" s="333">
        <f t="shared" si="6"/>
        <v>12065.429999999989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46265</v>
      </c>
      <c r="D171" s="299" t="s">
        <v>423</v>
      </c>
      <c r="E171" s="522">
        <v>191.64</v>
      </c>
      <c r="F171" s="522">
        <v>191.64</v>
      </c>
      <c r="G171" s="333">
        <f t="shared" si="6"/>
        <v>12148.929999999989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46264</v>
      </c>
      <c r="D172" s="299" t="s">
        <v>1021</v>
      </c>
      <c r="E172" s="522">
        <v>58.54</v>
      </c>
      <c r="F172" s="522"/>
      <c r="G172" s="333">
        <f t="shared" si="6"/>
        <v>12148.929999999989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46264</v>
      </c>
      <c r="D173" s="299" t="s">
        <v>1021</v>
      </c>
      <c r="E173" s="522">
        <v>51.97</v>
      </c>
      <c r="F173" s="522"/>
      <c r="G173" s="333">
        <f t="shared" si="6"/>
        <v>12207.46999999999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4</v>
      </c>
      <c r="C174" s="298">
        <v>46264</v>
      </c>
      <c r="D174" s="299" t="s">
        <v>431</v>
      </c>
      <c r="E174" s="522">
        <v>39.86</v>
      </c>
      <c r="F174" s="522"/>
      <c r="G174" s="333">
        <f t="shared" si="6"/>
        <v>12259.43999999999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46264</v>
      </c>
      <c r="D175" s="299" t="s">
        <v>831</v>
      </c>
      <c r="E175" s="522">
        <v>11.7</v>
      </c>
      <c r="F175" s="522"/>
      <c r="G175" s="333">
        <f t="shared" si="6"/>
        <v>12299.29999999999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46264</v>
      </c>
      <c r="D176" s="299" t="s">
        <v>478</v>
      </c>
      <c r="E176" s="522">
        <v>48.97</v>
      </c>
      <c r="F176" s="522"/>
      <c r="G176" s="333">
        <f t="shared" si="6"/>
        <v>12310.999999999991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46263</v>
      </c>
      <c r="D177" s="299" t="s">
        <v>353</v>
      </c>
      <c r="E177" s="522">
        <v>19.98</v>
      </c>
      <c r="F177" s="522"/>
      <c r="G177" s="333">
        <f t="shared" si="6"/>
        <v>12359.96999999999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46263</v>
      </c>
      <c r="D178" s="299" t="s">
        <v>312</v>
      </c>
      <c r="E178" s="522">
        <v>66.95</v>
      </c>
      <c r="F178" s="522"/>
      <c r="G178" s="333">
        <f t="shared" si="6"/>
        <v>12379.94999999999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8</v>
      </c>
      <c r="C179" s="298">
        <v>46263</v>
      </c>
      <c r="D179" s="299" t="s">
        <v>295</v>
      </c>
      <c r="E179" s="522">
        <v>9.15</v>
      </c>
      <c r="F179" s="522"/>
      <c r="G179" s="333">
        <f t="shared" si="6"/>
        <v>12446.899999999991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46263</v>
      </c>
      <c r="D180" s="299" t="s">
        <v>358</v>
      </c>
      <c r="E180" s="522">
        <v>10.85</v>
      </c>
      <c r="F180" s="522"/>
      <c r="G180" s="333">
        <f t="shared" si="6"/>
        <v>12456.04999999999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291</v>
      </c>
      <c r="B181" s="330">
        <v>38</v>
      </c>
      <c r="C181" s="298">
        <v>46263</v>
      </c>
      <c r="D181" s="299" t="s">
        <v>293</v>
      </c>
      <c r="E181" s="522"/>
      <c r="F181" s="522">
        <v>4729.34</v>
      </c>
      <c r="G181" s="333">
        <f t="shared" si="6"/>
        <v>12466.899999999991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46262</v>
      </c>
      <c r="D182" s="299" t="s">
        <v>334</v>
      </c>
      <c r="E182" s="522">
        <v>26.1</v>
      </c>
      <c r="F182" s="522"/>
      <c r="G182" s="333">
        <f t="shared" si="6"/>
        <v>7737.5599999999913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46262</v>
      </c>
      <c r="D183" s="299" t="s">
        <v>473</v>
      </c>
      <c r="E183" s="522">
        <v>109.42</v>
      </c>
      <c r="F183" s="522"/>
      <c r="G183" s="333">
        <f t="shared" si="6"/>
        <v>7763.6599999999917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1</v>
      </c>
      <c r="C184" s="298">
        <v>46261</v>
      </c>
      <c r="D184" s="299" t="s">
        <v>311</v>
      </c>
      <c r="E184" s="522">
        <v>150.69999999999999</v>
      </c>
      <c r="F184" s="522"/>
      <c r="G184" s="333">
        <f t="shared" si="6"/>
        <v>7873.0799999999917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1</v>
      </c>
      <c r="C185" s="298">
        <v>46261</v>
      </c>
      <c r="D185" s="299" t="s">
        <v>428</v>
      </c>
      <c r="E185" s="522">
        <v>36.18</v>
      </c>
      <c r="F185" s="522"/>
      <c r="G185" s="333">
        <f t="shared" si="6"/>
        <v>8023.7799999999916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3</v>
      </c>
      <c r="C186" s="298">
        <v>46261</v>
      </c>
      <c r="D186" s="299" t="s">
        <v>983</v>
      </c>
      <c r="E186" s="522">
        <v>9.23</v>
      </c>
      <c r="F186" s="522"/>
      <c r="G186" s="333">
        <f t="shared" si="6"/>
        <v>8059.9599999999919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46261</v>
      </c>
      <c r="D187" s="299" t="s">
        <v>310</v>
      </c>
      <c r="E187" s="522">
        <v>47.99</v>
      </c>
      <c r="F187" s="522"/>
      <c r="G187" s="333">
        <f t="shared" si="6"/>
        <v>8069.1899999999914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6</v>
      </c>
      <c r="C188" s="298">
        <v>46261</v>
      </c>
      <c r="D188" s="299" t="s">
        <v>300</v>
      </c>
      <c r="E188" s="522">
        <v>53.12</v>
      </c>
      <c r="F188" s="522"/>
      <c r="G188" s="333">
        <f t="shared" si="6"/>
        <v>8117.1799999999912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46261</v>
      </c>
      <c r="D189" s="299" t="s">
        <v>1030</v>
      </c>
      <c r="E189" s="522">
        <v>20</v>
      </c>
      <c r="F189" s="522"/>
      <c r="G189" s="333">
        <f t="shared" si="6"/>
        <v>8170.2999999999911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46260</v>
      </c>
      <c r="D190" s="299" t="s">
        <v>1031</v>
      </c>
      <c r="E190" s="522">
        <v>11.38</v>
      </c>
      <c r="F190" s="522"/>
      <c r="G190" s="333">
        <f t="shared" si="6"/>
        <v>8190.2999999999911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46260</v>
      </c>
      <c r="D191" s="299" t="s">
        <v>1032</v>
      </c>
      <c r="E191" s="522">
        <v>74.91</v>
      </c>
      <c r="F191" s="522"/>
      <c r="G191" s="333">
        <f t="shared" ref="G191:G208" si="7">G192-E191+F191</f>
        <v>8201.6799999999912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42</v>
      </c>
      <c r="C192" s="298">
        <v>46260</v>
      </c>
      <c r="D192" s="299" t="s">
        <v>200</v>
      </c>
      <c r="E192" s="522">
        <v>59</v>
      </c>
      <c r="F192" s="522"/>
      <c r="G192" s="333">
        <f t="shared" si="7"/>
        <v>8276.5899999999911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43</v>
      </c>
      <c r="C193" s="298">
        <v>46260</v>
      </c>
      <c r="D193" s="299" t="s">
        <v>201</v>
      </c>
      <c r="E193" s="522">
        <v>42.84</v>
      </c>
      <c r="F193" s="522"/>
      <c r="G193" s="333">
        <f t="shared" si="7"/>
        <v>8335.5899999999911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291</v>
      </c>
      <c r="B194" s="330">
        <v>40</v>
      </c>
      <c r="C194" s="298">
        <v>46260</v>
      </c>
      <c r="D194" s="299" t="s">
        <v>316</v>
      </c>
      <c r="E194" s="522"/>
      <c r="F194" s="522">
        <v>59.74</v>
      </c>
      <c r="G194" s="333">
        <f t="shared" si="7"/>
        <v>8378.4299999999912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4</v>
      </c>
      <c r="C195" s="298">
        <v>46260</v>
      </c>
      <c r="D195" s="299" t="s">
        <v>296</v>
      </c>
      <c r="E195" s="522">
        <v>78.510000000000005</v>
      </c>
      <c r="F195" s="522"/>
      <c r="G195" s="333">
        <f t="shared" si="7"/>
        <v>8318.6899999999914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46259</v>
      </c>
      <c r="D196" s="299" t="s">
        <v>312</v>
      </c>
      <c r="E196" s="522">
        <v>54.95</v>
      </c>
      <c r="F196" s="522"/>
      <c r="G196" s="333">
        <f t="shared" si="7"/>
        <v>8397.1999999999916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46259</v>
      </c>
      <c r="D197" s="299" t="s">
        <v>358</v>
      </c>
      <c r="E197" s="522">
        <v>5.28</v>
      </c>
      <c r="F197" s="522"/>
      <c r="G197" s="333">
        <f t="shared" si="7"/>
        <v>8452.1499999999924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46259</v>
      </c>
      <c r="D198" s="299" t="s">
        <v>308</v>
      </c>
      <c r="E198" s="522">
        <v>71.75</v>
      </c>
      <c r="F198" s="522"/>
      <c r="G198" s="333">
        <f t="shared" si="7"/>
        <v>8457.429999999993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5</v>
      </c>
      <c r="C199" s="298">
        <v>46259</v>
      </c>
      <c r="D199" s="299" t="s">
        <v>1029</v>
      </c>
      <c r="E199" s="522">
        <v>30</v>
      </c>
      <c r="F199" s="522"/>
      <c r="G199" s="333">
        <f t="shared" si="7"/>
        <v>8529.179999999993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46259</v>
      </c>
      <c r="D200" s="299" t="s">
        <v>334</v>
      </c>
      <c r="E200" s="522">
        <v>18.18</v>
      </c>
      <c r="F200" s="522"/>
      <c r="G200" s="333">
        <f t="shared" si="7"/>
        <v>8559.179999999993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12</v>
      </c>
      <c r="C201" s="298">
        <v>46259</v>
      </c>
      <c r="D201" s="299" t="s">
        <v>314</v>
      </c>
      <c r="E201" s="522">
        <v>225</v>
      </c>
      <c r="F201" s="522"/>
      <c r="G201" s="333">
        <f t="shared" si="7"/>
        <v>8577.3599999999933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5</v>
      </c>
      <c r="C202" s="298">
        <v>46259</v>
      </c>
      <c r="D202" s="299" t="s">
        <v>1027</v>
      </c>
      <c r="E202" s="522">
        <v>-125</v>
      </c>
      <c r="F202" s="522"/>
      <c r="G202" s="333">
        <f t="shared" si="7"/>
        <v>8802.3599999999933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46259</v>
      </c>
      <c r="D203" s="299" t="s">
        <v>1026</v>
      </c>
      <c r="E203" s="522">
        <v>-125</v>
      </c>
      <c r="F203" s="522"/>
      <c r="G203" s="333">
        <f t="shared" si="7"/>
        <v>8677.3599999999933</v>
      </c>
      <c r="H203" s="334" t="s">
        <v>298</v>
      </c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46259</v>
      </c>
      <c r="D204" s="299" t="s">
        <v>1028</v>
      </c>
      <c r="E204" s="522"/>
      <c r="F204" s="522">
        <v>430</v>
      </c>
      <c r="G204" s="333">
        <f t="shared" si="7"/>
        <v>8552.3599999999933</v>
      </c>
      <c r="H204" s="334" t="s">
        <v>298</v>
      </c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46259</v>
      </c>
      <c r="D205" s="299" t="s">
        <v>1028</v>
      </c>
      <c r="E205" s="522">
        <v>430</v>
      </c>
      <c r="F205" s="522"/>
      <c r="G205" s="333">
        <f t="shared" si="7"/>
        <v>8122.3599999999933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46259</v>
      </c>
      <c r="D206" s="299" t="s">
        <v>358</v>
      </c>
      <c r="E206" s="522">
        <v>37.71</v>
      </c>
      <c r="F206" s="522"/>
      <c r="G206" s="333">
        <f t="shared" si="7"/>
        <v>8552.3599999999933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291</v>
      </c>
      <c r="B207" s="330">
        <v>41</v>
      </c>
      <c r="C207" s="298">
        <v>46258</v>
      </c>
      <c r="D207" s="299" t="s">
        <v>1023</v>
      </c>
      <c r="E207" s="522"/>
      <c r="F207" s="522">
        <v>800</v>
      </c>
      <c r="G207" s="333">
        <f t="shared" si="7"/>
        <v>8590.0699999999924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46258</v>
      </c>
      <c r="D208" s="299" t="s">
        <v>300</v>
      </c>
      <c r="E208" s="522">
        <v>63.98</v>
      </c>
      <c r="F208" s="522"/>
      <c r="G208" s="333">
        <f t="shared" si="7"/>
        <v>7790.0699999999924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46258</v>
      </c>
      <c r="D209" s="299" t="s">
        <v>296</v>
      </c>
      <c r="E209" s="522">
        <v>15.3</v>
      </c>
      <c r="F209" s="522"/>
      <c r="G209" s="333">
        <f t="shared" ref="G209:G222" si="8">G210-E209+F209</f>
        <v>7854.049999999992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46258</v>
      </c>
      <c r="D210" s="299" t="s">
        <v>296</v>
      </c>
      <c r="E210" s="522">
        <v>41.09</v>
      </c>
      <c r="F210" s="522"/>
      <c r="G210" s="333">
        <f t="shared" si="8"/>
        <v>7869.3499999999922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46258</v>
      </c>
      <c r="D211" s="299" t="s">
        <v>300</v>
      </c>
      <c r="E211" s="522">
        <v>51.08</v>
      </c>
      <c r="F211" s="522"/>
      <c r="G211" s="333">
        <f t="shared" si="8"/>
        <v>7910.4399999999923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46258</v>
      </c>
      <c r="D212" s="299" t="s">
        <v>300</v>
      </c>
      <c r="E212" s="522">
        <v>66.010000000000005</v>
      </c>
      <c r="F212" s="522"/>
      <c r="G212" s="333">
        <f t="shared" si="8"/>
        <v>7961.5199999999923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46256</v>
      </c>
      <c r="D213" s="299" t="s">
        <v>1024</v>
      </c>
      <c r="E213" s="522">
        <v>134.19</v>
      </c>
      <c r="F213" s="522"/>
      <c r="G213" s="333">
        <f t="shared" si="8"/>
        <v>8027.5299999999925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46256</v>
      </c>
      <c r="D214" s="299" t="s">
        <v>1019</v>
      </c>
      <c r="E214" s="522">
        <v>50</v>
      </c>
      <c r="F214" s="522"/>
      <c r="G214" s="333">
        <f t="shared" si="8"/>
        <v>8161.7199999999921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46255</v>
      </c>
      <c r="D215" s="299" t="s">
        <v>319</v>
      </c>
      <c r="E215" s="522">
        <v>39.270000000000003</v>
      </c>
      <c r="F215" s="522"/>
      <c r="G215" s="333">
        <f t="shared" si="8"/>
        <v>8211.7199999999921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46255</v>
      </c>
      <c r="D216" s="299" t="s">
        <v>319</v>
      </c>
      <c r="E216" s="522">
        <v>8.48</v>
      </c>
      <c r="F216" s="522"/>
      <c r="G216" s="333">
        <f t="shared" si="8"/>
        <v>8250.9899999999925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46255</v>
      </c>
      <c r="D217" s="299" t="s">
        <v>397</v>
      </c>
      <c r="E217" s="522">
        <v>157.32</v>
      </c>
      <c r="F217" s="522"/>
      <c r="G217" s="333">
        <f t="shared" si="8"/>
        <v>8259.4699999999921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7</v>
      </c>
      <c r="C218" s="298">
        <v>46254</v>
      </c>
      <c r="D218" s="299" t="s">
        <v>1025</v>
      </c>
      <c r="E218" s="522">
        <v>100</v>
      </c>
      <c r="F218" s="522"/>
      <c r="G218" s="333">
        <f t="shared" si="8"/>
        <v>8416.7899999999918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46254</v>
      </c>
      <c r="D219" s="299" t="s">
        <v>319</v>
      </c>
      <c r="E219" s="522">
        <v>119.58</v>
      </c>
      <c r="F219" s="522"/>
      <c r="G219" s="333">
        <f t="shared" si="8"/>
        <v>8516.7899999999918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291</v>
      </c>
      <c r="B220" s="330">
        <v>39</v>
      </c>
      <c r="C220" s="298">
        <v>46254</v>
      </c>
      <c r="D220" s="299" t="s">
        <v>292</v>
      </c>
      <c r="E220" s="522"/>
      <c r="F220" s="522">
        <v>2763.78</v>
      </c>
      <c r="G220" s="333">
        <f t="shared" si="8"/>
        <v>8636.3699999999917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287</v>
      </c>
      <c r="B221" s="330" t="s">
        <v>287</v>
      </c>
      <c r="C221" s="298">
        <v>46253</v>
      </c>
      <c r="D221" s="299" t="s">
        <v>891</v>
      </c>
      <c r="E221" s="522">
        <v>219.38</v>
      </c>
      <c r="F221" s="522">
        <v>219.38</v>
      </c>
      <c r="G221" s="333">
        <f t="shared" si="8"/>
        <v>5872.5899999999911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22</v>
      </c>
      <c r="C222" s="298">
        <v>46253</v>
      </c>
      <c r="D222" s="299" t="s">
        <v>923</v>
      </c>
      <c r="E222" s="522">
        <v>7.46</v>
      </c>
      <c r="F222" s="522"/>
      <c r="G222" s="333">
        <f t="shared" si="8"/>
        <v>5872.5899999999911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22</v>
      </c>
      <c r="C223" s="298">
        <v>46253</v>
      </c>
      <c r="D223" s="299" t="s">
        <v>323</v>
      </c>
      <c r="E223" s="522">
        <v>23.42</v>
      </c>
      <c r="F223" s="522"/>
      <c r="G223" s="333">
        <f t="shared" ref="G223:G225" si="9">G224-E223+F223</f>
        <v>5880.0499999999911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46252</v>
      </c>
      <c r="D224" s="299" t="s">
        <v>319</v>
      </c>
      <c r="E224" s="522">
        <v>13</v>
      </c>
      <c r="F224" s="522"/>
      <c r="G224" s="333">
        <f t="shared" si="9"/>
        <v>5903.4699999999912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22</v>
      </c>
      <c r="C225" s="298">
        <v>46252</v>
      </c>
      <c r="D225" s="299" t="s">
        <v>930</v>
      </c>
      <c r="E225" s="522">
        <v>13.84</v>
      </c>
      <c r="F225" s="522"/>
      <c r="G225" s="333">
        <f t="shared" si="9"/>
        <v>5916.4699999999912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46252</v>
      </c>
      <c r="D226" s="299" t="s">
        <v>1020</v>
      </c>
      <c r="E226" s="522">
        <v>2518.46</v>
      </c>
      <c r="F226" s="522">
        <v>2518.46</v>
      </c>
      <c r="G226" s="333">
        <f t="shared" ref="G226:G288" si="10">G227-E226+F226</f>
        <v>5930.3099999999913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46252</v>
      </c>
      <c r="D227" s="299" t="s">
        <v>322</v>
      </c>
      <c r="E227" s="522">
        <v>25</v>
      </c>
      <c r="F227" s="522"/>
      <c r="G227" s="333">
        <f t="shared" si="10"/>
        <v>5930.3099999999913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21</v>
      </c>
      <c r="C228" s="298">
        <v>46251</v>
      </c>
      <c r="D228" s="299" t="s">
        <v>194</v>
      </c>
      <c r="E228" s="522">
        <v>81</v>
      </c>
      <c r="F228" s="522"/>
      <c r="G228" s="333">
        <f t="shared" si="10"/>
        <v>5955.3099999999913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42</v>
      </c>
      <c r="C229" s="298">
        <v>46251</v>
      </c>
      <c r="D229" s="299" t="s">
        <v>333</v>
      </c>
      <c r="E229" s="522">
        <v>22.35</v>
      </c>
      <c r="F229" s="522"/>
      <c r="G229" s="333">
        <f t="shared" si="10"/>
        <v>6036.3099999999913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43</v>
      </c>
      <c r="C230" s="298">
        <v>46251</v>
      </c>
      <c r="D230" s="299" t="s">
        <v>333</v>
      </c>
      <c r="E230" s="522">
        <v>22.35</v>
      </c>
      <c r="F230" s="522"/>
      <c r="G230" s="333">
        <f t="shared" si="10"/>
        <v>6058.6599999999917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46251</v>
      </c>
      <c r="D231" s="299" t="s">
        <v>329</v>
      </c>
      <c r="E231" s="522">
        <v>120</v>
      </c>
      <c r="F231" s="522"/>
      <c r="G231" s="333">
        <f t="shared" si="10"/>
        <v>6081.009999999992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46251</v>
      </c>
      <c r="D232" s="299" t="s">
        <v>332</v>
      </c>
      <c r="E232" s="522">
        <v>15.5</v>
      </c>
      <c r="F232" s="522"/>
      <c r="G232" s="333">
        <f t="shared" si="10"/>
        <v>6201.009999999992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46251</v>
      </c>
      <c r="D233" s="299" t="s">
        <v>1003</v>
      </c>
      <c r="E233" s="522">
        <v>30</v>
      </c>
      <c r="F233" s="522"/>
      <c r="G233" s="333">
        <f t="shared" si="10"/>
        <v>6216.509999999992</v>
      </c>
      <c r="H233" s="334" t="s">
        <v>298</v>
      </c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17</v>
      </c>
      <c r="C234" s="298">
        <v>46251</v>
      </c>
      <c r="D234" s="299" t="s">
        <v>188</v>
      </c>
      <c r="E234" s="522">
        <v>42.65</v>
      </c>
      <c r="F234" s="522"/>
      <c r="G234" s="333">
        <f t="shared" si="10"/>
        <v>6246.509999999992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11</v>
      </c>
      <c r="C235" s="298">
        <v>46251</v>
      </c>
      <c r="D235" s="299" t="s">
        <v>178</v>
      </c>
      <c r="E235" s="522">
        <v>256.83999999999997</v>
      </c>
      <c r="F235" s="522"/>
      <c r="G235" s="333">
        <f t="shared" si="10"/>
        <v>6289.1599999999917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23</v>
      </c>
      <c r="C236" s="298">
        <v>46251</v>
      </c>
      <c r="D236" s="299" t="s">
        <v>63</v>
      </c>
      <c r="E236" s="522">
        <v>529.46</v>
      </c>
      <c r="F236" s="522"/>
      <c r="G236" s="333">
        <f t="shared" si="10"/>
        <v>6545.9999999999918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46250</v>
      </c>
      <c r="D237" s="299" t="s">
        <v>1021</v>
      </c>
      <c r="E237" s="522">
        <v>25.5</v>
      </c>
      <c r="F237" s="522"/>
      <c r="G237" s="333">
        <f t="shared" si="10"/>
        <v>7075.4599999999919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46250</v>
      </c>
      <c r="D238" s="299" t="s">
        <v>340</v>
      </c>
      <c r="E238" s="522">
        <v>21.3</v>
      </c>
      <c r="F238" s="522"/>
      <c r="G238" s="333">
        <f t="shared" si="10"/>
        <v>7100.9599999999919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46250</v>
      </c>
      <c r="D239" s="299" t="s">
        <v>1021</v>
      </c>
      <c r="E239" s="522">
        <v>28.1</v>
      </c>
      <c r="F239" s="522"/>
      <c r="G239" s="333">
        <f t="shared" si="10"/>
        <v>7122.259999999992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46250</v>
      </c>
      <c r="D240" s="299" t="s">
        <v>319</v>
      </c>
      <c r="E240" s="522">
        <v>13.58</v>
      </c>
      <c r="F240" s="522"/>
      <c r="G240" s="333">
        <f t="shared" si="10"/>
        <v>7150.3599999999924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7</v>
      </c>
      <c r="C241" s="298">
        <v>46250</v>
      </c>
      <c r="D241" s="299" t="s">
        <v>300</v>
      </c>
      <c r="E241" s="522">
        <v>85.15</v>
      </c>
      <c r="F241" s="522"/>
      <c r="G241" s="333">
        <f t="shared" si="10"/>
        <v>7163.9399999999923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46250</v>
      </c>
      <c r="D242" s="299" t="s">
        <v>300</v>
      </c>
      <c r="E242" s="522">
        <v>33</v>
      </c>
      <c r="F242" s="522"/>
      <c r="G242" s="333">
        <f t="shared" si="10"/>
        <v>7249.089999999992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46249</v>
      </c>
      <c r="D243" s="299" t="s">
        <v>831</v>
      </c>
      <c r="E243" s="522">
        <v>72.239999999999995</v>
      </c>
      <c r="F243" s="522"/>
      <c r="G243" s="333">
        <f t="shared" si="10"/>
        <v>7282.089999999992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46249</v>
      </c>
      <c r="D244" s="299" t="s">
        <v>428</v>
      </c>
      <c r="E244" s="522">
        <v>46</v>
      </c>
      <c r="F244" s="522"/>
      <c r="G244" s="333">
        <f t="shared" si="10"/>
        <v>7354.3299999999917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46249</v>
      </c>
      <c r="D245" s="299" t="s">
        <v>329</v>
      </c>
      <c r="E245" s="522">
        <v>32.06</v>
      </c>
      <c r="F245" s="522"/>
      <c r="G245" s="333">
        <f t="shared" si="10"/>
        <v>7400.3299999999917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46249</v>
      </c>
      <c r="D246" s="299" t="s">
        <v>300</v>
      </c>
      <c r="E246" s="522">
        <v>18.079999999999998</v>
      </c>
      <c r="F246" s="522"/>
      <c r="G246" s="333">
        <f t="shared" si="10"/>
        <v>7432.3899999999921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7</v>
      </c>
      <c r="C247" s="298">
        <v>46248</v>
      </c>
      <c r="D247" s="299" t="s">
        <v>1022</v>
      </c>
      <c r="E247" s="522">
        <v>37.26</v>
      </c>
      <c r="F247" s="522"/>
      <c r="G247" s="333">
        <f t="shared" si="10"/>
        <v>7450.4699999999921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7</v>
      </c>
      <c r="C248" s="298">
        <v>46248</v>
      </c>
      <c r="D248" s="299" t="s">
        <v>444</v>
      </c>
      <c r="E248" s="522">
        <v>151.94</v>
      </c>
      <c r="F248" s="522"/>
      <c r="G248" s="333">
        <f t="shared" si="10"/>
        <v>7487.7299999999923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291</v>
      </c>
      <c r="B249" s="330">
        <v>38</v>
      </c>
      <c r="C249" s="298">
        <v>46248</v>
      </c>
      <c r="D249" s="299" t="s">
        <v>293</v>
      </c>
      <c r="E249" s="522"/>
      <c r="F249" s="522">
        <v>4729.33</v>
      </c>
      <c r="G249" s="333">
        <f t="shared" si="10"/>
        <v>7639.6699999999919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46247</v>
      </c>
      <c r="D250" s="299" t="s">
        <v>319</v>
      </c>
      <c r="E250" s="522">
        <v>237.21</v>
      </c>
      <c r="F250" s="522"/>
      <c r="G250" s="333">
        <f t="shared" si="10"/>
        <v>2910.339999999992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46246</v>
      </c>
      <c r="D251" s="299" t="s">
        <v>412</v>
      </c>
      <c r="E251" s="522">
        <v>-3.54</v>
      </c>
      <c r="F251" s="522"/>
      <c r="G251" s="333">
        <f t="shared" si="10"/>
        <v>3147.549999999992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19</v>
      </c>
      <c r="C252" s="298">
        <v>46246</v>
      </c>
      <c r="D252" s="299" t="s">
        <v>191</v>
      </c>
      <c r="E252" s="522">
        <v>200</v>
      </c>
      <c r="F252" s="522"/>
      <c r="G252" s="333">
        <f t="shared" si="10"/>
        <v>3144.009999999992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335</v>
      </c>
      <c r="B253" s="330" t="s">
        <v>335</v>
      </c>
      <c r="C253" s="298">
        <v>46246</v>
      </c>
      <c r="D253" s="299" t="s">
        <v>336</v>
      </c>
      <c r="E253" s="522">
        <v>63.55</v>
      </c>
      <c r="F253" s="522"/>
      <c r="G253" s="333">
        <f t="shared" si="10"/>
        <v>3344.009999999992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15</v>
      </c>
      <c r="C254" s="298">
        <v>46246</v>
      </c>
      <c r="D254" s="299" t="s">
        <v>185</v>
      </c>
      <c r="E254" s="522">
        <v>64.28</v>
      </c>
      <c r="F254" s="522"/>
      <c r="G254" s="333">
        <f t="shared" si="10"/>
        <v>3407.5599999999922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46245</v>
      </c>
      <c r="D255" s="299" t="s">
        <v>352</v>
      </c>
      <c r="E255" s="522">
        <v>21.29</v>
      </c>
      <c r="F255" s="522"/>
      <c r="G255" s="333">
        <f t="shared" si="10"/>
        <v>3471.8399999999924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46245</v>
      </c>
      <c r="D256" s="299" t="s">
        <v>427</v>
      </c>
      <c r="E256" s="522">
        <v>-130</v>
      </c>
      <c r="F256" s="522"/>
      <c r="G256" s="333">
        <f t="shared" si="10"/>
        <v>3493.1299999999924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291</v>
      </c>
      <c r="B257" s="330">
        <v>41</v>
      </c>
      <c r="C257" s="298">
        <v>46244</v>
      </c>
      <c r="D257" s="299" t="s">
        <v>1011</v>
      </c>
      <c r="E257" s="522"/>
      <c r="F257" s="522">
        <v>800</v>
      </c>
      <c r="G257" s="333">
        <f t="shared" si="10"/>
        <v>3363.1299999999924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22</v>
      </c>
      <c r="C258" s="298">
        <v>46244</v>
      </c>
      <c r="D258" s="299" t="s">
        <v>979</v>
      </c>
      <c r="E258" s="522">
        <v>5.31</v>
      </c>
      <c r="F258" s="522"/>
      <c r="G258" s="333">
        <f t="shared" si="10"/>
        <v>2563.1299999999924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8</v>
      </c>
      <c r="C259" s="298">
        <v>46244</v>
      </c>
      <c r="D259" s="299" t="s">
        <v>319</v>
      </c>
      <c r="E259" s="522">
        <v>9.5</v>
      </c>
      <c r="F259" s="522"/>
      <c r="G259" s="333">
        <f t="shared" si="10"/>
        <v>2568.4399999999923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46244</v>
      </c>
      <c r="D260" s="299" t="s">
        <v>334</v>
      </c>
      <c r="E260" s="522">
        <v>16.16</v>
      </c>
      <c r="F260" s="522"/>
      <c r="G260" s="333">
        <f t="shared" si="10"/>
        <v>2577.9399999999923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46243</v>
      </c>
      <c r="D261" s="299" t="s">
        <v>854</v>
      </c>
      <c r="E261" s="522">
        <v>10.68</v>
      </c>
      <c r="F261" s="522"/>
      <c r="G261" s="333">
        <f t="shared" si="10"/>
        <v>2594.0999999999922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46243</v>
      </c>
      <c r="D262" s="299" t="s">
        <v>845</v>
      </c>
      <c r="E262" s="522">
        <v>116.04</v>
      </c>
      <c r="F262" s="522">
        <v>116.04</v>
      </c>
      <c r="G262" s="333">
        <f t="shared" si="10"/>
        <v>2604.779999999992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46243</v>
      </c>
      <c r="D263" s="299" t="s">
        <v>306</v>
      </c>
      <c r="E263" s="522">
        <v>228.43</v>
      </c>
      <c r="F263" s="522"/>
      <c r="G263" s="333">
        <f t="shared" si="10"/>
        <v>2604.779999999992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4</v>
      </c>
      <c r="C264" s="298">
        <v>46242</v>
      </c>
      <c r="D264" s="299" t="s">
        <v>319</v>
      </c>
      <c r="E264" s="522">
        <v>39.92</v>
      </c>
      <c r="F264" s="522"/>
      <c r="G264" s="333">
        <f t="shared" si="10"/>
        <v>2833.2099999999919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4</v>
      </c>
      <c r="C265" s="298">
        <v>46242</v>
      </c>
      <c r="D265" s="299" t="s">
        <v>296</v>
      </c>
      <c r="E265" s="522">
        <v>73.16</v>
      </c>
      <c r="F265" s="522"/>
      <c r="G265" s="333">
        <f t="shared" si="10"/>
        <v>2873.1299999999919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46242</v>
      </c>
      <c r="D266" s="299" t="s">
        <v>300</v>
      </c>
      <c r="E266" s="522">
        <v>28.7</v>
      </c>
      <c r="F266" s="522"/>
      <c r="G266" s="333">
        <f t="shared" si="10"/>
        <v>2946.2899999999918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46242</v>
      </c>
      <c r="D267" s="299" t="s">
        <v>345</v>
      </c>
      <c r="E267" s="522">
        <v>121.55</v>
      </c>
      <c r="F267" s="522"/>
      <c r="G267" s="333">
        <f t="shared" si="10"/>
        <v>2974.9899999999916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46242</v>
      </c>
      <c r="D268" s="299" t="s">
        <v>1016</v>
      </c>
      <c r="E268" s="522">
        <v>25</v>
      </c>
      <c r="F268" s="522"/>
      <c r="G268" s="333">
        <f t="shared" si="10"/>
        <v>3096.5399999999918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46242</v>
      </c>
      <c r="D269" s="299" t="s">
        <v>353</v>
      </c>
      <c r="E269" s="522">
        <v>21.99</v>
      </c>
      <c r="F269" s="522"/>
      <c r="G269" s="333">
        <f t="shared" si="10"/>
        <v>3121.5399999999918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5</v>
      </c>
      <c r="C270" s="298">
        <v>46242</v>
      </c>
      <c r="D270" s="299" t="s">
        <v>1019</v>
      </c>
      <c r="E270" s="522">
        <v>60</v>
      </c>
      <c r="F270" s="522"/>
      <c r="G270" s="333">
        <f t="shared" si="10"/>
        <v>3143.5299999999916</v>
      </c>
      <c r="H270" s="334" t="s">
        <v>298</v>
      </c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46241</v>
      </c>
      <c r="D271" s="299" t="s">
        <v>319</v>
      </c>
      <c r="E271" s="522">
        <v>19.690000000000001</v>
      </c>
      <c r="F271" s="522"/>
      <c r="G271" s="333">
        <f t="shared" si="10"/>
        <v>3203.5299999999916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46241</v>
      </c>
      <c r="D272" s="299" t="s">
        <v>296</v>
      </c>
      <c r="E272" s="522">
        <v>8.93</v>
      </c>
      <c r="F272" s="522"/>
      <c r="G272" s="333">
        <f t="shared" si="10"/>
        <v>3223.2199999999916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46241</v>
      </c>
      <c r="D273" s="299" t="s">
        <v>320</v>
      </c>
      <c r="E273" s="522">
        <v>178.24</v>
      </c>
      <c r="F273" s="522"/>
      <c r="G273" s="333">
        <f t="shared" si="10"/>
        <v>3232.1499999999915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46241</v>
      </c>
      <c r="D274" s="299" t="s">
        <v>404</v>
      </c>
      <c r="E274" s="522">
        <v>107.68</v>
      </c>
      <c r="F274" s="522"/>
      <c r="G274" s="333">
        <f t="shared" si="10"/>
        <v>3410.3899999999917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335</v>
      </c>
      <c r="B275" s="330" t="s">
        <v>335</v>
      </c>
      <c r="C275" s="298">
        <v>46241</v>
      </c>
      <c r="D275" s="299" t="s">
        <v>447</v>
      </c>
      <c r="E275" s="522">
        <v>83.63</v>
      </c>
      <c r="F275" s="522"/>
      <c r="G275" s="333">
        <f t="shared" si="10"/>
        <v>3518.0699999999915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294</v>
      </c>
      <c r="B276" s="330">
        <v>9</v>
      </c>
      <c r="C276" s="298">
        <v>46241</v>
      </c>
      <c r="D276" s="299" t="s">
        <v>58</v>
      </c>
      <c r="E276" s="522">
        <v>1231.68</v>
      </c>
      <c r="F276" s="522"/>
      <c r="G276" s="333">
        <f t="shared" si="10"/>
        <v>3601.6999999999916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46240</v>
      </c>
      <c r="D277" s="299" t="s">
        <v>1017</v>
      </c>
      <c r="E277" s="522">
        <v>33.700000000000003</v>
      </c>
      <c r="F277" s="522"/>
      <c r="G277" s="333">
        <f t="shared" si="10"/>
        <v>4833.3799999999919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8</v>
      </c>
      <c r="C278" s="298">
        <v>46240</v>
      </c>
      <c r="D278" s="299" t="s">
        <v>347</v>
      </c>
      <c r="E278" s="522">
        <v>23.33</v>
      </c>
      <c r="F278" s="522"/>
      <c r="G278" s="333">
        <f t="shared" si="10"/>
        <v>4867.0799999999917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14</v>
      </c>
      <c r="C279" s="298">
        <v>46240</v>
      </c>
      <c r="D279" s="299" t="s">
        <v>958</v>
      </c>
      <c r="E279" s="522">
        <v>66.67</v>
      </c>
      <c r="F279" s="522"/>
      <c r="G279" s="333">
        <f t="shared" si="10"/>
        <v>4890.4099999999917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46240</v>
      </c>
      <c r="D280" s="299" t="s">
        <v>344</v>
      </c>
      <c r="E280" s="522">
        <v>75</v>
      </c>
      <c r="F280" s="522"/>
      <c r="G280" s="333">
        <f t="shared" si="10"/>
        <v>4957.0799999999917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13</v>
      </c>
      <c r="C281" s="298">
        <v>46240</v>
      </c>
      <c r="D281" s="299" t="s">
        <v>182</v>
      </c>
      <c r="E281" s="522">
        <v>331.81</v>
      </c>
      <c r="F281" s="522"/>
      <c r="G281" s="333">
        <f t="shared" si="10"/>
        <v>5032.0799999999917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291</v>
      </c>
      <c r="B282" s="330">
        <v>39</v>
      </c>
      <c r="C282" s="298">
        <v>46240</v>
      </c>
      <c r="D282" s="299" t="s">
        <v>292</v>
      </c>
      <c r="E282" s="522"/>
      <c r="F282" s="522">
        <v>2763.78</v>
      </c>
      <c r="G282" s="333">
        <f t="shared" si="10"/>
        <v>5363.8899999999921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46239</v>
      </c>
      <c r="D283" s="299" t="s">
        <v>353</v>
      </c>
      <c r="E283" s="522">
        <v>36.549999999999997</v>
      </c>
      <c r="F283" s="522"/>
      <c r="G283" s="333">
        <f t="shared" si="10"/>
        <v>2600.1099999999915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46239</v>
      </c>
      <c r="D284" s="299" t="s">
        <v>310</v>
      </c>
      <c r="E284" s="522">
        <v>40.76</v>
      </c>
      <c r="F284" s="522"/>
      <c r="G284" s="333">
        <f t="shared" si="10"/>
        <v>2636.6599999999917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3</v>
      </c>
      <c r="C285" s="298">
        <v>46239</v>
      </c>
      <c r="D285" s="299" t="s">
        <v>310</v>
      </c>
      <c r="E285" s="522">
        <v>5.86</v>
      </c>
      <c r="F285" s="522"/>
      <c r="G285" s="333">
        <f t="shared" si="10"/>
        <v>2677.4199999999919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46239</v>
      </c>
      <c r="D286" s="299" t="s">
        <v>296</v>
      </c>
      <c r="E286" s="522">
        <v>63.22</v>
      </c>
      <c r="F286" s="522"/>
      <c r="G286" s="333">
        <f t="shared" si="10"/>
        <v>2683.279999999992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8</v>
      </c>
      <c r="C287" s="298">
        <v>46239</v>
      </c>
      <c r="D287" s="299" t="s">
        <v>1012</v>
      </c>
      <c r="E287" s="522">
        <v>49.41</v>
      </c>
      <c r="F287" s="522"/>
      <c r="G287" s="333">
        <f t="shared" si="10"/>
        <v>2746.4999999999918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5</v>
      </c>
      <c r="C288" s="298">
        <v>46239</v>
      </c>
      <c r="D288" s="299" t="s">
        <v>1013</v>
      </c>
      <c r="E288" s="522">
        <v>-60</v>
      </c>
      <c r="F288" s="522"/>
      <c r="G288" s="333">
        <f t="shared" si="10"/>
        <v>2795.9099999999917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5</v>
      </c>
      <c r="C289" s="298">
        <v>46239</v>
      </c>
      <c r="D289" s="299" t="s">
        <v>1013</v>
      </c>
      <c r="E289" s="522">
        <v>263.89</v>
      </c>
      <c r="F289" s="522"/>
      <c r="G289" s="333">
        <f t="shared" ref="G289:G319" si="11">G290-E289+F289</f>
        <v>2735.9099999999917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5</v>
      </c>
      <c r="C290" s="298">
        <v>46239</v>
      </c>
      <c r="D290" s="299" t="s">
        <v>1014</v>
      </c>
      <c r="E290" s="522">
        <v>25</v>
      </c>
      <c r="F290" s="522"/>
      <c r="G290" s="333">
        <f t="shared" si="11"/>
        <v>2999.7999999999915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46239</v>
      </c>
      <c r="D291" s="299" t="s">
        <v>1015</v>
      </c>
      <c r="E291" s="522">
        <v>36.81</v>
      </c>
      <c r="F291" s="522"/>
      <c r="G291" s="333">
        <f t="shared" si="11"/>
        <v>3024.7999999999915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291</v>
      </c>
      <c r="B292" s="330">
        <v>40</v>
      </c>
      <c r="C292" s="298">
        <v>46239</v>
      </c>
      <c r="D292" s="299" t="s">
        <v>316</v>
      </c>
      <c r="E292" s="522"/>
      <c r="F292" s="522">
        <v>837.18</v>
      </c>
      <c r="G292" s="333">
        <f t="shared" si="11"/>
        <v>3061.6099999999915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46238</v>
      </c>
      <c r="D293" s="299" t="s">
        <v>1010</v>
      </c>
      <c r="E293" s="522">
        <v>10</v>
      </c>
      <c r="F293" s="522"/>
      <c r="G293" s="333">
        <f t="shared" si="11"/>
        <v>2224.4299999999917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17</v>
      </c>
      <c r="C294" s="298">
        <v>46238</v>
      </c>
      <c r="D294" s="299" t="s">
        <v>370</v>
      </c>
      <c r="E294" s="522">
        <v>99</v>
      </c>
      <c r="F294" s="522"/>
      <c r="G294" s="333">
        <f t="shared" si="11"/>
        <v>2234.4299999999917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14</v>
      </c>
      <c r="C295" s="298">
        <v>46238</v>
      </c>
      <c r="D295" s="299" t="s">
        <v>367</v>
      </c>
      <c r="E295" s="522">
        <v>70.25</v>
      </c>
      <c r="F295" s="522"/>
      <c r="G295" s="333">
        <f t="shared" si="11"/>
        <v>2333.4299999999917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284</v>
      </c>
      <c r="B296" s="330">
        <v>37</v>
      </c>
      <c r="C296" s="298">
        <v>46238</v>
      </c>
      <c r="D296" s="299" t="s">
        <v>374</v>
      </c>
      <c r="E296" s="522">
        <v>50</v>
      </c>
      <c r="F296" s="522"/>
      <c r="G296" s="333">
        <f t="shared" si="11"/>
        <v>2403.6799999999917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4</v>
      </c>
      <c r="C297" s="298">
        <v>46237</v>
      </c>
      <c r="D297" s="299" t="s">
        <v>296</v>
      </c>
      <c r="E297" s="522">
        <v>41.93</v>
      </c>
      <c r="F297" s="522"/>
      <c r="G297" s="333">
        <f t="shared" si="11"/>
        <v>2453.6799999999917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46237</v>
      </c>
      <c r="D298" s="299" t="s">
        <v>334</v>
      </c>
      <c r="E298" s="522">
        <v>15.09</v>
      </c>
      <c r="F298" s="522"/>
      <c r="G298" s="333">
        <f t="shared" si="11"/>
        <v>2495.6099999999915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22</v>
      </c>
      <c r="C299" s="298">
        <v>46237</v>
      </c>
      <c r="D299" s="299" t="s">
        <v>953</v>
      </c>
      <c r="E299" s="522">
        <v>12.77</v>
      </c>
      <c r="F299" s="522"/>
      <c r="G299" s="333">
        <f t="shared" si="11"/>
        <v>2510.6999999999916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1</v>
      </c>
      <c r="C300" s="298">
        <v>46236</v>
      </c>
      <c r="D300" s="299" t="s">
        <v>306</v>
      </c>
      <c r="E300" s="522">
        <v>132.79</v>
      </c>
      <c r="F300" s="522"/>
      <c r="G300" s="333">
        <f t="shared" si="11"/>
        <v>2523.4699999999916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46236</v>
      </c>
      <c r="D301" s="299" t="s">
        <v>358</v>
      </c>
      <c r="E301" s="522">
        <v>10.25</v>
      </c>
      <c r="F301" s="522"/>
      <c r="G301" s="333">
        <f t="shared" si="11"/>
        <v>2656.2599999999916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46236</v>
      </c>
      <c r="D302" s="299" t="s">
        <v>300</v>
      </c>
      <c r="E302" s="522">
        <v>24.48</v>
      </c>
      <c r="F302" s="522"/>
      <c r="G302" s="333">
        <f t="shared" si="11"/>
        <v>2666.5099999999916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4</v>
      </c>
      <c r="C303" s="298">
        <v>46236</v>
      </c>
      <c r="D303" s="299" t="s">
        <v>455</v>
      </c>
      <c r="E303" s="522">
        <v>40.21</v>
      </c>
      <c r="F303" s="522"/>
      <c r="G303" s="333">
        <f t="shared" si="11"/>
        <v>2690.9899999999916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46235</v>
      </c>
      <c r="D304" s="299" t="s">
        <v>1008</v>
      </c>
      <c r="E304" s="522">
        <v>22.12</v>
      </c>
      <c r="F304" s="522"/>
      <c r="G304" s="333">
        <f t="shared" si="11"/>
        <v>2731.1999999999916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46235</v>
      </c>
      <c r="D305" s="299" t="s">
        <v>1009</v>
      </c>
      <c r="E305" s="522">
        <v>40</v>
      </c>
      <c r="F305" s="522"/>
      <c r="G305" s="333">
        <f t="shared" si="11"/>
        <v>2753.3199999999915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46235</v>
      </c>
      <c r="D306" s="299" t="s">
        <v>319</v>
      </c>
      <c r="E306" s="522">
        <v>8.86</v>
      </c>
      <c r="F306" s="522"/>
      <c r="G306" s="333">
        <f t="shared" si="11"/>
        <v>2793.3199999999915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5</v>
      </c>
      <c r="C307" s="298">
        <v>46235</v>
      </c>
      <c r="D307" s="299" t="s">
        <v>484</v>
      </c>
      <c r="E307" s="522">
        <v>52.06</v>
      </c>
      <c r="F307" s="522"/>
      <c r="G307" s="333">
        <f t="shared" si="11"/>
        <v>2802.1799999999917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46235</v>
      </c>
      <c r="D308" s="299" t="s">
        <v>484</v>
      </c>
      <c r="E308" s="522">
        <v>52.06</v>
      </c>
      <c r="F308" s="522"/>
      <c r="G308" s="333">
        <f t="shared" si="11"/>
        <v>2854.2399999999916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22</v>
      </c>
      <c r="C309" s="298">
        <v>46235</v>
      </c>
      <c r="D309" s="299" t="s">
        <v>375</v>
      </c>
      <c r="E309" s="522">
        <v>6.37</v>
      </c>
      <c r="F309" s="522"/>
      <c r="G309" s="333">
        <f t="shared" si="11"/>
        <v>2906.2999999999915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46235</v>
      </c>
      <c r="D310" s="299" t="s">
        <v>1007</v>
      </c>
      <c r="E310" s="522">
        <v>121.4</v>
      </c>
      <c r="F310" s="522">
        <v>121.4</v>
      </c>
      <c r="G310" s="333">
        <f t="shared" si="11"/>
        <v>2912.6699999999914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46235</v>
      </c>
      <c r="D311" s="299" t="s">
        <v>1018</v>
      </c>
      <c r="E311" s="522">
        <v>-25.39</v>
      </c>
      <c r="F311" s="522"/>
      <c r="G311" s="333">
        <f t="shared" si="11"/>
        <v>2912.6699999999914</v>
      </c>
      <c r="H311" s="334" t="s">
        <v>298</v>
      </c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46235</v>
      </c>
      <c r="D312" s="299" t="s">
        <v>986</v>
      </c>
      <c r="E312" s="522"/>
      <c r="F312" s="522">
        <v>174.61</v>
      </c>
      <c r="G312" s="333">
        <f t="shared" si="11"/>
        <v>2887.2799999999916</v>
      </c>
      <c r="H312" s="334" t="s">
        <v>298</v>
      </c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46235</v>
      </c>
      <c r="D313" s="299" t="s">
        <v>986</v>
      </c>
      <c r="E313" s="522">
        <v>174.61</v>
      </c>
      <c r="F313" s="522"/>
      <c r="G313" s="333">
        <f t="shared" si="11"/>
        <v>2712.6699999999914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284</v>
      </c>
      <c r="B314" s="330">
        <v>37</v>
      </c>
      <c r="C314" s="298">
        <v>46234</v>
      </c>
      <c r="D314" s="299" t="s">
        <v>1004</v>
      </c>
      <c r="E314" s="522">
        <v>8746.27</v>
      </c>
      <c r="F314" s="522"/>
      <c r="G314" s="333">
        <f t="shared" si="11"/>
        <v>2887.2799999999916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25</v>
      </c>
      <c r="C315" s="298">
        <v>46234</v>
      </c>
      <c r="D315" s="298" t="s">
        <v>204</v>
      </c>
      <c r="E315" s="331">
        <v>350</v>
      </c>
      <c r="F315" s="522"/>
      <c r="G315" s="333">
        <f t="shared" si="11"/>
        <v>11633.549999999992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26</v>
      </c>
      <c r="C316" s="298">
        <v>46234</v>
      </c>
      <c r="D316" s="298" t="s">
        <v>205</v>
      </c>
      <c r="E316" s="331">
        <v>320</v>
      </c>
      <c r="F316" s="522"/>
      <c r="G316" s="333">
        <f t="shared" si="11"/>
        <v>11983.549999999992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27</v>
      </c>
      <c r="C317" s="298">
        <v>46234</v>
      </c>
      <c r="D317" s="298" t="s">
        <v>206</v>
      </c>
      <c r="E317" s="331">
        <v>25</v>
      </c>
      <c r="F317" s="522"/>
      <c r="G317" s="333">
        <f t="shared" si="11"/>
        <v>12303.549999999992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28</v>
      </c>
      <c r="C318" s="298">
        <v>46234</v>
      </c>
      <c r="D318" s="298" t="s">
        <v>207</v>
      </c>
      <c r="E318" s="331">
        <v>25</v>
      </c>
      <c r="F318" s="522"/>
      <c r="G318" s="333">
        <f t="shared" si="11"/>
        <v>12328.549999999992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286</v>
      </c>
      <c r="B319" s="330">
        <v>29</v>
      </c>
      <c r="C319" s="298">
        <v>46234</v>
      </c>
      <c r="D319" s="298" t="s">
        <v>208</v>
      </c>
      <c r="E319" s="331">
        <v>45</v>
      </c>
      <c r="F319" s="522"/>
      <c r="G319" s="333">
        <f t="shared" si="11"/>
        <v>12353.549999999992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30</v>
      </c>
      <c r="C320" s="298">
        <v>46234</v>
      </c>
      <c r="D320" s="298" t="s">
        <v>209</v>
      </c>
      <c r="E320" s="331">
        <v>400</v>
      </c>
      <c r="F320" s="522"/>
      <c r="G320" s="333">
        <f t="shared" ref="G320:G342" si="12">G321-E320+F320</f>
        <v>12398.549999999992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31</v>
      </c>
      <c r="C321" s="298">
        <v>46234</v>
      </c>
      <c r="D321" s="298" t="s">
        <v>210</v>
      </c>
      <c r="E321" s="331">
        <v>375</v>
      </c>
      <c r="F321" s="522"/>
      <c r="G321" s="333">
        <f t="shared" si="12"/>
        <v>12798.549999999992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286</v>
      </c>
      <c r="B322" s="330">
        <v>32</v>
      </c>
      <c r="C322" s="298">
        <v>46234</v>
      </c>
      <c r="D322" s="298" t="s">
        <v>211</v>
      </c>
      <c r="E322" s="331">
        <v>100</v>
      </c>
      <c r="F322" s="522"/>
      <c r="G322" s="333">
        <f t="shared" si="12"/>
        <v>13173.549999999992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286</v>
      </c>
      <c r="B323" s="330">
        <v>33</v>
      </c>
      <c r="C323" s="298">
        <v>46234</v>
      </c>
      <c r="D323" s="298" t="s">
        <v>212</v>
      </c>
      <c r="E323" s="331">
        <v>85</v>
      </c>
      <c r="F323" s="522"/>
      <c r="G323" s="333">
        <f t="shared" si="12"/>
        <v>13273.549999999992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286</v>
      </c>
      <c r="B324" s="330">
        <v>34</v>
      </c>
      <c r="C324" s="298">
        <v>46234</v>
      </c>
      <c r="D324" s="298" t="s">
        <v>213</v>
      </c>
      <c r="E324" s="331">
        <v>230</v>
      </c>
      <c r="F324" s="522"/>
      <c r="G324" s="333">
        <f t="shared" si="12"/>
        <v>13358.549999999992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286</v>
      </c>
      <c r="B325" s="330">
        <v>35</v>
      </c>
      <c r="C325" s="298">
        <v>46234</v>
      </c>
      <c r="D325" s="298" t="s">
        <v>214</v>
      </c>
      <c r="E325" s="331">
        <v>45</v>
      </c>
      <c r="F325" s="522"/>
      <c r="G325" s="333">
        <f t="shared" si="12"/>
        <v>13588.549999999992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291</v>
      </c>
      <c r="B326" s="330">
        <v>38</v>
      </c>
      <c r="C326" s="298">
        <v>46234</v>
      </c>
      <c r="D326" s="299" t="s">
        <v>293</v>
      </c>
      <c r="E326" s="522"/>
      <c r="F326" s="522">
        <v>4720.8599999999997</v>
      </c>
      <c r="G326" s="333">
        <f t="shared" si="12"/>
        <v>13633.549999999992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10</v>
      </c>
      <c r="C327" s="298">
        <v>46234</v>
      </c>
      <c r="D327" s="299" t="s">
        <v>176</v>
      </c>
      <c r="E327" s="522">
        <v>17.899999999999999</v>
      </c>
      <c r="F327" s="522"/>
      <c r="G327" s="333">
        <f t="shared" si="12"/>
        <v>8912.6899999999932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5</v>
      </c>
      <c r="C328" s="298">
        <v>46233</v>
      </c>
      <c r="D328" s="299" t="s">
        <v>484</v>
      </c>
      <c r="E328" s="522">
        <v>20.59</v>
      </c>
      <c r="F328" s="522"/>
      <c r="G328" s="333">
        <f t="shared" si="12"/>
        <v>8930.5899999999929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46233</v>
      </c>
      <c r="D329" s="299" t="s">
        <v>386</v>
      </c>
      <c r="E329" s="522">
        <v>23.87</v>
      </c>
      <c r="F329" s="522"/>
      <c r="G329" s="333">
        <f t="shared" si="12"/>
        <v>8951.179999999993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46233</v>
      </c>
      <c r="D330" s="299" t="s">
        <v>1003</v>
      </c>
      <c r="E330" s="522">
        <v>-100</v>
      </c>
      <c r="F330" s="522"/>
      <c r="G330" s="333">
        <f t="shared" si="12"/>
        <v>8975.0499999999938</v>
      </c>
      <c r="H330" s="334" t="s">
        <v>298</v>
      </c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46233</v>
      </c>
      <c r="D331" s="299" t="s">
        <v>1000</v>
      </c>
      <c r="E331" s="522">
        <v>-100</v>
      </c>
      <c r="F331" s="522"/>
      <c r="G331" s="333">
        <f t="shared" si="12"/>
        <v>8875.0499999999938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46233</v>
      </c>
      <c r="D332" s="299" t="s">
        <v>1006</v>
      </c>
      <c r="E332" s="522">
        <v>16</v>
      </c>
      <c r="F332" s="522"/>
      <c r="G332" s="333">
        <f t="shared" si="12"/>
        <v>8775.0499999999938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46232</v>
      </c>
      <c r="D333" s="299" t="s">
        <v>308</v>
      </c>
      <c r="E333" s="522">
        <v>60.77</v>
      </c>
      <c r="F333" s="522"/>
      <c r="G333" s="333">
        <f t="shared" si="12"/>
        <v>8791.0499999999938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21</v>
      </c>
      <c r="C334" s="298">
        <v>46232</v>
      </c>
      <c r="D334" s="299" t="s">
        <v>194</v>
      </c>
      <c r="E334" s="522">
        <v>31.47</v>
      </c>
      <c r="F334" s="522"/>
      <c r="G334" s="333">
        <f t="shared" si="12"/>
        <v>8851.8199999999943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21</v>
      </c>
      <c r="C335" s="298">
        <v>46232</v>
      </c>
      <c r="D335" s="299" t="s">
        <v>194</v>
      </c>
      <c r="E335" s="522">
        <v>16.2</v>
      </c>
      <c r="F335" s="522"/>
      <c r="G335" s="333">
        <f t="shared" si="12"/>
        <v>8883.2899999999936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46232</v>
      </c>
      <c r="D336" s="299" t="s">
        <v>346</v>
      </c>
      <c r="E336" s="522">
        <v>11.43</v>
      </c>
      <c r="F336" s="522"/>
      <c r="G336" s="333">
        <f t="shared" si="12"/>
        <v>8899.4899999999943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46232</v>
      </c>
      <c r="D337" s="299" t="s">
        <v>358</v>
      </c>
      <c r="E337" s="522">
        <v>9.9700000000000006</v>
      </c>
      <c r="F337" s="522"/>
      <c r="G337" s="333">
        <f t="shared" si="12"/>
        <v>8910.9199999999946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46232</v>
      </c>
      <c r="D338" s="299" t="s">
        <v>484</v>
      </c>
      <c r="E338" s="522">
        <v>82.36</v>
      </c>
      <c r="F338" s="522"/>
      <c r="G338" s="333">
        <f t="shared" si="12"/>
        <v>8920.889999999994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24</v>
      </c>
      <c r="C339" s="298">
        <v>46232</v>
      </c>
      <c r="D339" s="299" t="s">
        <v>860</v>
      </c>
      <c r="E339" s="522">
        <v>92.25</v>
      </c>
      <c r="F339" s="522"/>
      <c r="G339" s="333">
        <f t="shared" si="12"/>
        <v>9003.2499999999945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46232</v>
      </c>
      <c r="D340" s="299" t="s">
        <v>296</v>
      </c>
      <c r="E340" s="522">
        <v>39.5</v>
      </c>
      <c r="F340" s="522"/>
      <c r="G340" s="333">
        <f t="shared" si="12"/>
        <v>9095.4999999999945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46232</v>
      </c>
      <c r="D341" s="299" t="s">
        <v>296</v>
      </c>
      <c r="E341" s="522">
        <v>15.1</v>
      </c>
      <c r="F341" s="522"/>
      <c r="G341" s="333">
        <f t="shared" si="12"/>
        <v>9134.9999999999945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46232</v>
      </c>
      <c r="D342" s="299" t="s">
        <v>334</v>
      </c>
      <c r="E342" s="522">
        <v>17.68</v>
      </c>
      <c r="F342" s="522"/>
      <c r="G342" s="333">
        <f t="shared" si="12"/>
        <v>9150.0999999999949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5</v>
      </c>
      <c r="C343" s="298">
        <v>46232</v>
      </c>
      <c r="D343" s="299" t="s">
        <v>988</v>
      </c>
      <c r="E343" s="522">
        <v>-205</v>
      </c>
      <c r="F343" s="522"/>
      <c r="G343" s="333">
        <f t="shared" ref="G343:G405" si="13">G344-E343+F343</f>
        <v>9167.7799999999952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20</v>
      </c>
      <c r="C344" s="298">
        <v>46232</v>
      </c>
      <c r="D344" s="299" t="s">
        <v>193</v>
      </c>
      <c r="E344" s="522">
        <v>600</v>
      </c>
      <c r="F344" s="522"/>
      <c r="G344" s="333">
        <f t="shared" si="13"/>
        <v>8962.7799999999952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46231</v>
      </c>
      <c r="D345" s="299" t="s">
        <v>525</v>
      </c>
      <c r="E345" s="522">
        <v>1171.3800000000001</v>
      </c>
      <c r="F345" s="522">
        <v>1171.3800000000001</v>
      </c>
      <c r="G345" s="333">
        <f t="shared" si="13"/>
        <v>9562.7799999999952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46231</v>
      </c>
      <c r="D346" s="299" t="s">
        <v>334</v>
      </c>
      <c r="E346" s="522">
        <v>11.58</v>
      </c>
      <c r="F346" s="522"/>
      <c r="G346" s="333">
        <f t="shared" si="13"/>
        <v>9562.7799999999934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42</v>
      </c>
      <c r="C347" s="298">
        <v>46231</v>
      </c>
      <c r="D347" s="299" t="s">
        <v>200</v>
      </c>
      <c r="E347" s="522">
        <v>59</v>
      </c>
      <c r="F347" s="522"/>
      <c r="G347" s="333">
        <f t="shared" si="13"/>
        <v>9574.3599999999933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43</v>
      </c>
      <c r="C348" s="298">
        <v>46231</v>
      </c>
      <c r="D348" s="299" t="s">
        <v>201</v>
      </c>
      <c r="E348" s="522">
        <v>50.92</v>
      </c>
      <c r="F348" s="522"/>
      <c r="G348" s="333">
        <f t="shared" si="13"/>
        <v>9633.3599999999933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46231</v>
      </c>
      <c r="D349" s="299" t="s">
        <v>308</v>
      </c>
      <c r="E349" s="522">
        <v>71.75</v>
      </c>
      <c r="F349" s="522"/>
      <c r="G349" s="333">
        <f t="shared" si="13"/>
        <v>9684.2799999999934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46230</v>
      </c>
      <c r="D350" s="299" t="s">
        <v>999</v>
      </c>
      <c r="E350" s="522">
        <v>49.2</v>
      </c>
      <c r="F350" s="522"/>
      <c r="G350" s="333">
        <f t="shared" si="13"/>
        <v>9756.0299999999934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46230</v>
      </c>
      <c r="D351" s="299" t="s">
        <v>353</v>
      </c>
      <c r="E351" s="522">
        <v>20.98</v>
      </c>
      <c r="F351" s="522"/>
      <c r="G351" s="333">
        <f t="shared" si="13"/>
        <v>9805.2299999999941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46230</v>
      </c>
      <c r="D352" s="299" t="s">
        <v>300</v>
      </c>
      <c r="E352" s="522">
        <v>19.16</v>
      </c>
      <c r="F352" s="522"/>
      <c r="G352" s="333">
        <f t="shared" si="13"/>
        <v>9826.2099999999937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46230</v>
      </c>
      <c r="D353" s="299" t="s">
        <v>994</v>
      </c>
      <c r="E353" s="522">
        <v>15.89</v>
      </c>
      <c r="F353" s="522"/>
      <c r="G353" s="333">
        <f t="shared" si="13"/>
        <v>9845.3699999999935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22</v>
      </c>
      <c r="C354" s="298">
        <v>46230</v>
      </c>
      <c r="D354" s="299" t="s">
        <v>998</v>
      </c>
      <c r="E354" s="522">
        <v>15.96</v>
      </c>
      <c r="F354" s="522"/>
      <c r="G354" s="333">
        <f t="shared" si="13"/>
        <v>9861.2599999999929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46230</v>
      </c>
      <c r="D355" s="299" t="s">
        <v>306</v>
      </c>
      <c r="E355" s="522">
        <v>183.73</v>
      </c>
      <c r="F355" s="522"/>
      <c r="G355" s="333">
        <f t="shared" si="13"/>
        <v>9877.2199999999921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46230</v>
      </c>
      <c r="D356" s="299" t="s">
        <v>296</v>
      </c>
      <c r="E356" s="522">
        <v>86.71</v>
      </c>
      <c r="F356" s="522"/>
      <c r="G356" s="333">
        <f t="shared" si="13"/>
        <v>10060.949999999992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46230</v>
      </c>
      <c r="D357" s="299" t="s">
        <v>296</v>
      </c>
      <c r="E357" s="522">
        <v>8.7200000000000006</v>
      </c>
      <c r="F357" s="522"/>
      <c r="G357" s="333">
        <f t="shared" si="13"/>
        <v>10147.659999999991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46230</v>
      </c>
      <c r="D358" s="299" t="s">
        <v>301</v>
      </c>
      <c r="E358" s="522">
        <v>23.5</v>
      </c>
      <c r="F358" s="522"/>
      <c r="G358" s="333">
        <f t="shared" si="13"/>
        <v>10156.37999999999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3</v>
      </c>
      <c r="C359" s="298">
        <v>46230</v>
      </c>
      <c r="D359" s="299" t="s">
        <v>983</v>
      </c>
      <c r="E359" s="522">
        <v>7.18</v>
      </c>
      <c r="F359" s="522"/>
      <c r="G359" s="333">
        <f t="shared" si="13"/>
        <v>10179.87999999999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46229</v>
      </c>
      <c r="D360" s="299" t="s">
        <v>996</v>
      </c>
      <c r="E360" s="522">
        <v>18.350000000000001</v>
      </c>
      <c r="F360" s="522"/>
      <c r="G360" s="333">
        <f t="shared" si="13"/>
        <v>10187.05999999999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46229</v>
      </c>
      <c r="D361" s="299" t="s">
        <v>319</v>
      </c>
      <c r="E361" s="522">
        <v>64.400000000000006</v>
      </c>
      <c r="F361" s="522"/>
      <c r="G361" s="333">
        <f t="shared" si="13"/>
        <v>10205.409999999991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46229</v>
      </c>
      <c r="D362" s="299" t="s">
        <v>296</v>
      </c>
      <c r="E362" s="522">
        <v>42.19</v>
      </c>
      <c r="F362" s="522"/>
      <c r="G362" s="333">
        <f t="shared" si="13"/>
        <v>10269.80999999999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46229</v>
      </c>
      <c r="D363" s="299" t="s">
        <v>296</v>
      </c>
      <c r="E363" s="522">
        <v>60.67</v>
      </c>
      <c r="F363" s="522"/>
      <c r="G363" s="333">
        <f t="shared" si="13"/>
        <v>10311.999999999991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46228</v>
      </c>
      <c r="D364" s="299" t="s">
        <v>995</v>
      </c>
      <c r="E364" s="522">
        <v>40.32</v>
      </c>
      <c r="F364" s="522"/>
      <c r="G364" s="333">
        <f t="shared" si="13"/>
        <v>10372.669999999991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46228</v>
      </c>
      <c r="D365" s="299" t="s">
        <v>455</v>
      </c>
      <c r="E365" s="522">
        <v>7.38</v>
      </c>
      <c r="F365" s="522"/>
      <c r="G365" s="333">
        <f t="shared" si="13"/>
        <v>10412.989999999991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4</v>
      </c>
      <c r="C366" s="298">
        <v>46228</v>
      </c>
      <c r="D366" s="299" t="s">
        <v>455</v>
      </c>
      <c r="E366" s="522">
        <v>39.83</v>
      </c>
      <c r="F366" s="522"/>
      <c r="G366" s="333">
        <f t="shared" si="13"/>
        <v>10420.36999999999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5</v>
      </c>
      <c r="C367" s="298">
        <v>46228</v>
      </c>
      <c r="D367" s="299" t="s">
        <v>475</v>
      </c>
      <c r="E367" s="522">
        <v>20</v>
      </c>
      <c r="F367" s="522"/>
      <c r="G367" s="333">
        <f t="shared" si="13"/>
        <v>10460.19999999999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12</v>
      </c>
      <c r="C368" s="298">
        <v>46228</v>
      </c>
      <c r="D368" s="299" t="s">
        <v>314</v>
      </c>
      <c r="E368" s="522">
        <v>204.48</v>
      </c>
      <c r="F368" s="522"/>
      <c r="G368" s="333">
        <f t="shared" si="13"/>
        <v>10480.19999999999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3</v>
      </c>
      <c r="C369" s="298">
        <v>46228</v>
      </c>
      <c r="D369" s="299" t="s">
        <v>991</v>
      </c>
      <c r="E369" s="522">
        <v>11.33</v>
      </c>
      <c r="F369" s="522"/>
      <c r="G369" s="333">
        <f t="shared" si="13"/>
        <v>10684.679999999989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46228</v>
      </c>
      <c r="D370" s="299" t="s">
        <v>997</v>
      </c>
      <c r="E370" s="522">
        <v>120.77</v>
      </c>
      <c r="F370" s="522"/>
      <c r="G370" s="333">
        <f t="shared" si="13"/>
        <v>10696.009999999989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46227</v>
      </c>
      <c r="D371" s="299" t="s">
        <v>990</v>
      </c>
      <c r="E371" s="522">
        <v>46.21</v>
      </c>
      <c r="F371" s="522"/>
      <c r="G371" s="333">
        <f t="shared" si="13"/>
        <v>10816.77999999999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46227</v>
      </c>
      <c r="D372" s="299" t="s">
        <v>340</v>
      </c>
      <c r="E372" s="522">
        <v>95.85</v>
      </c>
      <c r="F372" s="522"/>
      <c r="G372" s="333">
        <f t="shared" si="13"/>
        <v>10862.989999999989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46227</v>
      </c>
      <c r="D373" s="299" t="s">
        <v>324</v>
      </c>
      <c r="E373" s="522">
        <v>9.06</v>
      </c>
      <c r="F373" s="522"/>
      <c r="G373" s="333">
        <f t="shared" si="13"/>
        <v>10958.839999999989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46227</v>
      </c>
      <c r="D374" s="299" t="s">
        <v>358</v>
      </c>
      <c r="E374" s="522">
        <v>26.47</v>
      </c>
      <c r="F374" s="522"/>
      <c r="G374" s="333">
        <f t="shared" si="13"/>
        <v>10967.899999999989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46227</v>
      </c>
      <c r="D375" s="299" t="s">
        <v>1003</v>
      </c>
      <c r="E375" s="522">
        <v>90</v>
      </c>
      <c r="F375" s="522"/>
      <c r="G375" s="333">
        <f t="shared" si="13"/>
        <v>10994.369999999988</v>
      </c>
      <c r="H375" s="334" t="s">
        <v>298</v>
      </c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3</v>
      </c>
      <c r="C376" s="298">
        <v>46226</v>
      </c>
      <c r="D376" s="299" t="s">
        <v>455</v>
      </c>
      <c r="E376" s="522">
        <v>29.72</v>
      </c>
      <c r="F376" s="522"/>
      <c r="G376" s="333">
        <f t="shared" si="13"/>
        <v>11084.369999999988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46226</v>
      </c>
      <c r="D377" s="299" t="s">
        <v>315</v>
      </c>
      <c r="E377" s="522">
        <v>133.13999999999999</v>
      </c>
      <c r="F377" s="522">
        <v>133.13999999999999</v>
      </c>
      <c r="G377" s="333">
        <f t="shared" si="13"/>
        <v>11114.089999999987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291</v>
      </c>
      <c r="B378" s="330">
        <v>39</v>
      </c>
      <c r="C378" s="298">
        <v>46226</v>
      </c>
      <c r="D378" s="299" t="s">
        <v>292</v>
      </c>
      <c r="E378" s="522"/>
      <c r="F378" s="522">
        <v>2763.78</v>
      </c>
      <c r="G378" s="333">
        <f t="shared" si="13"/>
        <v>11114.089999999987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46226</v>
      </c>
      <c r="D379" s="299" t="s">
        <v>992</v>
      </c>
      <c r="E379" s="522">
        <v>92.36</v>
      </c>
      <c r="F379" s="522"/>
      <c r="G379" s="333">
        <f t="shared" si="13"/>
        <v>8350.3099999999868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3</v>
      </c>
      <c r="C380" s="298">
        <v>46226</v>
      </c>
      <c r="D380" s="299" t="s">
        <v>983</v>
      </c>
      <c r="E380" s="522">
        <v>25</v>
      </c>
      <c r="F380" s="522"/>
      <c r="G380" s="333">
        <f t="shared" si="13"/>
        <v>8442.6699999999873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46226</v>
      </c>
      <c r="D381" s="299" t="s">
        <v>296</v>
      </c>
      <c r="E381" s="522">
        <v>49.15</v>
      </c>
      <c r="F381" s="522"/>
      <c r="G381" s="333">
        <f t="shared" si="13"/>
        <v>8467.6699999999873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46226</v>
      </c>
      <c r="D382" s="299" t="s">
        <v>993</v>
      </c>
      <c r="E382" s="522">
        <v>21.6</v>
      </c>
      <c r="F382" s="522"/>
      <c r="G382" s="333">
        <f t="shared" si="13"/>
        <v>8516.819999999987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46225</v>
      </c>
      <c r="D383" s="299" t="s">
        <v>319</v>
      </c>
      <c r="E383" s="522">
        <v>21.28</v>
      </c>
      <c r="F383" s="522"/>
      <c r="G383" s="333">
        <f t="shared" si="13"/>
        <v>8538.4199999999873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46225</v>
      </c>
      <c r="D384" s="299" t="s">
        <v>358</v>
      </c>
      <c r="E384" s="522">
        <v>17.260000000000002</v>
      </c>
      <c r="F384" s="522"/>
      <c r="G384" s="333">
        <f t="shared" si="13"/>
        <v>8559.699999999988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291</v>
      </c>
      <c r="B385" s="330">
        <v>40</v>
      </c>
      <c r="C385" s="298">
        <v>46225</v>
      </c>
      <c r="D385" s="299" t="s">
        <v>316</v>
      </c>
      <c r="E385" s="522"/>
      <c r="F385" s="522">
        <v>4292.68</v>
      </c>
      <c r="G385" s="333">
        <f t="shared" si="13"/>
        <v>8576.9599999999882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46223</v>
      </c>
      <c r="D386" s="299" t="s">
        <v>306</v>
      </c>
      <c r="E386" s="522">
        <v>148.97999999999999</v>
      </c>
      <c r="F386" s="522"/>
      <c r="G386" s="333">
        <f t="shared" si="13"/>
        <v>4284.279999999987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22</v>
      </c>
      <c r="C387" s="298">
        <v>46223</v>
      </c>
      <c r="D387" s="299" t="s">
        <v>323</v>
      </c>
      <c r="E387" s="522">
        <v>20.22</v>
      </c>
      <c r="F387" s="522"/>
      <c r="G387" s="333">
        <f t="shared" si="13"/>
        <v>4433.2599999999866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46223</v>
      </c>
      <c r="D388" s="299" t="s">
        <v>988</v>
      </c>
      <c r="E388" s="522">
        <v>-313</v>
      </c>
      <c r="F388" s="522"/>
      <c r="G388" s="333">
        <f t="shared" si="13"/>
        <v>4453.4799999999868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46222</v>
      </c>
      <c r="D389" s="299" t="s">
        <v>310</v>
      </c>
      <c r="E389" s="522">
        <v>43.41</v>
      </c>
      <c r="F389" s="522"/>
      <c r="G389" s="333">
        <f t="shared" si="13"/>
        <v>4140.4799999999868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46222</v>
      </c>
      <c r="D390" s="299" t="s">
        <v>329</v>
      </c>
      <c r="E390" s="522">
        <v>70.98</v>
      </c>
      <c r="F390" s="522"/>
      <c r="G390" s="333">
        <f t="shared" si="13"/>
        <v>4183.8899999999867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46222</v>
      </c>
      <c r="D391" s="299" t="s">
        <v>306</v>
      </c>
      <c r="E391" s="522">
        <v>0.42</v>
      </c>
      <c r="F391" s="522"/>
      <c r="G391" s="333">
        <f t="shared" si="13"/>
        <v>4254.8699999999862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22</v>
      </c>
      <c r="C392" s="298">
        <v>46222</v>
      </c>
      <c r="D392" s="299" t="s">
        <v>923</v>
      </c>
      <c r="E392" s="522">
        <v>7.46</v>
      </c>
      <c r="F392" s="522"/>
      <c r="G392" s="333">
        <f t="shared" si="13"/>
        <v>4255.2899999999863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46222</v>
      </c>
      <c r="D393" s="299" t="s">
        <v>987</v>
      </c>
      <c r="E393" s="522">
        <v>60</v>
      </c>
      <c r="F393" s="522"/>
      <c r="G393" s="333">
        <f t="shared" si="13"/>
        <v>4262.7499999999864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46221</v>
      </c>
      <c r="D394" s="299" t="s">
        <v>346</v>
      </c>
      <c r="E394" s="522">
        <v>11.77</v>
      </c>
      <c r="F394" s="522"/>
      <c r="G394" s="333">
        <f t="shared" si="13"/>
        <v>4322.7499999999864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46221</v>
      </c>
      <c r="D395" s="299" t="s">
        <v>308</v>
      </c>
      <c r="E395" s="522">
        <v>123.68</v>
      </c>
      <c r="F395" s="522"/>
      <c r="G395" s="333">
        <f t="shared" si="13"/>
        <v>4334.5199999999868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46221</v>
      </c>
      <c r="D396" s="299" t="s">
        <v>989</v>
      </c>
      <c r="E396" s="522">
        <v>27.37</v>
      </c>
      <c r="F396" s="522"/>
      <c r="G396" s="333">
        <f t="shared" si="13"/>
        <v>4458.1999999999871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46221</v>
      </c>
      <c r="D397" s="299" t="s">
        <v>989</v>
      </c>
      <c r="E397" s="522">
        <v>25.2</v>
      </c>
      <c r="F397" s="522"/>
      <c r="G397" s="333">
        <f t="shared" si="13"/>
        <v>4485.569999999987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46221</v>
      </c>
      <c r="D398" s="299" t="s">
        <v>930</v>
      </c>
      <c r="E398" s="522">
        <v>13.84</v>
      </c>
      <c r="F398" s="522"/>
      <c r="G398" s="333">
        <f t="shared" si="13"/>
        <v>4510.7699999999868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21</v>
      </c>
      <c r="C399" s="298">
        <v>46220</v>
      </c>
      <c r="D399" s="299" t="s">
        <v>194</v>
      </c>
      <c r="E399" s="522">
        <v>81</v>
      </c>
      <c r="F399" s="522"/>
      <c r="G399" s="333">
        <f t="shared" si="13"/>
        <v>4524.6099999999869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43</v>
      </c>
      <c r="C400" s="298">
        <v>46220</v>
      </c>
      <c r="D400" s="299" t="s">
        <v>333</v>
      </c>
      <c r="E400" s="522">
        <v>22.35</v>
      </c>
      <c r="F400" s="522"/>
      <c r="G400" s="333">
        <f t="shared" si="13"/>
        <v>4605.6099999999869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42</v>
      </c>
      <c r="C401" s="298">
        <v>46220</v>
      </c>
      <c r="D401" s="299" t="s">
        <v>333</v>
      </c>
      <c r="E401" s="522">
        <v>29.8</v>
      </c>
      <c r="F401" s="522"/>
      <c r="G401" s="333">
        <f t="shared" si="13"/>
        <v>4627.9599999999873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17</v>
      </c>
      <c r="C402" s="298">
        <v>46220</v>
      </c>
      <c r="D402" s="299" t="s">
        <v>188</v>
      </c>
      <c r="E402" s="522">
        <v>42.65</v>
      </c>
      <c r="F402" s="522"/>
      <c r="G402" s="333">
        <f t="shared" si="13"/>
        <v>4657.7599999999875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23</v>
      </c>
      <c r="C403" s="298">
        <v>46220</v>
      </c>
      <c r="D403" s="299" t="s">
        <v>63</v>
      </c>
      <c r="E403" s="522">
        <v>529.46</v>
      </c>
      <c r="F403" s="522"/>
      <c r="G403" s="333">
        <f t="shared" si="13"/>
        <v>4700.4099999999871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11</v>
      </c>
      <c r="C404" s="298">
        <v>46219</v>
      </c>
      <c r="D404" s="299" t="s">
        <v>178</v>
      </c>
      <c r="E404" s="522">
        <v>256.64</v>
      </c>
      <c r="F404" s="522"/>
      <c r="G404" s="333">
        <f t="shared" si="13"/>
        <v>5229.8699999999872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5</v>
      </c>
      <c r="C405" s="298">
        <v>46219</v>
      </c>
      <c r="D405" s="299" t="s">
        <v>340</v>
      </c>
      <c r="E405" s="522">
        <v>21.3</v>
      </c>
      <c r="F405" s="522"/>
      <c r="G405" s="333">
        <f t="shared" si="13"/>
        <v>5486.5099999999875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291</v>
      </c>
      <c r="B406" s="330">
        <v>38</v>
      </c>
      <c r="C406" s="298">
        <v>46218</v>
      </c>
      <c r="D406" s="299" t="s">
        <v>293</v>
      </c>
      <c r="E406" s="522"/>
      <c r="F406" s="522">
        <v>4720.84</v>
      </c>
      <c r="G406" s="333">
        <f t="shared" ref="G406:G411" si="14">G407-E406+F406</f>
        <v>5507.8099999999877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5</v>
      </c>
      <c r="C407" s="298">
        <v>46218</v>
      </c>
      <c r="D407" s="299" t="s">
        <v>985</v>
      </c>
      <c r="E407" s="522">
        <v>429.82</v>
      </c>
      <c r="F407" s="522"/>
      <c r="G407" s="333">
        <f t="shared" si="14"/>
        <v>786.96999999998775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46218</v>
      </c>
      <c r="D408" s="299" t="s">
        <v>981</v>
      </c>
      <c r="E408" s="522">
        <v>80.319999999999993</v>
      </c>
      <c r="F408" s="522"/>
      <c r="G408" s="333">
        <f t="shared" si="14"/>
        <v>1216.7899999999877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46216</v>
      </c>
      <c r="D409" s="299" t="s">
        <v>312</v>
      </c>
      <c r="E409" s="522">
        <v>51.94</v>
      </c>
      <c r="F409" s="522"/>
      <c r="G409" s="333">
        <f t="shared" si="14"/>
        <v>1297.1099999999876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46216</v>
      </c>
      <c r="D410" s="299" t="s">
        <v>984</v>
      </c>
      <c r="E410" s="522">
        <v>43.13</v>
      </c>
      <c r="F410" s="522"/>
      <c r="G410" s="333">
        <f t="shared" si="14"/>
        <v>1349.0499999999877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19</v>
      </c>
      <c r="C411" s="298">
        <v>46216</v>
      </c>
      <c r="D411" s="299" t="s">
        <v>191</v>
      </c>
      <c r="E411" s="522">
        <v>200</v>
      </c>
      <c r="F411" s="522"/>
      <c r="G411" s="333">
        <f t="shared" si="14"/>
        <v>1392.1799999999878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15</v>
      </c>
      <c r="C412" s="298">
        <v>46216</v>
      </c>
      <c r="D412" s="299" t="s">
        <v>185</v>
      </c>
      <c r="E412" s="522">
        <v>64.05</v>
      </c>
      <c r="F412" s="522"/>
      <c r="G412" s="333">
        <f t="shared" ref="G412:G514" si="15">G413-E412+F412</f>
        <v>1592.1799999999878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335</v>
      </c>
      <c r="B413" s="330" t="s">
        <v>335</v>
      </c>
      <c r="C413" s="298">
        <v>46216</v>
      </c>
      <c r="D413" s="299" t="s">
        <v>336</v>
      </c>
      <c r="E413" s="522">
        <v>63.44</v>
      </c>
      <c r="F413" s="522"/>
      <c r="G413" s="333">
        <f t="shared" si="15"/>
        <v>1656.2299999999877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4</v>
      </c>
      <c r="C414" s="298">
        <v>46215</v>
      </c>
      <c r="D414" s="299" t="s">
        <v>310</v>
      </c>
      <c r="E414" s="522">
        <v>34.85</v>
      </c>
      <c r="F414" s="522"/>
      <c r="G414" s="333">
        <f t="shared" si="15"/>
        <v>1719.6699999999878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46215</v>
      </c>
      <c r="D415" s="299" t="s">
        <v>982</v>
      </c>
      <c r="E415" s="522">
        <v>29.2</v>
      </c>
      <c r="F415" s="522"/>
      <c r="G415" s="333">
        <f t="shared" si="15"/>
        <v>1754.5199999999877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46215</v>
      </c>
      <c r="D416" s="299" t="s">
        <v>980</v>
      </c>
      <c r="E416" s="522">
        <v>81.75</v>
      </c>
      <c r="F416" s="522"/>
      <c r="G416" s="333">
        <f t="shared" si="15"/>
        <v>1783.7199999999877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46215</v>
      </c>
      <c r="D417" s="299" t="s">
        <v>980</v>
      </c>
      <c r="E417" s="522">
        <v>81.75</v>
      </c>
      <c r="F417" s="522"/>
      <c r="G417" s="333">
        <f t="shared" si="15"/>
        <v>1865.4699999999877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46214</v>
      </c>
      <c r="D418" s="299" t="s">
        <v>983</v>
      </c>
      <c r="E418" s="522">
        <v>25</v>
      </c>
      <c r="F418" s="522"/>
      <c r="G418" s="333">
        <f t="shared" si="15"/>
        <v>1947.2199999999877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22</v>
      </c>
      <c r="C419" s="298">
        <v>46214</v>
      </c>
      <c r="D419" s="299" t="s">
        <v>352</v>
      </c>
      <c r="E419" s="522">
        <v>21.29</v>
      </c>
      <c r="F419" s="522"/>
      <c r="G419" s="333">
        <f t="shared" si="15"/>
        <v>1972.2199999999877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46214</v>
      </c>
      <c r="D420" s="299" t="s">
        <v>308</v>
      </c>
      <c r="E420" s="522">
        <v>54.48</v>
      </c>
      <c r="F420" s="522"/>
      <c r="G420" s="333">
        <f t="shared" si="15"/>
        <v>1993.5099999999877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46214</v>
      </c>
      <c r="D421" s="299" t="s">
        <v>308</v>
      </c>
      <c r="E421" s="522">
        <v>54.49</v>
      </c>
      <c r="F421" s="522"/>
      <c r="G421" s="333">
        <f t="shared" si="15"/>
        <v>2047.9899999999877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1</v>
      </c>
      <c r="C422" s="298">
        <v>46214</v>
      </c>
      <c r="D422" s="299" t="s">
        <v>311</v>
      </c>
      <c r="E422" s="522">
        <v>167.26</v>
      </c>
      <c r="F422" s="522"/>
      <c r="G422" s="333">
        <f t="shared" si="15"/>
        <v>2102.4799999999877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46214</v>
      </c>
      <c r="D423" s="299" t="s">
        <v>329</v>
      </c>
      <c r="E423" s="522">
        <v>81.73</v>
      </c>
      <c r="F423" s="522"/>
      <c r="G423" s="333">
        <f t="shared" si="15"/>
        <v>2269.7399999999875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46213</v>
      </c>
      <c r="D424" s="299" t="s">
        <v>885</v>
      </c>
      <c r="E424" s="522">
        <v>120</v>
      </c>
      <c r="F424" s="522"/>
      <c r="G424" s="333">
        <f t="shared" si="15"/>
        <v>2351.4699999999875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46213</v>
      </c>
      <c r="D425" s="299" t="s">
        <v>907</v>
      </c>
      <c r="E425" s="522">
        <v>-0.06</v>
      </c>
      <c r="F425" s="522"/>
      <c r="G425" s="333">
        <f t="shared" si="15"/>
        <v>2471.4699999999875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22</v>
      </c>
      <c r="C426" s="298">
        <v>46213</v>
      </c>
      <c r="D426" s="299" t="s">
        <v>979</v>
      </c>
      <c r="E426" s="522">
        <v>5.31</v>
      </c>
      <c r="F426" s="522"/>
      <c r="G426" s="333">
        <f t="shared" si="15"/>
        <v>2471.4099999999876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46213</v>
      </c>
      <c r="D427" s="299" t="s">
        <v>300</v>
      </c>
      <c r="E427" s="522">
        <v>25.52</v>
      </c>
      <c r="F427" s="522"/>
      <c r="G427" s="333">
        <f t="shared" si="15"/>
        <v>2476.7199999999875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46213</v>
      </c>
      <c r="D428" s="299" t="s">
        <v>831</v>
      </c>
      <c r="E428" s="522">
        <v>13.03</v>
      </c>
      <c r="F428" s="522"/>
      <c r="G428" s="333">
        <f t="shared" si="15"/>
        <v>2502.2399999999875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46213</v>
      </c>
      <c r="D429" s="299" t="s">
        <v>371</v>
      </c>
      <c r="E429" s="522">
        <v>9.4600000000000009</v>
      </c>
      <c r="F429" s="522"/>
      <c r="G429" s="333">
        <f t="shared" si="15"/>
        <v>2515.2699999999877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46212</v>
      </c>
      <c r="D430" s="299" t="s">
        <v>981</v>
      </c>
      <c r="E430" s="522">
        <v>50.73</v>
      </c>
      <c r="F430" s="522"/>
      <c r="G430" s="333">
        <f t="shared" si="15"/>
        <v>2524.7299999999877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5</v>
      </c>
      <c r="C431" s="298">
        <v>46212</v>
      </c>
      <c r="D431" s="299" t="s">
        <v>854</v>
      </c>
      <c r="E431" s="522">
        <v>10.68</v>
      </c>
      <c r="F431" s="522"/>
      <c r="G431" s="333">
        <f t="shared" si="15"/>
        <v>2575.4599999999878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46212</v>
      </c>
      <c r="D432" s="299" t="s">
        <v>977</v>
      </c>
      <c r="E432" s="522">
        <v>33.29</v>
      </c>
      <c r="F432" s="522"/>
      <c r="G432" s="333">
        <f t="shared" si="15"/>
        <v>2586.1399999999876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46212</v>
      </c>
      <c r="D433" s="299" t="s">
        <v>978</v>
      </c>
      <c r="E433" s="522">
        <v>41.79</v>
      </c>
      <c r="F433" s="522"/>
      <c r="G433" s="333">
        <f t="shared" si="15"/>
        <v>2619.4299999999876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335</v>
      </c>
      <c r="B434" s="330" t="s">
        <v>335</v>
      </c>
      <c r="C434" s="298">
        <v>46212</v>
      </c>
      <c r="D434" s="299" t="s">
        <v>460</v>
      </c>
      <c r="E434" s="522"/>
      <c r="F434" s="522">
        <v>620</v>
      </c>
      <c r="G434" s="333">
        <f t="shared" si="15"/>
        <v>2661.2199999999875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291</v>
      </c>
      <c r="B435" s="330">
        <v>41</v>
      </c>
      <c r="C435" s="298">
        <v>46212</v>
      </c>
      <c r="D435" s="299" t="s">
        <v>974</v>
      </c>
      <c r="E435" s="522"/>
      <c r="F435" s="522">
        <v>800</v>
      </c>
      <c r="G435" s="333">
        <f t="shared" si="15"/>
        <v>2041.2199999999875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291</v>
      </c>
      <c r="B436" s="330">
        <v>39</v>
      </c>
      <c r="C436" s="298">
        <v>46212</v>
      </c>
      <c r="D436" s="299" t="s">
        <v>292</v>
      </c>
      <c r="E436" s="522"/>
      <c r="F436" s="522">
        <v>2763.78</v>
      </c>
      <c r="G436" s="333">
        <f t="shared" si="15"/>
        <v>1241.2199999999875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2</v>
      </c>
      <c r="C437" s="298">
        <v>46211</v>
      </c>
      <c r="D437" s="299" t="s">
        <v>390</v>
      </c>
      <c r="E437" s="522">
        <v>7.73</v>
      </c>
      <c r="F437" s="522"/>
      <c r="G437" s="333">
        <f t="shared" si="15"/>
        <v>-1522.5600000000127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3</v>
      </c>
      <c r="C438" s="298">
        <v>46211</v>
      </c>
      <c r="D438" s="299" t="s">
        <v>904</v>
      </c>
      <c r="E438" s="522">
        <v>3.5</v>
      </c>
      <c r="F438" s="522"/>
      <c r="G438" s="333">
        <f t="shared" si="15"/>
        <v>-1514.8300000000127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4</v>
      </c>
      <c r="C439" s="298">
        <v>46211</v>
      </c>
      <c r="D439" s="299" t="s">
        <v>904</v>
      </c>
      <c r="E439" s="522">
        <v>75.75</v>
      </c>
      <c r="F439" s="522"/>
      <c r="G439" s="333">
        <f t="shared" si="15"/>
        <v>-1511.3300000000127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3</v>
      </c>
      <c r="C440" s="298">
        <v>46211</v>
      </c>
      <c r="D440" s="299" t="s">
        <v>309</v>
      </c>
      <c r="E440" s="522">
        <v>4.1900000000000004</v>
      </c>
      <c r="F440" s="522"/>
      <c r="G440" s="333">
        <f t="shared" si="15"/>
        <v>-1435.5800000000127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1</v>
      </c>
      <c r="C441" s="298">
        <v>46211</v>
      </c>
      <c r="D441" s="299" t="s">
        <v>306</v>
      </c>
      <c r="E441" s="522">
        <v>145.94999999999999</v>
      </c>
      <c r="F441" s="522"/>
      <c r="G441" s="333">
        <f t="shared" si="15"/>
        <v>-1431.3900000000126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46211</v>
      </c>
      <c r="D442" s="299" t="s">
        <v>296</v>
      </c>
      <c r="E442" s="522">
        <v>63.09</v>
      </c>
      <c r="F442" s="522"/>
      <c r="G442" s="333">
        <f t="shared" si="15"/>
        <v>-1285.4400000000126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46211</v>
      </c>
      <c r="D443" s="299" t="s">
        <v>296</v>
      </c>
      <c r="E443" s="522">
        <v>17.739999999999998</v>
      </c>
      <c r="F443" s="522"/>
      <c r="G443" s="333">
        <f t="shared" si="15"/>
        <v>-1222.3500000000126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46211</v>
      </c>
      <c r="D444" s="299" t="s">
        <v>306</v>
      </c>
      <c r="E444" s="522">
        <v>155.91999999999999</v>
      </c>
      <c r="F444" s="522"/>
      <c r="G444" s="333">
        <f t="shared" si="15"/>
        <v>-1204.6100000000126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46211</v>
      </c>
      <c r="D445" s="299" t="s">
        <v>976</v>
      </c>
      <c r="E445" s="522">
        <v>31.58</v>
      </c>
      <c r="F445" s="522"/>
      <c r="G445" s="333">
        <f t="shared" si="15"/>
        <v>-1048.6900000000126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46211</v>
      </c>
      <c r="D446" s="299" t="s">
        <v>455</v>
      </c>
      <c r="E446" s="522">
        <v>23.31</v>
      </c>
      <c r="F446" s="522"/>
      <c r="G446" s="333">
        <f t="shared" si="15"/>
        <v>-1017.1100000000125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46211</v>
      </c>
      <c r="D447" s="299" t="s">
        <v>442</v>
      </c>
      <c r="E447" s="522">
        <v>16</v>
      </c>
      <c r="F447" s="522"/>
      <c r="G447" s="333">
        <f t="shared" si="15"/>
        <v>-993.80000000001257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4</v>
      </c>
      <c r="C448" s="298">
        <v>46210</v>
      </c>
      <c r="D448" s="299" t="s">
        <v>310</v>
      </c>
      <c r="E448" s="522">
        <v>39.11</v>
      </c>
      <c r="F448" s="522"/>
      <c r="G448" s="333">
        <f t="shared" si="15"/>
        <v>-977.80000000001257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9</v>
      </c>
      <c r="C449" s="298">
        <v>46210</v>
      </c>
      <c r="D449" s="299" t="s">
        <v>58</v>
      </c>
      <c r="E449" s="522">
        <v>1231.68</v>
      </c>
      <c r="F449" s="522"/>
      <c r="G449" s="333">
        <f t="shared" si="15"/>
        <v>-938.69000000001256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335</v>
      </c>
      <c r="B450" s="330" t="s">
        <v>335</v>
      </c>
      <c r="C450" s="298">
        <v>46210</v>
      </c>
      <c r="D450" s="299" t="s">
        <v>447</v>
      </c>
      <c r="E450" s="522">
        <v>53.37</v>
      </c>
      <c r="F450" s="522"/>
      <c r="G450" s="333">
        <f t="shared" si="15"/>
        <v>292.9899999999875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13</v>
      </c>
      <c r="C451" s="298">
        <v>46209</v>
      </c>
      <c r="D451" s="299" t="s">
        <v>902</v>
      </c>
      <c r="E451" s="522">
        <v>218.33</v>
      </c>
      <c r="F451" s="522"/>
      <c r="G451" s="333">
        <f t="shared" si="15"/>
        <v>346.35999999998751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287</v>
      </c>
      <c r="B452" s="330" t="s">
        <v>287</v>
      </c>
      <c r="C452" s="298">
        <v>46209</v>
      </c>
      <c r="D452" s="299" t="s">
        <v>959</v>
      </c>
      <c r="E452" s="522">
        <v>1182.68</v>
      </c>
      <c r="F452" s="522">
        <v>1182.68</v>
      </c>
      <c r="G452" s="333">
        <f t="shared" si="15"/>
        <v>564.68999999998755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46209</v>
      </c>
      <c r="D453" s="299" t="s">
        <v>309</v>
      </c>
      <c r="E453" s="522">
        <v>6.19</v>
      </c>
      <c r="F453" s="522"/>
      <c r="G453" s="333">
        <f t="shared" si="15"/>
        <v>564.68999999998755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46209</v>
      </c>
      <c r="D454" s="299" t="s">
        <v>969</v>
      </c>
      <c r="E454" s="522">
        <v>9.7200000000000006</v>
      </c>
      <c r="F454" s="522"/>
      <c r="G454" s="333">
        <f t="shared" si="15"/>
        <v>570.8799999999876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46209</v>
      </c>
      <c r="D455" s="299" t="s">
        <v>353</v>
      </c>
      <c r="E455" s="522">
        <v>21.99</v>
      </c>
      <c r="F455" s="522"/>
      <c r="G455" s="333">
        <f t="shared" si="15"/>
        <v>580.59999999998763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46209</v>
      </c>
      <c r="D456" s="299" t="s">
        <v>296</v>
      </c>
      <c r="E456" s="522">
        <v>10.02</v>
      </c>
      <c r="F456" s="522"/>
      <c r="G456" s="333">
        <f t="shared" si="15"/>
        <v>602.58999999998764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46209</v>
      </c>
      <c r="D457" s="299" t="s">
        <v>296</v>
      </c>
      <c r="E457" s="522">
        <v>55.19</v>
      </c>
      <c r="F457" s="522"/>
      <c r="G457" s="333">
        <f t="shared" si="15"/>
        <v>612.60999999998762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14</v>
      </c>
      <c r="C458" s="298">
        <v>46209</v>
      </c>
      <c r="D458" s="299" t="s">
        <v>958</v>
      </c>
      <c r="E458" s="522">
        <v>66.67</v>
      </c>
      <c r="F458" s="522"/>
      <c r="G458" s="333">
        <f t="shared" si="15"/>
        <v>667.79999999998756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14</v>
      </c>
      <c r="C459" s="298">
        <v>46209</v>
      </c>
      <c r="D459" s="299" t="s">
        <v>367</v>
      </c>
      <c r="E459" s="522">
        <v>70.25</v>
      </c>
      <c r="F459" s="522"/>
      <c r="G459" s="333">
        <f t="shared" si="15"/>
        <v>734.46999999998752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4</v>
      </c>
      <c r="C460" s="298">
        <v>46209</v>
      </c>
      <c r="D460" s="299" t="s">
        <v>334</v>
      </c>
      <c r="E460" s="522">
        <v>36.090000000000003</v>
      </c>
      <c r="F460" s="522"/>
      <c r="G460" s="333">
        <f t="shared" si="15"/>
        <v>804.71999999998752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46209</v>
      </c>
      <c r="D461" s="299" t="s">
        <v>301</v>
      </c>
      <c r="E461" s="522">
        <v>16.05</v>
      </c>
      <c r="F461" s="522"/>
      <c r="G461" s="333">
        <f t="shared" si="15"/>
        <v>840.80999999998755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46208</v>
      </c>
      <c r="D462" s="299" t="s">
        <v>960</v>
      </c>
      <c r="E462" s="522">
        <v>23.03</v>
      </c>
      <c r="F462" s="522"/>
      <c r="G462" s="333">
        <f t="shared" si="15"/>
        <v>856.85999999998751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46208</v>
      </c>
      <c r="D463" s="299" t="s">
        <v>371</v>
      </c>
      <c r="E463" s="522">
        <v>15.11</v>
      </c>
      <c r="F463" s="522"/>
      <c r="G463" s="333">
        <f t="shared" si="15"/>
        <v>879.88999999998748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46207</v>
      </c>
      <c r="D464" s="299" t="s">
        <v>950</v>
      </c>
      <c r="E464" s="522">
        <v>47.95</v>
      </c>
      <c r="F464" s="522"/>
      <c r="G464" s="333">
        <f t="shared" si="15"/>
        <v>894.99999999998749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46207</v>
      </c>
      <c r="D465" s="299" t="s">
        <v>951</v>
      </c>
      <c r="E465" s="522">
        <v>8.75</v>
      </c>
      <c r="F465" s="522"/>
      <c r="G465" s="333">
        <f t="shared" si="15"/>
        <v>942.94999999998754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17</v>
      </c>
      <c r="C466" s="298">
        <v>46207</v>
      </c>
      <c r="D466" s="299" t="s">
        <v>370</v>
      </c>
      <c r="E466" s="522">
        <v>99</v>
      </c>
      <c r="F466" s="522"/>
      <c r="G466" s="333">
        <f t="shared" si="15"/>
        <v>951.69999999998754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46206</v>
      </c>
      <c r="D467" s="299" t="s">
        <v>950</v>
      </c>
      <c r="E467" s="522">
        <v>85.56</v>
      </c>
      <c r="F467" s="522"/>
      <c r="G467" s="333">
        <f t="shared" si="15"/>
        <v>1050.6999999999875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46206</v>
      </c>
      <c r="D468" s="299" t="s">
        <v>952</v>
      </c>
      <c r="E468" s="522">
        <v>25.07</v>
      </c>
      <c r="F468" s="522"/>
      <c r="G468" s="333">
        <f t="shared" si="15"/>
        <v>1136.2599999999875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22</v>
      </c>
      <c r="C469" s="298">
        <v>46206</v>
      </c>
      <c r="D469" s="299" t="s">
        <v>953</v>
      </c>
      <c r="E469" s="522">
        <v>12.77</v>
      </c>
      <c r="F469" s="522"/>
      <c r="G469" s="333">
        <f t="shared" si="15"/>
        <v>1161.3299999999874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46206</v>
      </c>
      <c r="D470" s="299" t="s">
        <v>963</v>
      </c>
      <c r="E470" s="522">
        <v>50</v>
      </c>
      <c r="F470" s="522"/>
      <c r="G470" s="333">
        <f t="shared" si="15"/>
        <v>1174.0999999999874</v>
      </c>
      <c r="H470" s="334" t="s">
        <v>298</v>
      </c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46206</v>
      </c>
      <c r="D471" s="299" t="s">
        <v>964</v>
      </c>
      <c r="E471" s="522">
        <v>70</v>
      </c>
      <c r="F471" s="522"/>
      <c r="G471" s="333">
        <f t="shared" si="15"/>
        <v>1224.0999999999874</v>
      </c>
      <c r="H471" s="334" t="s">
        <v>298</v>
      </c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46206</v>
      </c>
      <c r="D472" s="299" t="s">
        <v>965</v>
      </c>
      <c r="E472" s="522">
        <v>64</v>
      </c>
      <c r="F472" s="522"/>
      <c r="G472" s="333">
        <f t="shared" si="15"/>
        <v>1294.0999999999874</v>
      </c>
      <c r="H472" s="334" t="s">
        <v>298</v>
      </c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46206</v>
      </c>
      <c r="D473" s="299" t="s">
        <v>962</v>
      </c>
      <c r="E473" s="522">
        <v>286.49</v>
      </c>
      <c r="F473" s="522"/>
      <c r="G473" s="333">
        <f t="shared" si="15"/>
        <v>1358.0999999999874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46206</v>
      </c>
      <c r="D474" s="299" t="s">
        <v>954</v>
      </c>
      <c r="E474" s="522">
        <v>36</v>
      </c>
      <c r="F474" s="522"/>
      <c r="G474" s="333">
        <f t="shared" si="15"/>
        <v>1644.5899999999874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46205</v>
      </c>
      <c r="D475" s="299" t="s">
        <v>956</v>
      </c>
      <c r="E475" s="522">
        <v>-200</v>
      </c>
      <c r="F475" s="522"/>
      <c r="G475" s="333">
        <f t="shared" si="15"/>
        <v>1680.5899999999874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46205</v>
      </c>
      <c r="D476" s="299" t="s">
        <v>956</v>
      </c>
      <c r="E476" s="522">
        <v>-4</v>
      </c>
      <c r="F476" s="522"/>
      <c r="G476" s="333">
        <f t="shared" si="15"/>
        <v>1480.5899999999874</v>
      </c>
      <c r="H476" s="334" t="s">
        <v>298</v>
      </c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46205</v>
      </c>
      <c r="D477" s="299" t="s">
        <v>956</v>
      </c>
      <c r="E477" s="522">
        <v>204</v>
      </c>
      <c r="F477" s="522"/>
      <c r="G477" s="333">
        <f t="shared" si="15"/>
        <v>1476.5899999999874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46205</v>
      </c>
      <c r="D478" s="299" t="s">
        <v>966</v>
      </c>
      <c r="E478" s="522">
        <v>20</v>
      </c>
      <c r="F478" s="522"/>
      <c r="G478" s="333">
        <f t="shared" si="15"/>
        <v>1680.5899999999874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287</v>
      </c>
      <c r="B479" s="330" t="s">
        <v>287</v>
      </c>
      <c r="C479" s="298">
        <v>46205</v>
      </c>
      <c r="D479" s="299" t="s">
        <v>967</v>
      </c>
      <c r="E479" s="522">
        <v>70</v>
      </c>
      <c r="F479" s="522">
        <v>70</v>
      </c>
      <c r="G479" s="333">
        <f t="shared" si="15"/>
        <v>1700.5899999999874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287</v>
      </c>
      <c r="B480" s="330" t="s">
        <v>287</v>
      </c>
      <c r="C480" s="298">
        <v>46205</v>
      </c>
      <c r="D480" s="299" t="s">
        <v>968</v>
      </c>
      <c r="E480" s="522">
        <v>783</v>
      </c>
      <c r="F480" s="522">
        <v>783</v>
      </c>
      <c r="G480" s="333">
        <f t="shared" si="15"/>
        <v>1700.5899999999874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22</v>
      </c>
      <c r="C481" s="298">
        <v>46205</v>
      </c>
      <c r="D481" s="299" t="s">
        <v>375</v>
      </c>
      <c r="E481" s="522">
        <v>6.37</v>
      </c>
      <c r="F481" s="522"/>
      <c r="G481" s="333">
        <f t="shared" si="15"/>
        <v>1700.5899999999874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46205</v>
      </c>
      <c r="D482" s="299" t="s">
        <v>961</v>
      </c>
      <c r="E482" s="522">
        <v>21</v>
      </c>
      <c r="F482" s="522"/>
      <c r="G482" s="333">
        <f t="shared" si="15"/>
        <v>1706.9599999999873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284</v>
      </c>
      <c r="B483" s="330">
        <v>36</v>
      </c>
      <c r="C483" s="298">
        <v>46205</v>
      </c>
      <c r="D483" s="299" t="s">
        <v>374</v>
      </c>
      <c r="E483" s="522">
        <v>50</v>
      </c>
      <c r="F483" s="522"/>
      <c r="G483" s="333">
        <f t="shared" si="15"/>
        <v>1727.9599999999873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8</v>
      </c>
      <c r="C484" s="298">
        <v>46205</v>
      </c>
      <c r="D484" s="299" t="s">
        <v>319</v>
      </c>
      <c r="E484" s="522">
        <v>53.8</v>
      </c>
      <c r="F484" s="522"/>
      <c r="G484" s="333">
        <f t="shared" si="15"/>
        <v>1777.9599999999873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3</v>
      </c>
      <c r="C485" s="298">
        <v>46204</v>
      </c>
      <c r="D485" s="299" t="s">
        <v>309</v>
      </c>
      <c r="E485" s="522">
        <v>4.1900000000000004</v>
      </c>
      <c r="F485" s="522"/>
      <c r="G485" s="333">
        <f t="shared" si="15"/>
        <v>1831.7599999999873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46204</v>
      </c>
      <c r="D486" s="299" t="s">
        <v>311</v>
      </c>
      <c r="E486" s="522">
        <v>169.54</v>
      </c>
      <c r="F486" s="522"/>
      <c r="G486" s="333">
        <f t="shared" si="15"/>
        <v>1835.9499999999873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46204</v>
      </c>
      <c r="D487" s="299" t="s">
        <v>955</v>
      </c>
      <c r="E487" s="522">
        <v>64.2</v>
      </c>
      <c r="F487" s="522"/>
      <c r="G487" s="333">
        <f t="shared" si="15"/>
        <v>2005.4899999999873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46204</v>
      </c>
      <c r="D488" s="299" t="s">
        <v>319</v>
      </c>
      <c r="E488" s="522">
        <v>150.86000000000001</v>
      </c>
      <c r="F488" s="522"/>
      <c r="G488" s="333">
        <f t="shared" si="15"/>
        <v>2069.6899999999873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3</v>
      </c>
      <c r="C489" s="298">
        <v>46204</v>
      </c>
      <c r="D489" s="299" t="s">
        <v>455</v>
      </c>
      <c r="E489" s="522">
        <v>10.41</v>
      </c>
      <c r="F489" s="522"/>
      <c r="G489" s="333">
        <f t="shared" si="15"/>
        <v>2220.5499999999874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46204</v>
      </c>
      <c r="D490" s="299" t="s">
        <v>306</v>
      </c>
      <c r="E490" s="522">
        <v>98.37</v>
      </c>
      <c r="F490" s="522"/>
      <c r="G490" s="333">
        <f t="shared" si="15"/>
        <v>2230.9599999999873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46204</v>
      </c>
      <c r="D491" s="299" t="s">
        <v>397</v>
      </c>
      <c r="E491" s="522">
        <v>54.76</v>
      </c>
      <c r="F491" s="522"/>
      <c r="G491" s="333">
        <f t="shared" si="15"/>
        <v>2329.3299999999872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284</v>
      </c>
      <c r="B492" s="330">
        <v>37</v>
      </c>
      <c r="C492" s="298">
        <v>46203</v>
      </c>
      <c r="D492" s="299" t="s">
        <v>970</v>
      </c>
      <c r="E492" s="522">
        <v>6487.16</v>
      </c>
      <c r="F492" s="522"/>
      <c r="G492" s="333">
        <f t="shared" si="15"/>
        <v>2384.0899999999874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286</v>
      </c>
      <c r="B493" s="330">
        <v>25</v>
      </c>
      <c r="C493" s="298">
        <v>46203</v>
      </c>
      <c r="D493" s="298" t="s">
        <v>204</v>
      </c>
      <c r="E493" s="331">
        <v>350</v>
      </c>
      <c r="F493" s="522"/>
      <c r="G493" s="333">
        <f t="shared" si="15"/>
        <v>8871.2499999999873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286</v>
      </c>
      <c r="B494" s="330">
        <v>26</v>
      </c>
      <c r="C494" s="298">
        <v>46203</v>
      </c>
      <c r="D494" s="298" t="s">
        <v>205</v>
      </c>
      <c r="E494" s="331">
        <v>320</v>
      </c>
      <c r="F494" s="522"/>
      <c r="G494" s="333">
        <f t="shared" si="15"/>
        <v>9221.2499999999873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286</v>
      </c>
      <c r="B495" s="330">
        <v>27</v>
      </c>
      <c r="C495" s="298">
        <v>46203</v>
      </c>
      <c r="D495" s="298" t="s">
        <v>206</v>
      </c>
      <c r="E495" s="331">
        <v>25</v>
      </c>
      <c r="F495" s="522"/>
      <c r="G495" s="333">
        <f t="shared" si="15"/>
        <v>9541.2499999999873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286</v>
      </c>
      <c r="B496" s="330">
        <v>28</v>
      </c>
      <c r="C496" s="298">
        <v>46203</v>
      </c>
      <c r="D496" s="298" t="s">
        <v>207</v>
      </c>
      <c r="E496" s="331">
        <v>25</v>
      </c>
      <c r="F496" s="522"/>
      <c r="G496" s="333">
        <f t="shared" si="15"/>
        <v>9566.2499999999873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286</v>
      </c>
      <c r="B497" s="330">
        <v>29</v>
      </c>
      <c r="C497" s="298">
        <v>46203</v>
      </c>
      <c r="D497" s="298" t="s">
        <v>208</v>
      </c>
      <c r="E497" s="331">
        <v>45</v>
      </c>
      <c r="F497" s="522"/>
      <c r="G497" s="333">
        <f t="shared" si="15"/>
        <v>9591.2499999999873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286</v>
      </c>
      <c r="B498" s="330">
        <v>30</v>
      </c>
      <c r="C498" s="298">
        <v>46203</v>
      </c>
      <c r="D498" s="298" t="s">
        <v>209</v>
      </c>
      <c r="E498" s="331">
        <v>400</v>
      </c>
      <c r="F498" s="522"/>
      <c r="G498" s="333">
        <f t="shared" si="15"/>
        <v>9636.2499999999873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31</v>
      </c>
      <c r="C499" s="298">
        <v>46203</v>
      </c>
      <c r="D499" s="298" t="s">
        <v>210</v>
      </c>
      <c r="E499" s="331">
        <v>375</v>
      </c>
      <c r="F499" s="522"/>
      <c r="G499" s="333">
        <f t="shared" si="15"/>
        <v>10036.249999999987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286</v>
      </c>
      <c r="B500" s="330">
        <v>32</v>
      </c>
      <c r="C500" s="298">
        <v>46203</v>
      </c>
      <c r="D500" s="298" t="s">
        <v>211</v>
      </c>
      <c r="E500" s="331">
        <v>100</v>
      </c>
      <c r="F500" s="522"/>
      <c r="G500" s="333">
        <f t="shared" si="15"/>
        <v>10411.249999999987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33</v>
      </c>
      <c r="C501" s="298">
        <v>46203</v>
      </c>
      <c r="D501" s="298" t="s">
        <v>212</v>
      </c>
      <c r="E501" s="331">
        <v>85</v>
      </c>
      <c r="F501" s="522"/>
      <c r="G501" s="333">
        <f t="shared" si="15"/>
        <v>10511.249999999987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34</v>
      </c>
      <c r="C502" s="298">
        <v>46203</v>
      </c>
      <c r="D502" s="298" t="s">
        <v>213</v>
      </c>
      <c r="E502" s="331">
        <v>230</v>
      </c>
      <c r="F502" s="522"/>
      <c r="G502" s="333">
        <f t="shared" si="15"/>
        <v>10596.249999999987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35</v>
      </c>
      <c r="C503" s="298">
        <v>46203</v>
      </c>
      <c r="D503" s="298" t="s">
        <v>214</v>
      </c>
      <c r="E503" s="331">
        <v>45</v>
      </c>
      <c r="F503" s="522"/>
      <c r="G503" s="333">
        <f t="shared" si="15"/>
        <v>10826.249999999987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10</v>
      </c>
      <c r="C504" s="298">
        <v>46203</v>
      </c>
      <c r="D504" s="298" t="s">
        <v>176</v>
      </c>
      <c r="E504" s="522">
        <v>17.899999999999999</v>
      </c>
      <c r="F504" s="522"/>
      <c r="G504" s="333">
        <f t="shared" si="15"/>
        <v>10871.249999999987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46203</v>
      </c>
      <c r="D505" s="299" t="s">
        <v>423</v>
      </c>
      <c r="E505" s="522">
        <v>185.64</v>
      </c>
      <c r="F505" s="522">
        <v>185.64</v>
      </c>
      <c r="G505" s="333">
        <f t="shared" si="15"/>
        <v>10889.149999999987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46203</v>
      </c>
      <c r="D506" s="299" t="s">
        <v>947</v>
      </c>
      <c r="E506" s="522">
        <v>-20</v>
      </c>
      <c r="F506" s="522"/>
      <c r="G506" s="333">
        <f t="shared" si="15"/>
        <v>10889.149999999987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46202</v>
      </c>
      <c r="D507" s="299" t="s">
        <v>948</v>
      </c>
      <c r="E507" s="522">
        <v>580</v>
      </c>
      <c r="F507" s="522">
        <v>580</v>
      </c>
      <c r="G507" s="333">
        <f t="shared" si="15"/>
        <v>10869.149999999987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291</v>
      </c>
      <c r="B508" s="330">
        <v>38</v>
      </c>
      <c r="C508" s="298">
        <v>46202</v>
      </c>
      <c r="D508" s="299" t="s">
        <v>293</v>
      </c>
      <c r="E508" s="522"/>
      <c r="F508" s="522">
        <v>4720.8599999999997</v>
      </c>
      <c r="G508" s="333">
        <f t="shared" si="15"/>
        <v>10869.149999999987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46202</v>
      </c>
      <c r="D509" s="299" t="s">
        <v>942</v>
      </c>
      <c r="E509" s="522">
        <v>180</v>
      </c>
      <c r="F509" s="522">
        <v>180</v>
      </c>
      <c r="G509" s="333">
        <f t="shared" si="15"/>
        <v>6148.2899999999863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20</v>
      </c>
      <c r="C510" s="298">
        <v>46202</v>
      </c>
      <c r="D510" s="299" t="s">
        <v>193</v>
      </c>
      <c r="E510" s="522">
        <v>600</v>
      </c>
      <c r="F510" s="522"/>
      <c r="G510" s="333">
        <f t="shared" si="15"/>
        <v>6148.2899999999863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46202</v>
      </c>
      <c r="D511" s="299" t="s">
        <v>306</v>
      </c>
      <c r="E511" s="522">
        <v>102.13</v>
      </c>
      <c r="F511" s="522"/>
      <c r="G511" s="333">
        <f t="shared" si="15"/>
        <v>6748.2899999999863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46202</v>
      </c>
      <c r="D512" s="299" t="s">
        <v>310</v>
      </c>
      <c r="E512" s="522">
        <v>40.56</v>
      </c>
      <c r="F512" s="522"/>
      <c r="G512" s="333">
        <f t="shared" si="15"/>
        <v>6850.4199999999864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3</v>
      </c>
      <c r="C513" s="298">
        <v>46202</v>
      </c>
      <c r="D513" s="299" t="s">
        <v>310</v>
      </c>
      <c r="E513" s="522">
        <v>6.84</v>
      </c>
      <c r="F513" s="522"/>
      <c r="G513" s="333">
        <f t="shared" si="15"/>
        <v>6890.9799999999868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3</v>
      </c>
      <c r="C514" s="298">
        <v>46202</v>
      </c>
      <c r="D514" s="299" t="s">
        <v>880</v>
      </c>
      <c r="E514" s="522">
        <v>11.98</v>
      </c>
      <c r="F514" s="522"/>
      <c r="G514" s="333">
        <f t="shared" si="15"/>
        <v>6897.819999999987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46201</v>
      </c>
      <c r="D515" s="299" t="s">
        <v>353</v>
      </c>
      <c r="E515" s="522">
        <v>14.99</v>
      </c>
      <c r="F515" s="522"/>
      <c r="G515" s="333">
        <f t="shared" ref="G515:G528" si="16">G516-E515+F515</f>
        <v>6909.7999999999865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46201</v>
      </c>
      <c r="D516" s="299" t="s">
        <v>358</v>
      </c>
      <c r="E516" s="522">
        <v>11.29</v>
      </c>
      <c r="F516" s="522"/>
      <c r="G516" s="333">
        <f t="shared" si="16"/>
        <v>6924.7899999999863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46201</v>
      </c>
      <c r="D517" s="299" t="s">
        <v>319</v>
      </c>
      <c r="E517" s="522">
        <v>158.96</v>
      </c>
      <c r="F517" s="522"/>
      <c r="G517" s="333">
        <f t="shared" si="16"/>
        <v>6936.0799999999863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46201</v>
      </c>
      <c r="D518" s="299" t="s">
        <v>397</v>
      </c>
      <c r="E518" s="522">
        <v>53.24</v>
      </c>
      <c r="F518" s="522"/>
      <c r="G518" s="333">
        <f t="shared" si="16"/>
        <v>7095.0399999999863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46200</v>
      </c>
      <c r="D519" s="299" t="s">
        <v>917</v>
      </c>
      <c r="E519" s="522">
        <v>122.77</v>
      </c>
      <c r="F519" s="522"/>
      <c r="G519" s="333">
        <f t="shared" si="16"/>
        <v>7148.2799999999861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46200</v>
      </c>
      <c r="D520" s="299" t="s">
        <v>831</v>
      </c>
      <c r="E520" s="522">
        <v>77.67</v>
      </c>
      <c r="F520" s="522"/>
      <c r="G520" s="333">
        <f t="shared" si="16"/>
        <v>7271.0499999999865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5</v>
      </c>
      <c r="C521" s="298">
        <v>46200</v>
      </c>
      <c r="D521" s="299" t="s">
        <v>943</v>
      </c>
      <c r="E521" s="522">
        <v>32.99</v>
      </c>
      <c r="F521" s="522"/>
      <c r="G521" s="333">
        <f t="shared" si="16"/>
        <v>7348.7199999999866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287</v>
      </c>
      <c r="B522" s="330" t="s">
        <v>287</v>
      </c>
      <c r="C522" s="298">
        <v>46200</v>
      </c>
      <c r="D522" s="299" t="s">
        <v>945</v>
      </c>
      <c r="E522" s="522">
        <v>207.96</v>
      </c>
      <c r="F522" s="522">
        <v>207.96</v>
      </c>
      <c r="G522" s="333">
        <f t="shared" si="16"/>
        <v>7381.7099999999864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46199</v>
      </c>
      <c r="D523" s="299" t="s">
        <v>868</v>
      </c>
      <c r="E523" s="522">
        <v>51.84</v>
      </c>
      <c r="F523" s="522"/>
      <c r="G523" s="333">
        <f t="shared" si="16"/>
        <v>7381.7099999999864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46199</v>
      </c>
      <c r="D524" s="299" t="s">
        <v>296</v>
      </c>
      <c r="E524" s="522">
        <v>10.31</v>
      </c>
      <c r="F524" s="522"/>
      <c r="G524" s="333">
        <f t="shared" si="16"/>
        <v>7433.5499999999865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46199</v>
      </c>
      <c r="D525" s="299" t="s">
        <v>296</v>
      </c>
      <c r="E525" s="522">
        <v>87.14</v>
      </c>
      <c r="F525" s="522"/>
      <c r="G525" s="333">
        <f t="shared" si="16"/>
        <v>7443.8599999999869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5</v>
      </c>
      <c r="C526" s="298">
        <v>46199</v>
      </c>
      <c r="D526" s="299" t="s">
        <v>940</v>
      </c>
      <c r="E526" s="522">
        <v>20</v>
      </c>
      <c r="F526" s="522"/>
      <c r="G526" s="333">
        <f t="shared" si="16"/>
        <v>7530.9999999999873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12</v>
      </c>
      <c r="C527" s="298">
        <v>46198</v>
      </c>
      <c r="D527" s="299" t="s">
        <v>314</v>
      </c>
      <c r="E527" s="522">
        <v>204.48</v>
      </c>
      <c r="F527" s="522"/>
      <c r="G527" s="333">
        <f t="shared" si="16"/>
        <v>7550.9999999999873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291</v>
      </c>
      <c r="B528" s="330">
        <v>39</v>
      </c>
      <c r="C528" s="298">
        <v>46198</v>
      </c>
      <c r="D528" s="299" t="s">
        <v>292</v>
      </c>
      <c r="E528" s="522"/>
      <c r="F528" s="522">
        <v>2763.77</v>
      </c>
      <c r="G528" s="333">
        <f t="shared" si="16"/>
        <v>7755.4799999999868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46198</v>
      </c>
      <c r="D529" s="299" t="s">
        <v>846</v>
      </c>
      <c r="E529" s="522">
        <v>11.2</v>
      </c>
      <c r="F529" s="522"/>
      <c r="G529" s="333">
        <f t="shared" ref="G529:G549" si="17">G530-E529+F529</f>
        <v>4991.7099999999864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46197</v>
      </c>
      <c r="D530" s="299" t="s">
        <v>941</v>
      </c>
      <c r="E530" s="522">
        <v>15.99</v>
      </c>
      <c r="F530" s="522"/>
      <c r="G530" s="333">
        <f t="shared" si="17"/>
        <v>5002.9099999999862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5</v>
      </c>
      <c r="C531" s="298">
        <v>46197</v>
      </c>
      <c r="D531" s="299" t="s">
        <v>340</v>
      </c>
      <c r="E531" s="522">
        <v>47.93</v>
      </c>
      <c r="F531" s="522"/>
      <c r="G531" s="333">
        <f t="shared" si="17"/>
        <v>5018.899999999986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43</v>
      </c>
      <c r="C532" s="298">
        <v>46197</v>
      </c>
      <c r="D532" s="299" t="s">
        <v>201</v>
      </c>
      <c r="E532" s="522">
        <v>42.84</v>
      </c>
      <c r="F532" s="522"/>
      <c r="G532" s="333">
        <f t="shared" si="17"/>
        <v>5066.8299999999863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42</v>
      </c>
      <c r="C533" s="298">
        <v>46197</v>
      </c>
      <c r="D533" s="299" t="s">
        <v>200</v>
      </c>
      <c r="E533" s="522">
        <v>99.4</v>
      </c>
      <c r="F533" s="522"/>
      <c r="G533" s="333">
        <f t="shared" si="17"/>
        <v>5109.6699999999864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46196</v>
      </c>
      <c r="D534" s="299" t="s">
        <v>319</v>
      </c>
      <c r="E534" s="522">
        <v>5.68</v>
      </c>
      <c r="F534" s="522"/>
      <c r="G534" s="333">
        <f t="shared" si="17"/>
        <v>5209.0699999999861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46196</v>
      </c>
      <c r="D535" s="299" t="s">
        <v>306</v>
      </c>
      <c r="E535" s="522">
        <v>167.73</v>
      </c>
      <c r="F535" s="522"/>
      <c r="G535" s="333">
        <f t="shared" si="17"/>
        <v>5214.7499999999864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4</v>
      </c>
      <c r="C536" s="298">
        <v>46196</v>
      </c>
      <c r="D536" s="299" t="s">
        <v>296</v>
      </c>
      <c r="E536" s="522">
        <v>40.81</v>
      </c>
      <c r="F536" s="522"/>
      <c r="G536" s="333">
        <f t="shared" si="17"/>
        <v>5382.4799999999859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46196</v>
      </c>
      <c r="D537" s="299" t="s">
        <v>334</v>
      </c>
      <c r="E537" s="522">
        <v>17.68</v>
      </c>
      <c r="F537" s="522"/>
      <c r="G537" s="333">
        <f t="shared" si="17"/>
        <v>5423.2899999999863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46196</v>
      </c>
      <c r="D538" s="299" t="s">
        <v>320</v>
      </c>
      <c r="E538" s="522">
        <v>5.19</v>
      </c>
      <c r="F538" s="522"/>
      <c r="G538" s="333">
        <f t="shared" si="17"/>
        <v>5440.9699999999866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46196</v>
      </c>
      <c r="D539" s="299" t="s">
        <v>308</v>
      </c>
      <c r="E539" s="522">
        <v>71.75</v>
      </c>
      <c r="F539" s="522"/>
      <c r="G539" s="333">
        <f t="shared" si="17"/>
        <v>5446.1599999999862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46196</v>
      </c>
      <c r="D540" s="299" t="s">
        <v>835</v>
      </c>
      <c r="E540" s="522">
        <v>15.96</v>
      </c>
      <c r="F540" s="522"/>
      <c r="G540" s="333">
        <f t="shared" si="17"/>
        <v>5517.9099999999862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46195</v>
      </c>
      <c r="D541" s="299" t="s">
        <v>334</v>
      </c>
      <c r="E541" s="522">
        <v>7.89</v>
      </c>
      <c r="F541" s="522"/>
      <c r="G541" s="333">
        <f t="shared" si="17"/>
        <v>5533.8699999999862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287</v>
      </c>
      <c r="B542" s="330" t="s">
        <v>287</v>
      </c>
      <c r="C542" s="298">
        <v>46195</v>
      </c>
      <c r="D542" s="299" t="s">
        <v>939</v>
      </c>
      <c r="E542" s="522">
        <v>86.07</v>
      </c>
      <c r="F542" s="522">
        <v>86.07</v>
      </c>
      <c r="G542" s="333">
        <f t="shared" si="17"/>
        <v>5541.7599999999866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287</v>
      </c>
      <c r="B543" s="330" t="s">
        <v>287</v>
      </c>
      <c r="C543" s="298">
        <v>46195</v>
      </c>
      <c r="D543" s="299" t="s">
        <v>922</v>
      </c>
      <c r="E543" s="522">
        <v>14.98</v>
      </c>
      <c r="F543" s="522">
        <v>14.98</v>
      </c>
      <c r="G543" s="333">
        <f t="shared" si="17"/>
        <v>5541.7599999999866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287</v>
      </c>
      <c r="B544" s="330" t="s">
        <v>287</v>
      </c>
      <c r="C544" s="298">
        <v>46195</v>
      </c>
      <c r="D544" s="299" t="s">
        <v>936</v>
      </c>
      <c r="E544" s="522">
        <v>83.52</v>
      </c>
      <c r="F544" s="522">
        <v>83.52</v>
      </c>
      <c r="G544" s="333">
        <f t="shared" si="17"/>
        <v>5541.7599999999866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46195</v>
      </c>
      <c r="D545" s="299" t="s">
        <v>937</v>
      </c>
      <c r="E545" s="522">
        <v>62.19</v>
      </c>
      <c r="F545" s="522">
        <v>62.19</v>
      </c>
      <c r="G545" s="333">
        <f t="shared" si="17"/>
        <v>5541.7599999999866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46195</v>
      </c>
      <c r="D546" s="299" t="s">
        <v>310</v>
      </c>
      <c r="E546" s="522">
        <v>6.99</v>
      </c>
      <c r="F546" s="522"/>
      <c r="G546" s="333">
        <f t="shared" si="17"/>
        <v>5541.7599999999866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46195</v>
      </c>
      <c r="D547" s="299" t="s">
        <v>938</v>
      </c>
      <c r="E547" s="522">
        <v>60.47</v>
      </c>
      <c r="F547" s="522">
        <v>60.47</v>
      </c>
      <c r="G547" s="333">
        <f t="shared" si="17"/>
        <v>5548.7499999999864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22</v>
      </c>
      <c r="C548" s="298">
        <v>46195</v>
      </c>
      <c r="D548" s="299" t="s">
        <v>323</v>
      </c>
      <c r="E548" s="522">
        <v>20.22</v>
      </c>
      <c r="F548" s="522"/>
      <c r="G548" s="333">
        <f t="shared" si="17"/>
        <v>5548.7499999999864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46195</v>
      </c>
      <c r="D549" s="299" t="s">
        <v>919</v>
      </c>
      <c r="E549" s="522">
        <v>200</v>
      </c>
      <c r="F549" s="522"/>
      <c r="G549" s="333">
        <f t="shared" si="17"/>
        <v>5568.9699999999866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46194</v>
      </c>
      <c r="D550" s="299" t="s">
        <v>340</v>
      </c>
      <c r="E550" s="522">
        <v>47.93</v>
      </c>
      <c r="F550" s="522"/>
      <c r="G550" s="333">
        <f t="shared" ref="G550:G570" si="18">G551-E550+F550</f>
        <v>5768.9699999999866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287</v>
      </c>
      <c r="B551" s="330" t="s">
        <v>287</v>
      </c>
      <c r="C551" s="298">
        <v>46194</v>
      </c>
      <c r="D551" s="299" t="s">
        <v>935</v>
      </c>
      <c r="E551" s="522"/>
      <c r="F551" s="522">
        <v>50</v>
      </c>
      <c r="G551" s="333">
        <f t="shared" si="18"/>
        <v>5816.8999999999869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46194</v>
      </c>
      <c r="D552" s="299" t="s">
        <v>935</v>
      </c>
      <c r="E552" s="522">
        <v>50</v>
      </c>
      <c r="F552" s="522"/>
      <c r="G552" s="333">
        <f t="shared" si="18"/>
        <v>5766.8999999999869</v>
      </c>
      <c r="H552" s="334" t="s">
        <v>298</v>
      </c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46194</v>
      </c>
      <c r="D553" s="299" t="s">
        <v>922</v>
      </c>
      <c r="E553" s="522">
        <v>28.38</v>
      </c>
      <c r="F553" s="522">
        <v>28.38</v>
      </c>
      <c r="G553" s="333">
        <f t="shared" si="18"/>
        <v>5816.8999999999869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46194</v>
      </c>
      <c r="D554" s="299" t="s">
        <v>920</v>
      </c>
      <c r="E554" s="522">
        <v>35.020000000000003</v>
      </c>
      <c r="F554" s="522">
        <v>35.020000000000003</v>
      </c>
      <c r="G554" s="333">
        <f t="shared" si="18"/>
        <v>5816.8999999999869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46194</v>
      </c>
      <c r="D555" s="299" t="s">
        <v>927</v>
      </c>
      <c r="E555" s="522">
        <v>83.81</v>
      </c>
      <c r="F555" s="522">
        <v>83.81</v>
      </c>
      <c r="G555" s="333">
        <f t="shared" si="18"/>
        <v>5816.8999999999869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46194</v>
      </c>
      <c r="D556" s="299" t="s">
        <v>928</v>
      </c>
      <c r="E556" s="522">
        <v>27.43</v>
      </c>
      <c r="F556" s="522">
        <v>27.43</v>
      </c>
      <c r="G556" s="333">
        <f t="shared" si="18"/>
        <v>5816.8999999999869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46193</v>
      </c>
      <c r="D557" s="299" t="s">
        <v>932</v>
      </c>
      <c r="E557" s="522">
        <v>30.86</v>
      </c>
      <c r="F557" s="522">
        <v>30.86</v>
      </c>
      <c r="G557" s="333">
        <f t="shared" si="18"/>
        <v>5816.8999999999869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46193</v>
      </c>
      <c r="D558" s="299" t="s">
        <v>922</v>
      </c>
      <c r="E558" s="522">
        <v>13.95</v>
      </c>
      <c r="F558" s="522">
        <v>13.95</v>
      </c>
      <c r="G558" s="333">
        <f t="shared" si="18"/>
        <v>5816.8999999999869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46192</v>
      </c>
      <c r="D559" s="299" t="s">
        <v>934</v>
      </c>
      <c r="E559" s="522">
        <v>148.54</v>
      </c>
      <c r="F559" s="522">
        <v>148.54</v>
      </c>
      <c r="G559" s="333">
        <f t="shared" si="18"/>
        <v>5816.8999999999869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287</v>
      </c>
      <c r="B560" s="330" t="s">
        <v>287</v>
      </c>
      <c r="C560" s="298">
        <v>46192</v>
      </c>
      <c r="D560" s="299" t="s">
        <v>921</v>
      </c>
      <c r="E560" s="522">
        <v>80</v>
      </c>
      <c r="F560" s="522">
        <v>80</v>
      </c>
      <c r="G560" s="333">
        <f t="shared" si="18"/>
        <v>5816.8999999999869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46192</v>
      </c>
      <c r="D561" s="299" t="s">
        <v>922</v>
      </c>
      <c r="E561" s="522">
        <v>27.98</v>
      </c>
      <c r="F561" s="522">
        <v>27.98</v>
      </c>
      <c r="G561" s="333">
        <f t="shared" si="18"/>
        <v>5816.8999999999869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46192</v>
      </c>
      <c r="D562" s="299" t="s">
        <v>933</v>
      </c>
      <c r="E562" s="522">
        <v>30.63</v>
      </c>
      <c r="F562" s="522">
        <v>30.63</v>
      </c>
      <c r="G562" s="333">
        <f t="shared" si="18"/>
        <v>5816.8999999999869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22</v>
      </c>
      <c r="C563" s="298">
        <v>46192</v>
      </c>
      <c r="D563" s="299" t="s">
        <v>923</v>
      </c>
      <c r="E563" s="522">
        <v>7.46</v>
      </c>
      <c r="F563" s="522"/>
      <c r="G563" s="333">
        <f t="shared" si="18"/>
        <v>5816.8999999999869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46192</v>
      </c>
      <c r="D564" s="299" t="s">
        <v>924</v>
      </c>
      <c r="E564" s="522">
        <v>22.07</v>
      </c>
      <c r="F564" s="522">
        <v>22.07</v>
      </c>
      <c r="G564" s="333">
        <f t="shared" si="18"/>
        <v>5824.3599999999869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46192</v>
      </c>
      <c r="D565" s="299" t="s">
        <v>924</v>
      </c>
      <c r="E565" s="522">
        <v>51.04</v>
      </c>
      <c r="F565" s="522">
        <v>51.04</v>
      </c>
      <c r="G565" s="333">
        <f t="shared" si="18"/>
        <v>5824.3599999999869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46192</v>
      </c>
      <c r="D566" s="299" t="s">
        <v>924</v>
      </c>
      <c r="E566" s="522">
        <v>90.59</v>
      </c>
      <c r="F566" s="522">
        <v>90.59</v>
      </c>
      <c r="G566" s="333">
        <f t="shared" si="18"/>
        <v>5824.3599999999869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46192</v>
      </c>
      <c r="D567" s="299" t="s">
        <v>925</v>
      </c>
      <c r="E567" s="522">
        <v>26.02</v>
      </c>
      <c r="F567" s="522">
        <v>26.02</v>
      </c>
      <c r="G567" s="333">
        <f t="shared" si="18"/>
        <v>5824.3599999999869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46192</v>
      </c>
      <c r="D568" s="299" t="s">
        <v>925</v>
      </c>
      <c r="E568" s="522">
        <v>26.02</v>
      </c>
      <c r="F568" s="522">
        <v>26.02</v>
      </c>
      <c r="G568" s="333">
        <f t="shared" si="18"/>
        <v>5824.3599999999869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46192</v>
      </c>
      <c r="D569" s="299" t="s">
        <v>925</v>
      </c>
      <c r="E569" s="522">
        <v>38.03</v>
      </c>
      <c r="F569" s="522">
        <v>38.03</v>
      </c>
      <c r="G569" s="333">
        <f t="shared" si="18"/>
        <v>5824.3599999999869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46192</v>
      </c>
      <c r="D570" s="299" t="s">
        <v>925</v>
      </c>
      <c r="E570" s="522">
        <v>26.03</v>
      </c>
      <c r="F570" s="522">
        <v>26.03</v>
      </c>
      <c r="G570" s="333">
        <f t="shared" si="18"/>
        <v>5824.3599999999869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46192</v>
      </c>
      <c r="D571" s="299" t="s">
        <v>922</v>
      </c>
      <c r="E571" s="522">
        <v>21.98</v>
      </c>
      <c r="F571" s="522">
        <v>21.98</v>
      </c>
      <c r="G571" s="333">
        <f t="shared" ref="G571:G628" si="19">G572-E571+F571</f>
        <v>5824.3599999999869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46192</v>
      </c>
      <c r="D572" s="299" t="s">
        <v>922</v>
      </c>
      <c r="E572" s="522">
        <v>27.99</v>
      </c>
      <c r="F572" s="522">
        <v>27.99</v>
      </c>
      <c r="G572" s="333">
        <f t="shared" si="19"/>
        <v>5824.3599999999869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287</v>
      </c>
      <c r="B573" s="330" t="s">
        <v>287</v>
      </c>
      <c r="C573" s="298">
        <v>46191</v>
      </c>
      <c r="D573" s="299" t="s">
        <v>926</v>
      </c>
      <c r="E573" s="522">
        <v>22.69</v>
      </c>
      <c r="F573" s="522">
        <v>22.69</v>
      </c>
      <c r="G573" s="333">
        <f t="shared" si="19"/>
        <v>5824.3599999999869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46191</v>
      </c>
      <c r="D574" s="299" t="s">
        <v>927</v>
      </c>
      <c r="E574" s="522">
        <v>42.32</v>
      </c>
      <c r="F574" s="522">
        <v>42.32</v>
      </c>
      <c r="G574" s="333">
        <f t="shared" si="19"/>
        <v>5824.3599999999869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46191</v>
      </c>
      <c r="D575" s="299" t="s">
        <v>928</v>
      </c>
      <c r="E575" s="522">
        <v>72.86</v>
      </c>
      <c r="F575" s="522">
        <v>72.86</v>
      </c>
      <c r="G575" s="333">
        <f t="shared" si="19"/>
        <v>5824.3599999999869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46191</v>
      </c>
      <c r="D576" s="299" t="s">
        <v>929</v>
      </c>
      <c r="E576" s="522">
        <v>106.89</v>
      </c>
      <c r="F576" s="522">
        <v>106.89</v>
      </c>
      <c r="G576" s="333">
        <f t="shared" si="19"/>
        <v>5824.3599999999869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46191</v>
      </c>
      <c r="D577" s="299" t="s">
        <v>931</v>
      </c>
      <c r="E577" s="522">
        <v>94.74</v>
      </c>
      <c r="F577" s="522">
        <v>94.74</v>
      </c>
      <c r="G577" s="333">
        <f t="shared" si="19"/>
        <v>5824.3599999999869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46191</v>
      </c>
      <c r="D578" s="299" t="s">
        <v>306</v>
      </c>
      <c r="E578" s="522">
        <v>99.97</v>
      </c>
      <c r="F578" s="522"/>
      <c r="G578" s="333">
        <f t="shared" si="19"/>
        <v>5824.3599999999869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22</v>
      </c>
      <c r="C579" s="298">
        <v>46191</v>
      </c>
      <c r="D579" s="299" t="s">
        <v>930</v>
      </c>
      <c r="E579" s="522">
        <v>13.84</v>
      </c>
      <c r="F579" s="522"/>
      <c r="G579" s="333">
        <f t="shared" si="19"/>
        <v>5924.3299999999872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46190</v>
      </c>
      <c r="D580" s="299" t="s">
        <v>306</v>
      </c>
      <c r="E580" s="522">
        <v>87.19</v>
      </c>
      <c r="F580" s="522"/>
      <c r="G580" s="333">
        <f t="shared" si="19"/>
        <v>5938.1699999999873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21</v>
      </c>
      <c r="C581" s="298">
        <v>46190</v>
      </c>
      <c r="D581" s="299" t="s">
        <v>194</v>
      </c>
      <c r="E581" s="522">
        <v>81</v>
      </c>
      <c r="F581" s="522"/>
      <c r="G581" s="333">
        <f t="shared" si="19"/>
        <v>6025.3599999999869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43</v>
      </c>
      <c r="C582" s="298">
        <v>46190</v>
      </c>
      <c r="D582" s="299" t="s">
        <v>333</v>
      </c>
      <c r="E582" s="522">
        <v>29.8</v>
      </c>
      <c r="F582" s="522"/>
      <c r="G582" s="333">
        <f t="shared" si="19"/>
        <v>6106.3599999999869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42</v>
      </c>
      <c r="C583" s="298">
        <v>46190</v>
      </c>
      <c r="D583" s="299" t="s">
        <v>333</v>
      </c>
      <c r="E583" s="522">
        <v>74.5</v>
      </c>
      <c r="F583" s="522"/>
      <c r="G583" s="333">
        <f t="shared" si="19"/>
        <v>6136.1599999999871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46190</v>
      </c>
      <c r="D584" s="299" t="s">
        <v>334</v>
      </c>
      <c r="E584" s="522">
        <v>82.35</v>
      </c>
      <c r="F584" s="522"/>
      <c r="G584" s="333">
        <f t="shared" si="19"/>
        <v>6210.6599999999871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46190</v>
      </c>
      <c r="D585" s="299" t="s">
        <v>334</v>
      </c>
      <c r="E585" s="522">
        <v>17.68</v>
      </c>
      <c r="F585" s="522"/>
      <c r="G585" s="333">
        <f t="shared" si="19"/>
        <v>6293.0099999999875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46190</v>
      </c>
      <c r="D586" s="299" t="s">
        <v>300</v>
      </c>
      <c r="E586" s="522">
        <v>14.67</v>
      </c>
      <c r="F586" s="522"/>
      <c r="G586" s="333">
        <f t="shared" si="19"/>
        <v>6310.6899999999878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46190</v>
      </c>
      <c r="D587" s="299" t="s">
        <v>300</v>
      </c>
      <c r="E587" s="522">
        <v>56.42</v>
      </c>
      <c r="F587" s="522"/>
      <c r="G587" s="333">
        <f t="shared" si="19"/>
        <v>6325.3599999999878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46190</v>
      </c>
      <c r="D588" s="299" t="s">
        <v>300</v>
      </c>
      <c r="E588" s="522">
        <v>53.23</v>
      </c>
      <c r="F588" s="522"/>
      <c r="G588" s="333">
        <f t="shared" si="19"/>
        <v>6381.7799999999879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23</v>
      </c>
      <c r="C589" s="298">
        <v>46190</v>
      </c>
      <c r="D589" s="299" t="s">
        <v>63</v>
      </c>
      <c r="E589" s="522">
        <v>529.46</v>
      </c>
      <c r="F589" s="522"/>
      <c r="G589" s="333">
        <f t="shared" si="19"/>
        <v>6435.0099999999875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17</v>
      </c>
      <c r="C590" s="298">
        <v>46190</v>
      </c>
      <c r="D590" s="299" t="s">
        <v>188</v>
      </c>
      <c r="E590" s="522">
        <v>42.65</v>
      </c>
      <c r="F590" s="522"/>
      <c r="G590" s="333">
        <f t="shared" si="19"/>
        <v>6964.4699999999875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15</v>
      </c>
      <c r="C591" s="298">
        <v>46190</v>
      </c>
      <c r="D591" s="299" t="s">
        <v>185</v>
      </c>
      <c r="E591" s="522">
        <v>87.41</v>
      </c>
      <c r="F591" s="522"/>
      <c r="G591" s="333">
        <f t="shared" si="19"/>
        <v>7007.1199999999872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335</v>
      </c>
      <c r="B592" s="330" t="s">
        <v>335</v>
      </c>
      <c r="C592" s="298">
        <v>46190</v>
      </c>
      <c r="D592" s="299" t="s">
        <v>336</v>
      </c>
      <c r="E592" s="522">
        <v>86.48</v>
      </c>
      <c r="F592" s="522"/>
      <c r="G592" s="333">
        <f t="shared" si="19"/>
        <v>7094.529999999987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291</v>
      </c>
      <c r="B593" s="330">
        <v>40</v>
      </c>
      <c r="C593" s="298">
        <v>46190</v>
      </c>
      <c r="D593" s="299" t="s">
        <v>316</v>
      </c>
      <c r="E593" s="522"/>
      <c r="F593" s="522">
        <v>854.38</v>
      </c>
      <c r="G593" s="333">
        <f t="shared" si="19"/>
        <v>7181.0099999999866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5</v>
      </c>
      <c r="C594" s="298">
        <v>46189</v>
      </c>
      <c r="D594" s="299" t="s">
        <v>340</v>
      </c>
      <c r="E594" s="522">
        <v>21.3</v>
      </c>
      <c r="F594" s="522"/>
      <c r="G594" s="333">
        <f t="shared" si="19"/>
        <v>6326.6299999999865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11</v>
      </c>
      <c r="C595" s="298">
        <v>46189</v>
      </c>
      <c r="D595" s="299" t="s">
        <v>178</v>
      </c>
      <c r="E595" s="522">
        <v>267.75</v>
      </c>
      <c r="F595" s="522"/>
      <c r="G595" s="333">
        <f t="shared" si="19"/>
        <v>6347.9299999999866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46188</v>
      </c>
      <c r="D596" s="299" t="s">
        <v>885</v>
      </c>
      <c r="E596" s="522">
        <v>100</v>
      </c>
      <c r="F596" s="522"/>
      <c r="G596" s="333">
        <f t="shared" si="19"/>
        <v>6615.6799999999866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46188</v>
      </c>
      <c r="D597" s="299" t="s">
        <v>334</v>
      </c>
      <c r="E597" s="522">
        <v>11.29</v>
      </c>
      <c r="F597" s="522"/>
      <c r="G597" s="333">
        <f t="shared" si="19"/>
        <v>6715.6799999999866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46188</v>
      </c>
      <c r="D598" s="299" t="s">
        <v>334</v>
      </c>
      <c r="E598" s="522">
        <v>5.39</v>
      </c>
      <c r="F598" s="522"/>
      <c r="G598" s="333">
        <f t="shared" si="19"/>
        <v>6726.9699999999866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4</v>
      </c>
      <c r="C599" s="298">
        <v>46188</v>
      </c>
      <c r="D599" s="299" t="s">
        <v>334</v>
      </c>
      <c r="E599" s="522">
        <v>31.99</v>
      </c>
      <c r="F599" s="522"/>
      <c r="G599" s="333">
        <f t="shared" si="19"/>
        <v>6732.3599999999869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46187</v>
      </c>
      <c r="D600" s="299" t="s">
        <v>917</v>
      </c>
      <c r="E600" s="522">
        <v>102.17</v>
      </c>
      <c r="F600" s="522"/>
      <c r="G600" s="333">
        <f t="shared" si="19"/>
        <v>6764.3499999999867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46187</v>
      </c>
      <c r="D601" s="299" t="s">
        <v>831</v>
      </c>
      <c r="E601" s="522">
        <v>21.86</v>
      </c>
      <c r="F601" s="522"/>
      <c r="G601" s="333">
        <f t="shared" si="19"/>
        <v>6866.5199999999868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46187</v>
      </c>
      <c r="D602" s="299" t="s">
        <v>311</v>
      </c>
      <c r="E602" s="522">
        <v>102.56</v>
      </c>
      <c r="F602" s="522"/>
      <c r="G602" s="333">
        <f t="shared" si="19"/>
        <v>6888.3799999999865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46187</v>
      </c>
      <c r="D603" s="299" t="s">
        <v>329</v>
      </c>
      <c r="E603" s="522">
        <v>121.72</v>
      </c>
      <c r="F603" s="522"/>
      <c r="G603" s="333">
        <f t="shared" si="19"/>
        <v>6990.9399999999869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46186</v>
      </c>
      <c r="D604" s="299" t="s">
        <v>308</v>
      </c>
      <c r="E604" s="522">
        <v>143.91999999999999</v>
      </c>
      <c r="F604" s="522"/>
      <c r="G604" s="333">
        <f t="shared" si="19"/>
        <v>7112.6599999999871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46186</v>
      </c>
      <c r="D605" s="299" t="s">
        <v>346</v>
      </c>
      <c r="E605" s="522">
        <v>11.95</v>
      </c>
      <c r="F605" s="522"/>
      <c r="G605" s="333">
        <f t="shared" si="19"/>
        <v>7256.5799999999872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46186</v>
      </c>
      <c r="D606" s="299" t="s">
        <v>310</v>
      </c>
      <c r="E606" s="522">
        <v>47.29</v>
      </c>
      <c r="F606" s="522"/>
      <c r="G606" s="333">
        <f t="shared" si="19"/>
        <v>7268.529999999987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1</v>
      </c>
      <c r="C607" s="298">
        <v>46186</v>
      </c>
      <c r="D607" s="299" t="s">
        <v>306</v>
      </c>
      <c r="E607" s="522">
        <v>52.7</v>
      </c>
      <c r="F607" s="522"/>
      <c r="G607" s="333">
        <f t="shared" si="19"/>
        <v>7315.819999999987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46186</v>
      </c>
      <c r="D608" s="299" t="s">
        <v>308</v>
      </c>
      <c r="E608" s="522">
        <v>22.26</v>
      </c>
      <c r="F608" s="522"/>
      <c r="G608" s="333">
        <f t="shared" si="19"/>
        <v>7368.5199999999868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46186</v>
      </c>
      <c r="D609" s="299" t="s">
        <v>308</v>
      </c>
      <c r="E609" s="522">
        <v>28.16</v>
      </c>
      <c r="F609" s="522"/>
      <c r="G609" s="333">
        <f t="shared" si="19"/>
        <v>7390.779999999987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46186</v>
      </c>
      <c r="D610" s="299" t="s">
        <v>301</v>
      </c>
      <c r="E610" s="522">
        <v>32.049999999999997</v>
      </c>
      <c r="F610" s="522"/>
      <c r="G610" s="333">
        <f t="shared" si="19"/>
        <v>7418.9399999999869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5</v>
      </c>
      <c r="C611" s="298">
        <v>46186</v>
      </c>
      <c r="D611" s="299" t="s">
        <v>918</v>
      </c>
      <c r="E611" s="522">
        <v>24</v>
      </c>
      <c r="F611" s="522"/>
      <c r="G611" s="333">
        <f t="shared" si="19"/>
        <v>7450.989999999987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46186</v>
      </c>
      <c r="D612" s="299" t="s">
        <v>306</v>
      </c>
      <c r="E612" s="522">
        <v>19.98</v>
      </c>
      <c r="F612" s="522"/>
      <c r="G612" s="333">
        <f t="shared" si="19"/>
        <v>7474.989999999987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46186</v>
      </c>
      <c r="D613" s="299" t="s">
        <v>300</v>
      </c>
      <c r="E613" s="522">
        <v>60.07</v>
      </c>
      <c r="F613" s="522"/>
      <c r="G613" s="333">
        <f t="shared" si="19"/>
        <v>7494.9699999999866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287</v>
      </c>
      <c r="B614" s="330" t="s">
        <v>287</v>
      </c>
      <c r="C614" s="298">
        <v>46186</v>
      </c>
      <c r="D614" s="299" t="s">
        <v>915</v>
      </c>
      <c r="E614" s="522"/>
      <c r="F614" s="522">
        <v>319.49</v>
      </c>
      <c r="G614" s="333">
        <f t="shared" si="19"/>
        <v>7555.0399999999863</v>
      </c>
      <c r="H614" s="334" t="s">
        <v>298</v>
      </c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46186</v>
      </c>
      <c r="D615" s="299" t="s">
        <v>300</v>
      </c>
      <c r="E615" s="522">
        <v>319.49</v>
      </c>
      <c r="F615" s="522"/>
      <c r="G615" s="333">
        <f t="shared" si="19"/>
        <v>7235.5499999999865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46186</v>
      </c>
      <c r="D616" s="299" t="s">
        <v>914</v>
      </c>
      <c r="E616" s="522">
        <v>-0.51</v>
      </c>
      <c r="F616" s="522"/>
      <c r="G616" s="333">
        <f t="shared" si="19"/>
        <v>7555.0399999999863</v>
      </c>
      <c r="H616" s="334" t="s">
        <v>298</v>
      </c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46186</v>
      </c>
      <c r="D617" s="299" t="s">
        <v>319</v>
      </c>
      <c r="E617" s="522">
        <v>13.58</v>
      </c>
      <c r="F617" s="522"/>
      <c r="G617" s="333">
        <f t="shared" si="19"/>
        <v>7554.5299999999861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24</v>
      </c>
      <c r="C618" s="298">
        <v>46186</v>
      </c>
      <c r="D618" s="299" t="s">
        <v>860</v>
      </c>
      <c r="E618" s="522">
        <v>109.5</v>
      </c>
      <c r="F618" s="522"/>
      <c r="G618" s="333">
        <f t="shared" si="19"/>
        <v>7568.109999999986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19</v>
      </c>
      <c r="C619" s="298">
        <v>46186</v>
      </c>
      <c r="D619" s="299" t="s">
        <v>191</v>
      </c>
      <c r="E619" s="522">
        <v>200</v>
      </c>
      <c r="F619" s="522"/>
      <c r="G619" s="333">
        <f t="shared" si="19"/>
        <v>7677.609999999986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38</v>
      </c>
      <c r="C620" s="298">
        <v>46186</v>
      </c>
      <c r="D620" s="299" t="s">
        <v>293</v>
      </c>
      <c r="E620" s="522"/>
      <c r="F620" s="522">
        <v>4597.82</v>
      </c>
      <c r="G620" s="333">
        <f t="shared" si="19"/>
        <v>7877.609999999986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46185</v>
      </c>
      <c r="D621" s="299" t="s">
        <v>916</v>
      </c>
      <c r="E621" s="522">
        <v>90.54</v>
      </c>
      <c r="F621" s="522"/>
      <c r="G621" s="333">
        <f t="shared" si="19"/>
        <v>3279.7899999999863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46185</v>
      </c>
      <c r="D622" s="299" t="s">
        <v>916</v>
      </c>
      <c r="E622" s="522">
        <v>50</v>
      </c>
      <c r="F622" s="522"/>
      <c r="G622" s="333">
        <f t="shared" si="19"/>
        <v>3370.3299999999863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46185</v>
      </c>
      <c r="D623" s="299" t="s">
        <v>300</v>
      </c>
      <c r="E623" s="522">
        <v>79.849999999999994</v>
      </c>
      <c r="F623" s="522"/>
      <c r="G623" s="333">
        <f t="shared" si="19"/>
        <v>3420.3299999999863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46184</v>
      </c>
      <c r="D624" s="299" t="s">
        <v>360</v>
      </c>
      <c r="E624" s="522">
        <v>70</v>
      </c>
      <c r="F624" s="522"/>
      <c r="G624" s="333">
        <f t="shared" si="19"/>
        <v>3500.1799999999862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46184</v>
      </c>
      <c r="D625" s="299" t="s">
        <v>911</v>
      </c>
      <c r="E625" s="522">
        <v>2159</v>
      </c>
      <c r="F625" s="522">
        <v>2159</v>
      </c>
      <c r="G625" s="333">
        <f t="shared" si="19"/>
        <v>3570.1799999999862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294</v>
      </c>
      <c r="B626" s="330">
        <v>22</v>
      </c>
      <c r="C626" s="298">
        <v>46184</v>
      </c>
      <c r="D626" s="299" t="s">
        <v>352</v>
      </c>
      <c r="E626" s="522">
        <v>21.29</v>
      </c>
      <c r="F626" s="522"/>
      <c r="G626" s="333">
        <f t="shared" si="19"/>
        <v>3570.1799999999862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4</v>
      </c>
      <c r="C627" s="298">
        <v>46184</v>
      </c>
      <c r="D627" s="299" t="s">
        <v>296</v>
      </c>
      <c r="E627" s="522">
        <v>40.67</v>
      </c>
      <c r="F627" s="522"/>
      <c r="G627" s="333">
        <f t="shared" si="19"/>
        <v>3591.4699999999862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46184</v>
      </c>
      <c r="D628" s="299" t="s">
        <v>319</v>
      </c>
      <c r="E628" s="522">
        <v>15.53</v>
      </c>
      <c r="F628" s="522"/>
      <c r="G628" s="333">
        <f t="shared" si="19"/>
        <v>3632.1399999999862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46184</v>
      </c>
      <c r="D629" s="299" t="s">
        <v>473</v>
      </c>
      <c r="E629" s="522">
        <v>83.89</v>
      </c>
      <c r="F629" s="522"/>
      <c r="G629" s="333">
        <f t="shared" ref="G629:G646" si="20">G630-E629+F629</f>
        <v>3647.6699999999864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23</v>
      </c>
      <c r="C630" s="298">
        <v>46184</v>
      </c>
      <c r="D630" s="299" t="s">
        <v>67</v>
      </c>
      <c r="E630" s="522">
        <v>599.86</v>
      </c>
      <c r="F630" s="522"/>
      <c r="G630" s="333">
        <f t="shared" si="20"/>
        <v>3731.5599999999863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291</v>
      </c>
      <c r="B631" s="330">
        <v>41</v>
      </c>
      <c r="C631" s="298">
        <v>46184</v>
      </c>
      <c r="D631" s="299" t="s">
        <v>909</v>
      </c>
      <c r="E631" s="522"/>
      <c r="F631" s="522">
        <v>800</v>
      </c>
      <c r="G631" s="333">
        <f t="shared" si="20"/>
        <v>4331.4199999999864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291</v>
      </c>
      <c r="B632" s="330">
        <v>39</v>
      </c>
      <c r="C632" s="298">
        <v>46184</v>
      </c>
      <c r="D632" s="299" t="s">
        <v>292</v>
      </c>
      <c r="E632" s="522"/>
      <c r="F632" s="522">
        <v>2763.78</v>
      </c>
      <c r="G632" s="333">
        <f t="shared" si="20"/>
        <v>3531.4199999999864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287</v>
      </c>
      <c r="B633" s="330" t="s">
        <v>287</v>
      </c>
      <c r="C633" s="298">
        <v>46183</v>
      </c>
      <c r="D633" s="299" t="s">
        <v>910</v>
      </c>
      <c r="E633" s="522">
        <v>816.19</v>
      </c>
      <c r="F633" s="522">
        <v>816.19</v>
      </c>
      <c r="G633" s="333">
        <f t="shared" si="20"/>
        <v>767.639999999986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46183</v>
      </c>
      <c r="D634" s="299" t="s">
        <v>412</v>
      </c>
      <c r="E634" s="522">
        <v>-3.99</v>
      </c>
      <c r="F634" s="522"/>
      <c r="G634" s="333">
        <f t="shared" si="20"/>
        <v>767.639999999986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46183</v>
      </c>
      <c r="D635" s="299" t="s">
        <v>907</v>
      </c>
      <c r="E635" s="522">
        <v>-0.03</v>
      </c>
      <c r="F635" s="522"/>
      <c r="G635" s="333">
        <f t="shared" si="20"/>
        <v>763.64999999998599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40</v>
      </c>
      <c r="C636" s="298">
        <v>46183</v>
      </c>
      <c r="D636" s="299" t="s">
        <v>316</v>
      </c>
      <c r="E636" s="522"/>
      <c r="F636" s="522">
        <v>1250.17</v>
      </c>
      <c r="G636" s="333">
        <f t="shared" si="20"/>
        <v>763.61999999998602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46182</v>
      </c>
      <c r="D637" s="299" t="s">
        <v>353</v>
      </c>
      <c r="E637" s="522">
        <v>25.98</v>
      </c>
      <c r="F637" s="522"/>
      <c r="G637" s="333">
        <f t="shared" si="20"/>
        <v>-486.55000000001405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5</v>
      </c>
      <c r="C638" s="298">
        <v>46182</v>
      </c>
      <c r="D638" s="299" t="s">
        <v>854</v>
      </c>
      <c r="E638" s="522">
        <v>10.68</v>
      </c>
      <c r="F638" s="522"/>
      <c r="G638" s="333">
        <f t="shared" si="20"/>
        <v>-460.57000000001403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46182</v>
      </c>
      <c r="D639" s="299" t="s">
        <v>301</v>
      </c>
      <c r="E639" s="522">
        <v>29.95</v>
      </c>
      <c r="F639" s="522"/>
      <c r="G639" s="333">
        <f t="shared" si="20"/>
        <v>-449.89000000001403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22</v>
      </c>
      <c r="C640" s="298">
        <v>46182</v>
      </c>
      <c r="D640" s="299" t="s">
        <v>908</v>
      </c>
      <c r="E640" s="522">
        <v>5.31</v>
      </c>
      <c r="F640" s="522"/>
      <c r="G640" s="333">
        <f t="shared" si="20"/>
        <v>-419.94000000001404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46182</v>
      </c>
      <c r="D641" s="299" t="s">
        <v>435</v>
      </c>
      <c r="E641" s="522">
        <v>58.69</v>
      </c>
      <c r="F641" s="522"/>
      <c r="G641" s="333">
        <f t="shared" si="20"/>
        <v>-414.63000000001404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46182</v>
      </c>
      <c r="D642" s="299" t="s">
        <v>435</v>
      </c>
      <c r="E642" s="522">
        <v>58.69</v>
      </c>
      <c r="F642" s="522"/>
      <c r="G642" s="333">
        <f t="shared" si="20"/>
        <v>-355.94000000001404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46181</v>
      </c>
      <c r="D643" s="299" t="s">
        <v>319</v>
      </c>
      <c r="E643" s="522">
        <v>8.86</v>
      </c>
      <c r="F643" s="522"/>
      <c r="G643" s="333">
        <f t="shared" si="20"/>
        <v>-297.25000000001404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46181</v>
      </c>
      <c r="D644" s="299" t="s">
        <v>397</v>
      </c>
      <c r="E644" s="522">
        <v>12.84</v>
      </c>
      <c r="F644" s="522"/>
      <c r="G644" s="333">
        <f t="shared" si="20"/>
        <v>-288.39000000001403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9</v>
      </c>
      <c r="C645" s="298">
        <v>46181</v>
      </c>
      <c r="D645" s="299" t="s">
        <v>58</v>
      </c>
      <c r="E645" s="522">
        <v>1231.68</v>
      </c>
      <c r="F645" s="522"/>
      <c r="G645" s="333">
        <f t="shared" si="20"/>
        <v>-275.55000000001405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46180</v>
      </c>
      <c r="D646" s="299" t="s">
        <v>310</v>
      </c>
      <c r="E646" s="522">
        <v>47.6</v>
      </c>
      <c r="F646" s="522"/>
      <c r="G646" s="333">
        <f t="shared" si="20"/>
        <v>956.12999999998601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46180</v>
      </c>
      <c r="D647" s="299" t="s">
        <v>368</v>
      </c>
      <c r="E647" s="522">
        <v>48.62</v>
      </c>
      <c r="F647" s="522"/>
      <c r="G647" s="333">
        <f t="shared" ref="G647:G657" si="21">G648-E647+F647</f>
        <v>1003.729999999986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8</v>
      </c>
      <c r="C648" s="298">
        <v>46180</v>
      </c>
      <c r="D648" s="299" t="s">
        <v>363</v>
      </c>
      <c r="E648" s="522">
        <v>6.37</v>
      </c>
      <c r="F648" s="522"/>
      <c r="G648" s="333">
        <f t="shared" si="21"/>
        <v>1052.349999999986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287</v>
      </c>
      <c r="B649" s="330" t="s">
        <v>287</v>
      </c>
      <c r="C649" s="298">
        <v>46180</v>
      </c>
      <c r="D649" s="299" t="s">
        <v>890</v>
      </c>
      <c r="E649" s="522">
        <v>313.77999999999997</v>
      </c>
      <c r="F649" s="522">
        <v>313.77999999999997</v>
      </c>
      <c r="G649" s="333">
        <f t="shared" si="21"/>
        <v>1058.7199999999859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46180</v>
      </c>
      <c r="D650" s="299" t="s">
        <v>397</v>
      </c>
      <c r="E650" s="522">
        <v>10.86</v>
      </c>
      <c r="F650" s="522"/>
      <c r="G650" s="333">
        <f t="shared" si="21"/>
        <v>1058.7199999999859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14</v>
      </c>
      <c r="C651" s="298">
        <v>46179</v>
      </c>
      <c r="D651" s="299" t="s">
        <v>366</v>
      </c>
      <c r="E651" s="522">
        <v>66.67</v>
      </c>
      <c r="F651" s="522"/>
      <c r="G651" s="333">
        <f t="shared" si="21"/>
        <v>1069.5799999999858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5</v>
      </c>
      <c r="C652" s="298">
        <v>46179</v>
      </c>
      <c r="D652" s="299" t="s">
        <v>906</v>
      </c>
      <c r="E652" s="522">
        <v>20</v>
      </c>
      <c r="F652" s="522"/>
      <c r="G652" s="333">
        <f t="shared" si="21"/>
        <v>1136.2499999999859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46179</v>
      </c>
      <c r="D653" s="299" t="s">
        <v>831</v>
      </c>
      <c r="E653" s="522">
        <v>54.06</v>
      </c>
      <c r="F653" s="522"/>
      <c r="G653" s="333">
        <f t="shared" si="21"/>
        <v>1156.2499999999859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46179</v>
      </c>
      <c r="D654" s="299" t="s">
        <v>903</v>
      </c>
      <c r="E654" s="522">
        <v>19.98</v>
      </c>
      <c r="F654" s="522"/>
      <c r="G654" s="333">
        <f t="shared" si="21"/>
        <v>1210.3099999999858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46179</v>
      </c>
      <c r="D655" s="299" t="s">
        <v>885</v>
      </c>
      <c r="E655" s="522">
        <v>100</v>
      </c>
      <c r="F655" s="522"/>
      <c r="G655" s="333">
        <f t="shared" si="21"/>
        <v>1230.2899999999859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46178</v>
      </c>
      <c r="D656" s="299" t="s">
        <v>319</v>
      </c>
      <c r="E656" s="522">
        <v>179.72</v>
      </c>
      <c r="F656" s="522"/>
      <c r="G656" s="333">
        <f t="shared" si="21"/>
        <v>1330.2899999999859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4</v>
      </c>
      <c r="C657" s="298">
        <v>46178</v>
      </c>
      <c r="D657" s="299" t="s">
        <v>904</v>
      </c>
      <c r="E657" s="522">
        <v>41.26</v>
      </c>
      <c r="F657" s="522"/>
      <c r="G657" s="333">
        <f t="shared" si="21"/>
        <v>1510.0099999999859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46178</v>
      </c>
      <c r="D658" s="299" t="s">
        <v>358</v>
      </c>
      <c r="E658" s="522">
        <v>10.07</v>
      </c>
      <c r="F658" s="522"/>
      <c r="G658" s="333">
        <f t="shared" ref="G658:G670" si="22">G659-E658+F658</f>
        <v>1551.2699999999859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46178</v>
      </c>
      <c r="D659" s="299" t="s">
        <v>905</v>
      </c>
      <c r="E659" s="522">
        <v>11.75</v>
      </c>
      <c r="F659" s="522"/>
      <c r="G659" s="333">
        <f t="shared" si="22"/>
        <v>1561.3399999999858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335</v>
      </c>
      <c r="B660" s="330" t="s">
        <v>335</v>
      </c>
      <c r="C660" s="298">
        <v>46178</v>
      </c>
      <c r="D660" s="299" t="s">
        <v>447</v>
      </c>
      <c r="E660" s="522">
        <v>39.659999999999997</v>
      </c>
      <c r="F660" s="522"/>
      <c r="G660" s="333">
        <f t="shared" si="22"/>
        <v>1573.0899999999858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6</v>
      </c>
      <c r="C661" s="298">
        <v>46178</v>
      </c>
      <c r="D661" s="299" t="s">
        <v>300</v>
      </c>
      <c r="E661" s="522">
        <v>9.57</v>
      </c>
      <c r="F661" s="522"/>
      <c r="G661" s="333">
        <f t="shared" si="22"/>
        <v>1612.7499999999859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46178</v>
      </c>
      <c r="D662" s="299" t="s">
        <v>376</v>
      </c>
      <c r="E662" s="522">
        <v>46.65</v>
      </c>
      <c r="F662" s="522"/>
      <c r="G662" s="333">
        <f t="shared" si="22"/>
        <v>1622.3199999999858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4</v>
      </c>
      <c r="C663" s="298">
        <v>46177</v>
      </c>
      <c r="D663" s="299" t="s">
        <v>296</v>
      </c>
      <c r="E663" s="522">
        <v>43.69</v>
      </c>
      <c r="F663" s="522"/>
      <c r="G663" s="333">
        <f t="shared" si="22"/>
        <v>1668.9699999999859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46177</v>
      </c>
      <c r="D664" s="299" t="s">
        <v>334</v>
      </c>
      <c r="E664" s="522">
        <v>8.52</v>
      </c>
      <c r="F664" s="522"/>
      <c r="G664" s="333">
        <f t="shared" si="22"/>
        <v>1712.659999999986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14</v>
      </c>
      <c r="C665" s="298">
        <v>46177</v>
      </c>
      <c r="D665" s="299" t="s">
        <v>367</v>
      </c>
      <c r="E665" s="522">
        <v>70.25</v>
      </c>
      <c r="F665" s="522"/>
      <c r="G665" s="333">
        <f t="shared" si="22"/>
        <v>1721.179999999986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46177</v>
      </c>
      <c r="D666" s="299" t="s">
        <v>386</v>
      </c>
      <c r="E666" s="522">
        <v>14.38</v>
      </c>
      <c r="F666" s="522"/>
      <c r="G666" s="333">
        <f t="shared" si="22"/>
        <v>1791.429999999986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13</v>
      </c>
      <c r="C667" s="298">
        <v>46177</v>
      </c>
      <c r="D667" s="299" t="s">
        <v>902</v>
      </c>
      <c r="E667" s="522">
        <v>122.46</v>
      </c>
      <c r="F667" s="522"/>
      <c r="G667" s="333">
        <f t="shared" si="22"/>
        <v>1805.8099999999861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17</v>
      </c>
      <c r="C668" s="298">
        <v>46177</v>
      </c>
      <c r="D668" s="299" t="s">
        <v>370</v>
      </c>
      <c r="E668" s="522">
        <v>99</v>
      </c>
      <c r="F668" s="522"/>
      <c r="G668" s="333">
        <f t="shared" si="22"/>
        <v>1928.2699999999861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22</v>
      </c>
      <c r="C669" s="298">
        <v>46176</v>
      </c>
      <c r="D669" s="299" t="s">
        <v>861</v>
      </c>
      <c r="E669" s="522">
        <v>12.77</v>
      </c>
      <c r="F669" s="522"/>
      <c r="G669" s="333">
        <f t="shared" si="22"/>
        <v>2027.2699999999861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46176</v>
      </c>
      <c r="D670" s="299" t="s">
        <v>319</v>
      </c>
      <c r="E670" s="522">
        <v>11.55</v>
      </c>
      <c r="F670" s="522"/>
      <c r="G670" s="333">
        <f t="shared" si="22"/>
        <v>2040.0399999999861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46176</v>
      </c>
      <c r="D671" s="299" t="s">
        <v>306</v>
      </c>
      <c r="E671" s="522">
        <v>96.16</v>
      </c>
      <c r="F671" s="522"/>
      <c r="G671" s="333">
        <f t="shared" ref="G671:G729" si="23">G672-E671+F671</f>
        <v>2051.589999999986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46175</v>
      </c>
      <c r="D672" s="299" t="s">
        <v>899</v>
      </c>
      <c r="E672" s="522">
        <v>21.38</v>
      </c>
      <c r="F672" s="522"/>
      <c r="G672" s="333">
        <f t="shared" si="23"/>
        <v>2147.7499999999859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46175</v>
      </c>
      <c r="D673" s="299" t="s">
        <v>386</v>
      </c>
      <c r="E673" s="522">
        <v>14.38</v>
      </c>
      <c r="F673" s="522"/>
      <c r="G673" s="333">
        <f t="shared" si="23"/>
        <v>2169.129999999986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46175</v>
      </c>
      <c r="D674" s="299" t="s">
        <v>433</v>
      </c>
      <c r="E674" s="522">
        <v>-142</v>
      </c>
      <c r="F674" s="522"/>
      <c r="G674" s="333">
        <f t="shared" si="23"/>
        <v>2183.5099999999861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284</v>
      </c>
      <c r="B675" s="330">
        <v>36</v>
      </c>
      <c r="C675" s="298">
        <v>46175</v>
      </c>
      <c r="D675" s="299" t="s">
        <v>374</v>
      </c>
      <c r="E675" s="522">
        <v>50</v>
      </c>
      <c r="F675" s="522"/>
      <c r="G675" s="333">
        <f t="shared" si="23"/>
        <v>2041.5099999999861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22</v>
      </c>
      <c r="C676" s="298">
        <v>46175</v>
      </c>
      <c r="D676" s="299" t="s">
        <v>375</v>
      </c>
      <c r="E676" s="522">
        <v>6.37</v>
      </c>
      <c r="F676" s="522"/>
      <c r="G676" s="333">
        <f t="shared" si="23"/>
        <v>2091.5099999999861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46174</v>
      </c>
      <c r="D677" s="299" t="s">
        <v>306</v>
      </c>
      <c r="E677" s="522">
        <v>84.03</v>
      </c>
      <c r="F677" s="522"/>
      <c r="G677" s="333">
        <f t="shared" si="23"/>
        <v>2097.879999999986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46174</v>
      </c>
      <c r="D678" s="299" t="s">
        <v>296</v>
      </c>
      <c r="E678" s="522">
        <v>10.31</v>
      </c>
      <c r="F678" s="522"/>
      <c r="G678" s="333">
        <f t="shared" si="23"/>
        <v>2181.9099999999862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46174</v>
      </c>
      <c r="D679" s="299" t="s">
        <v>301</v>
      </c>
      <c r="E679" s="522">
        <v>16.05</v>
      </c>
      <c r="F679" s="522"/>
      <c r="G679" s="333">
        <f t="shared" si="23"/>
        <v>2192.2199999999862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46174</v>
      </c>
      <c r="D680" s="299" t="s">
        <v>457</v>
      </c>
      <c r="E680" s="522">
        <v>50.44</v>
      </c>
      <c r="F680" s="522"/>
      <c r="G680" s="333">
        <f t="shared" si="23"/>
        <v>2208.2699999999863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46174</v>
      </c>
      <c r="D681" s="299" t="s">
        <v>898</v>
      </c>
      <c r="E681" s="522">
        <v>9.99</v>
      </c>
      <c r="F681" s="522"/>
      <c r="G681" s="333">
        <f t="shared" si="23"/>
        <v>2258.7099999999864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46174</v>
      </c>
      <c r="D682" s="299" t="s">
        <v>310</v>
      </c>
      <c r="E682" s="522">
        <v>44.98</v>
      </c>
      <c r="F682" s="522"/>
      <c r="G682" s="333">
        <f t="shared" si="23"/>
        <v>2268.6999999999862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46174</v>
      </c>
      <c r="D683" s="299" t="s">
        <v>311</v>
      </c>
      <c r="E683" s="522">
        <v>106.14</v>
      </c>
      <c r="F683" s="522"/>
      <c r="G683" s="333">
        <f t="shared" si="23"/>
        <v>2313.6799999999862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16</v>
      </c>
      <c r="C684" s="298">
        <v>46174</v>
      </c>
      <c r="D684" s="299" t="s">
        <v>624</v>
      </c>
      <c r="E684" s="522">
        <v>62.31</v>
      </c>
      <c r="F684" s="522"/>
      <c r="G684" s="333">
        <f t="shared" si="23"/>
        <v>2419.8199999999861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46174</v>
      </c>
      <c r="D685" s="299" t="s">
        <v>351</v>
      </c>
      <c r="E685" s="522">
        <v>8.1</v>
      </c>
      <c r="F685" s="522"/>
      <c r="G685" s="333">
        <f t="shared" si="23"/>
        <v>2482.129999999986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287</v>
      </c>
      <c r="B686" s="330" t="s">
        <v>287</v>
      </c>
      <c r="C686" s="298">
        <v>46174</v>
      </c>
      <c r="D686" s="299" t="s">
        <v>888</v>
      </c>
      <c r="E686" s="522">
        <v>320</v>
      </c>
      <c r="F686" s="522">
        <v>320</v>
      </c>
      <c r="G686" s="333">
        <f t="shared" si="23"/>
        <v>2490.2299999999859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46174</v>
      </c>
      <c r="D687" s="299" t="s">
        <v>889</v>
      </c>
      <c r="E687" s="522">
        <v>20</v>
      </c>
      <c r="F687" s="522"/>
      <c r="G687" s="333">
        <f t="shared" si="23"/>
        <v>2490.2299999999859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284</v>
      </c>
      <c r="B688" s="330">
        <v>37</v>
      </c>
      <c r="C688" s="298">
        <v>46173</v>
      </c>
      <c r="D688" s="299" t="s">
        <v>895</v>
      </c>
      <c r="E688" s="522">
        <v>1160.3599999999999</v>
      </c>
      <c r="F688" s="522"/>
      <c r="G688" s="333">
        <f t="shared" si="23"/>
        <v>2510.2299999999859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286</v>
      </c>
      <c r="B689" s="330">
        <v>25</v>
      </c>
      <c r="C689" s="298">
        <v>46173</v>
      </c>
      <c r="D689" s="298" t="s">
        <v>204</v>
      </c>
      <c r="E689" s="331">
        <v>350</v>
      </c>
      <c r="F689" s="522"/>
      <c r="G689" s="333">
        <f t="shared" si="23"/>
        <v>3670.5899999999856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26</v>
      </c>
      <c r="C690" s="298">
        <v>46173</v>
      </c>
      <c r="D690" s="298" t="s">
        <v>205</v>
      </c>
      <c r="E690" s="331">
        <v>320</v>
      </c>
      <c r="F690" s="522"/>
      <c r="G690" s="333">
        <f t="shared" si="23"/>
        <v>4020.5899999999856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27</v>
      </c>
      <c r="C691" s="298">
        <v>46173</v>
      </c>
      <c r="D691" s="298" t="s">
        <v>206</v>
      </c>
      <c r="E691" s="331">
        <v>25</v>
      </c>
      <c r="F691" s="522"/>
      <c r="G691" s="333">
        <f t="shared" si="23"/>
        <v>4340.5899999999856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28</v>
      </c>
      <c r="C692" s="298">
        <v>46173</v>
      </c>
      <c r="D692" s="298" t="s">
        <v>207</v>
      </c>
      <c r="E692" s="331">
        <v>25</v>
      </c>
      <c r="F692" s="522"/>
      <c r="G692" s="333">
        <f t="shared" si="23"/>
        <v>4365.5899999999856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29</v>
      </c>
      <c r="C693" s="298">
        <v>46173</v>
      </c>
      <c r="D693" s="298" t="s">
        <v>208</v>
      </c>
      <c r="E693" s="331">
        <v>45</v>
      </c>
      <c r="F693" s="522"/>
      <c r="G693" s="333">
        <f t="shared" si="23"/>
        <v>4390.5899999999856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30</v>
      </c>
      <c r="C694" s="298">
        <v>46173</v>
      </c>
      <c r="D694" s="298" t="s">
        <v>209</v>
      </c>
      <c r="E694" s="331">
        <v>400</v>
      </c>
      <c r="F694" s="522"/>
      <c r="G694" s="333">
        <f t="shared" si="23"/>
        <v>4435.5899999999856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31</v>
      </c>
      <c r="C695" s="298">
        <v>46173</v>
      </c>
      <c r="D695" s="298" t="s">
        <v>210</v>
      </c>
      <c r="E695" s="331">
        <v>375</v>
      </c>
      <c r="F695" s="522"/>
      <c r="G695" s="333">
        <f t="shared" si="23"/>
        <v>4835.5899999999856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286</v>
      </c>
      <c r="B696" s="330">
        <v>32</v>
      </c>
      <c r="C696" s="298">
        <v>46173</v>
      </c>
      <c r="D696" s="298" t="s">
        <v>211</v>
      </c>
      <c r="E696" s="331">
        <v>100</v>
      </c>
      <c r="F696" s="522"/>
      <c r="G696" s="333">
        <f t="shared" si="23"/>
        <v>5210.5899999999856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286</v>
      </c>
      <c r="B697" s="330">
        <v>33</v>
      </c>
      <c r="C697" s="298">
        <v>46173</v>
      </c>
      <c r="D697" s="298" t="s">
        <v>212</v>
      </c>
      <c r="E697" s="331">
        <v>85</v>
      </c>
      <c r="F697" s="522"/>
      <c r="G697" s="333">
        <f t="shared" si="23"/>
        <v>5310.5899999999856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286</v>
      </c>
      <c r="B698" s="330">
        <v>34</v>
      </c>
      <c r="C698" s="298">
        <v>46173</v>
      </c>
      <c r="D698" s="298" t="s">
        <v>213</v>
      </c>
      <c r="E698" s="331">
        <v>230</v>
      </c>
      <c r="F698" s="522"/>
      <c r="G698" s="333">
        <f t="shared" si="23"/>
        <v>5395.5899999999856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286</v>
      </c>
      <c r="B699" s="330">
        <v>35</v>
      </c>
      <c r="C699" s="298">
        <v>46173</v>
      </c>
      <c r="D699" s="298" t="s">
        <v>214</v>
      </c>
      <c r="E699" s="331">
        <v>45</v>
      </c>
      <c r="F699" s="522"/>
      <c r="G699" s="333">
        <f t="shared" si="23"/>
        <v>5625.5899999999856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46173</v>
      </c>
      <c r="D700" s="298" t="s">
        <v>885</v>
      </c>
      <c r="E700" s="522">
        <v>50</v>
      </c>
      <c r="F700" s="522"/>
      <c r="G700" s="333">
        <f t="shared" si="23"/>
        <v>5670.5899999999856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22</v>
      </c>
      <c r="C701" s="298">
        <v>46173</v>
      </c>
      <c r="D701" s="298" t="s">
        <v>835</v>
      </c>
      <c r="E701" s="522">
        <v>10.63</v>
      </c>
      <c r="F701" s="522"/>
      <c r="G701" s="333">
        <f t="shared" si="23"/>
        <v>5720.5899999999856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46173</v>
      </c>
      <c r="D702" s="298" t="s">
        <v>363</v>
      </c>
      <c r="E702" s="522">
        <v>108.69</v>
      </c>
      <c r="F702" s="522"/>
      <c r="G702" s="333">
        <f t="shared" si="23"/>
        <v>5731.2199999999857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10</v>
      </c>
      <c r="C703" s="298">
        <v>46173</v>
      </c>
      <c r="D703" s="298" t="s">
        <v>176</v>
      </c>
      <c r="E703" s="522">
        <v>17.899999999999999</v>
      </c>
      <c r="F703" s="522"/>
      <c r="G703" s="333">
        <f t="shared" si="23"/>
        <v>5839.9099999999853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46173</v>
      </c>
      <c r="D704" s="298" t="s">
        <v>445</v>
      </c>
      <c r="E704" s="522">
        <v>9.57</v>
      </c>
      <c r="F704" s="522"/>
      <c r="G704" s="333">
        <f t="shared" si="23"/>
        <v>5857.8099999999849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46172</v>
      </c>
      <c r="D705" s="298" t="s">
        <v>319</v>
      </c>
      <c r="E705" s="522">
        <v>88.98</v>
      </c>
      <c r="F705" s="522"/>
      <c r="G705" s="333">
        <f t="shared" si="23"/>
        <v>5867.3799999999846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287</v>
      </c>
      <c r="B706" s="330" t="s">
        <v>287</v>
      </c>
      <c r="C706" s="298">
        <v>46172</v>
      </c>
      <c r="D706" s="298" t="s">
        <v>891</v>
      </c>
      <c r="E706" s="522">
        <v>219.38</v>
      </c>
      <c r="F706" s="522">
        <v>219.38</v>
      </c>
      <c r="G706" s="333">
        <f t="shared" si="23"/>
        <v>5956.3599999999842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287</v>
      </c>
      <c r="B707" s="330" t="s">
        <v>287</v>
      </c>
      <c r="C707" s="298">
        <v>46172</v>
      </c>
      <c r="D707" s="298" t="s">
        <v>890</v>
      </c>
      <c r="E707" s="522">
        <v>310.98</v>
      </c>
      <c r="F707" s="522">
        <v>310.98</v>
      </c>
      <c r="G707" s="333">
        <f t="shared" si="23"/>
        <v>5956.3599999999842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46172</v>
      </c>
      <c r="D708" s="298" t="s">
        <v>894</v>
      </c>
      <c r="E708" s="522">
        <v>130.68</v>
      </c>
      <c r="F708" s="522"/>
      <c r="G708" s="333">
        <f t="shared" si="23"/>
        <v>5956.3599999999842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46172</v>
      </c>
      <c r="D709" s="298" t="s">
        <v>356</v>
      </c>
      <c r="E709" s="522">
        <v>49.99</v>
      </c>
      <c r="F709" s="522"/>
      <c r="G709" s="333">
        <f t="shared" si="23"/>
        <v>6087.0399999999845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46171</v>
      </c>
      <c r="D710" s="298" t="s">
        <v>296</v>
      </c>
      <c r="E710" s="522">
        <v>15.1</v>
      </c>
      <c r="F710" s="522"/>
      <c r="G710" s="333">
        <f t="shared" si="23"/>
        <v>6137.0299999999843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46171</v>
      </c>
      <c r="D711" s="298" t="s">
        <v>295</v>
      </c>
      <c r="E711" s="522">
        <v>7.02</v>
      </c>
      <c r="F711" s="522"/>
      <c r="G711" s="333">
        <f t="shared" si="23"/>
        <v>6152.1299999999846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46171</v>
      </c>
      <c r="D712" s="298" t="s">
        <v>295</v>
      </c>
      <c r="E712" s="522">
        <v>93.38</v>
      </c>
      <c r="F712" s="522"/>
      <c r="G712" s="333">
        <f t="shared" si="23"/>
        <v>6159.1499999999851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46171</v>
      </c>
      <c r="D713" s="298" t="s">
        <v>353</v>
      </c>
      <c r="E713" s="522">
        <v>18.98</v>
      </c>
      <c r="F713" s="522"/>
      <c r="G713" s="333">
        <f t="shared" si="23"/>
        <v>6252.5299999999852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23</v>
      </c>
      <c r="C714" s="298">
        <v>46171</v>
      </c>
      <c r="D714" s="299" t="s">
        <v>67</v>
      </c>
      <c r="E714" s="522">
        <v>650.88</v>
      </c>
      <c r="F714" s="522"/>
      <c r="G714" s="333">
        <f t="shared" si="23"/>
        <v>6271.5099999999848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20</v>
      </c>
      <c r="C715" s="298">
        <v>46171</v>
      </c>
      <c r="D715" s="299" t="s">
        <v>193</v>
      </c>
      <c r="E715" s="522">
        <v>600</v>
      </c>
      <c r="F715" s="522"/>
      <c r="G715" s="333">
        <f t="shared" si="23"/>
        <v>6922.3899999999849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291</v>
      </c>
      <c r="B716" s="330">
        <v>38</v>
      </c>
      <c r="C716" s="298">
        <v>46171</v>
      </c>
      <c r="D716" s="299" t="s">
        <v>293</v>
      </c>
      <c r="E716" s="522"/>
      <c r="F716" s="522">
        <v>4597.8100000000004</v>
      </c>
      <c r="G716" s="333">
        <f t="shared" si="23"/>
        <v>7522.3899999999849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42</v>
      </c>
      <c r="C717" s="298">
        <v>46171</v>
      </c>
      <c r="D717" s="299" t="s">
        <v>200</v>
      </c>
      <c r="E717" s="522">
        <v>50.92</v>
      </c>
      <c r="F717" s="522"/>
      <c r="G717" s="333">
        <f t="shared" si="23"/>
        <v>2924.5799999999849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43</v>
      </c>
      <c r="C718" s="298">
        <v>46171</v>
      </c>
      <c r="D718" s="299" t="s">
        <v>201</v>
      </c>
      <c r="E718" s="522">
        <v>42.84</v>
      </c>
      <c r="F718" s="522"/>
      <c r="G718" s="333">
        <f t="shared" si="23"/>
        <v>2975.499999999985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291</v>
      </c>
      <c r="B719" s="330">
        <v>39</v>
      </c>
      <c r="C719" s="298">
        <v>46170</v>
      </c>
      <c r="D719" s="299" t="s">
        <v>292</v>
      </c>
      <c r="E719" s="522"/>
      <c r="F719" s="522">
        <v>2763.79</v>
      </c>
      <c r="G719" s="333">
        <f t="shared" si="23"/>
        <v>3018.3399999999851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3</v>
      </c>
      <c r="C720" s="298">
        <v>46170</v>
      </c>
      <c r="D720" s="299" t="s">
        <v>884</v>
      </c>
      <c r="E720" s="522">
        <v>8.9499999999999993</v>
      </c>
      <c r="F720" s="522"/>
      <c r="G720" s="333">
        <f t="shared" si="23"/>
        <v>254.54999999998506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46170</v>
      </c>
      <c r="D721" s="299" t="s">
        <v>884</v>
      </c>
      <c r="E721" s="522">
        <v>43.44</v>
      </c>
      <c r="F721" s="522"/>
      <c r="G721" s="333">
        <f t="shared" si="23"/>
        <v>263.49999999998505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46170</v>
      </c>
      <c r="D722" s="299" t="s">
        <v>892</v>
      </c>
      <c r="E722" s="522">
        <v>30.89</v>
      </c>
      <c r="F722" s="522"/>
      <c r="G722" s="333">
        <f t="shared" si="23"/>
        <v>306.93999999998505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46170</v>
      </c>
      <c r="D723" s="299" t="s">
        <v>346</v>
      </c>
      <c r="E723" s="522">
        <v>32.659999999999997</v>
      </c>
      <c r="F723" s="522"/>
      <c r="G723" s="333">
        <f t="shared" si="23"/>
        <v>337.82999999998503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46170</v>
      </c>
      <c r="D724" s="299" t="s">
        <v>386</v>
      </c>
      <c r="E724" s="522">
        <v>9.09</v>
      </c>
      <c r="F724" s="522"/>
      <c r="G724" s="333">
        <f t="shared" si="23"/>
        <v>370.48999999998506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46170</v>
      </c>
      <c r="D725" s="299" t="s">
        <v>846</v>
      </c>
      <c r="E725" s="522">
        <v>36.74</v>
      </c>
      <c r="F725" s="522"/>
      <c r="G725" s="333">
        <f t="shared" si="23"/>
        <v>379.57999999998503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5</v>
      </c>
      <c r="C726" s="298">
        <v>46170</v>
      </c>
      <c r="D726" s="299" t="s">
        <v>846</v>
      </c>
      <c r="E726" s="522">
        <v>11.2</v>
      </c>
      <c r="F726" s="522"/>
      <c r="G726" s="333">
        <f t="shared" si="23"/>
        <v>416.31999999998504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46169</v>
      </c>
      <c r="D727" s="299" t="s">
        <v>358</v>
      </c>
      <c r="E727" s="522">
        <v>11.29</v>
      </c>
      <c r="F727" s="522"/>
      <c r="G727" s="333">
        <f t="shared" si="23"/>
        <v>427.51999999998503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46169</v>
      </c>
      <c r="D728" s="299" t="s">
        <v>363</v>
      </c>
      <c r="E728" s="522">
        <v>44.84</v>
      </c>
      <c r="F728" s="522"/>
      <c r="G728" s="333">
        <f t="shared" si="23"/>
        <v>438.80999999998505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7</v>
      </c>
      <c r="C729" s="298">
        <v>46169</v>
      </c>
      <c r="D729" s="299" t="s">
        <v>338</v>
      </c>
      <c r="E729" s="522">
        <v>139.88</v>
      </c>
      <c r="F729" s="522"/>
      <c r="G729" s="333">
        <f t="shared" si="23"/>
        <v>483.64999999998508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46169</v>
      </c>
      <c r="D730" s="299" t="s">
        <v>319</v>
      </c>
      <c r="E730" s="522">
        <v>46.84</v>
      </c>
      <c r="F730" s="522"/>
      <c r="G730" s="333">
        <f t="shared" ref="G730:G767" si="24">G731-E730+F730</f>
        <v>623.52999999998508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46169</v>
      </c>
      <c r="D731" s="299" t="s">
        <v>358</v>
      </c>
      <c r="E731" s="522">
        <v>9.4700000000000006</v>
      </c>
      <c r="F731" s="522"/>
      <c r="G731" s="333">
        <f t="shared" si="24"/>
        <v>670.36999999998511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46168</v>
      </c>
      <c r="D732" s="299" t="s">
        <v>308</v>
      </c>
      <c r="E732" s="522">
        <v>47.99</v>
      </c>
      <c r="F732" s="522"/>
      <c r="G732" s="333">
        <f t="shared" si="24"/>
        <v>679.83999999998514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46168</v>
      </c>
      <c r="D733" s="299" t="s">
        <v>872</v>
      </c>
      <c r="E733" s="522">
        <v>26</v>
      </c>
      <c r="F733" s="522"/>
      <c r="G733" s="333">
        <f t="shared" si="24"/>
        <v>727.82999999998515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46168</v>
      </c>
      <c r="D734" s="299" t="s">
        <v>310</v>
      </c>
      <c r="E734" s="522">
        <v>50.15</v>
      </c>
      <c r="F734" s="522"/>
      <c r="G734" s="333">
        <f t="shared" si="24"/>
        <v>753.82999999998515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287</v>
      </c>
      <c r="B735" s="330" t="s">
        <v>287</v>
      </c>
      <c r="C735" s="298">
        <v>46168</v>
      </c>
      <c r="D735" s="299" t="s">
        <v>882</v>
      </c>
      <c r="E735" s="522">
        <v>400</v>
      </c>
      <c r="F735" s="522">
        <v>400</v>
      </c>
      <c r="G735" s="333">
        <f t="shared" si="24"/>
        <v>803.97999999998513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22</v>
      </c>
      <c r="C736" s="298">
        <v>46168</v>
      </c>
      <c r="D736" s="299" t="s">
        <v>835</v>
      </c>
      <c r="E736" s="522">
        <v>15.96</v>
      </c>
      <c r="F736" s="522"/>
      <c r="G736" s="333">
        <f t="shared" si="24"/>
        <v>803.97999999998513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46168</v>
      </c>
      <c r="D737" s="299" t="s">
        <v>296</v>
      </c>
      <c r="E737" s="522">
        <v>15.1</v>
      </c>
      <c r="F737" s="522"/>
      <c r="G737" s="333">
        <f t="shared" si="24"/>
        <v>819.93999999998516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46168</v>
      </c>
      <c r="D738" s="299" t="s">
        <v>296</v>
      </c>
      <c r="E738" s="522">
        <v>44.67</v>
      </c>
      <c r="F738" s="522"/>
      <c r="G738" s="333">
        <f t="shared" si="24"/>
        <v>835.03999999998518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1</v>
      </c>
      <c r="C739" s="298">
        <v>46168</v>
      </c>
      <c r="D739" s="299" t="s">
        <v>300</v>
      </c>
      <c r="E739" s="522">
        <v>32.99</v>
      </c>
      <c r="F739" s="522"/>
      <c r="G739" s="333">
        <f t="shared" si="24"/>
        <v>879.70999999998514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46168</v>
      </c>
      <c r="D740" s="299" t="s">
        <v>386</v>
      </c>
      <c r="E740" s="522">
        <v>14.39</v>
      </c>
      <c r="F740" s="522"/>
      <c r="G740" s="333">
        <f t="shared" si="24"/>
        <v>912.69999999998515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12</v>
      </c>
      <c r="C741" s="298">
        <v>46167</v>
      </c>
      <c r="D741" s="299" t="s">
        <v>314</v>
      </c>
      <c r="E741" s="522">
        <v>204.48</v>
      </c>
      <c r="F741" s="522"/>
      <c r="G741" s="333">
        <f t="shared" si="24"/>
        <v>927.08999999998514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46167</v>
      </c>
      <c r="D742" s="299" t="s">
        <v>319</v>
      </c>
      <c r="E742" s="522">
        <v>29.79</v>
      </c>
      <c r="F742" s="522"/>
      <c r="G742" s="333">
        <f t="shared" si="24"/>
        <v>1131.5699999999852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46167</v>
      </c>
      <c r="D743" s="299" t="s">
        <v>348</v>
      </c>
      <c r="E743" s="522">
        <v>50</v>
      </c>
      <c r="F743" s="522"/>
      <c r="G743" s="333">
        <f t="shared" si="24"/>
        <v>1161.3599999999851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1</v>
      </c>
      <c r="C744" s="298">
        <v>46166</v>
      </c>
      <c r="D744" s="299" t="s">
        <v>329</v>
      </c>
      <c r="E744" s="522">
        <v>122.54</v>
      </c>
      <c r="F744" s="522"/>
      <c r="G744" s="333">
        <f t="shared" si="24"/>
        <v>1211.3599999999851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1</v>
      </c>
      <c r="C745" s="298">
        <v>46166</v>
      </c>
      <c r="D745" s="299" t="s">
        <v>311</v>
      </c>
      <c r="E745" s="522">
        <v>157.97</v>
      </c>
      <c r="F745" s="522"/>
      <c r="G745" s="333">
        <f t="shared" si="24"/>
        <v>1333.8999999999851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46166</v>
      </c>
      <c r="D746" s="299" t="s">
        <v>300</v>
      </c>
      <c r="E746" s="522">
        <v>44.05</v>
      </c>
      <c r="F746" s="522"/>
      <c r="G746" s="333">
        <f t="shared" si="24"/>
        <v>1491.8699999999851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46166</v>
      </c>
      <c r="D747" s="299" t="s">
        <v>319</v>
      </c>
      <c r="E747" s="522">
        <v>70.44</v>
      </c>
      <c r="F747" s="522"/>
      <c r="G747" s="333">
        <f t="shared" si="24"/>
        <v>1535.9199999999851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46166</v>
      </c>
      <c r="D748" s="299" t="s">
        <v>329</v>
      </c>
      <c r="E748" s="522">
        <v>55.96</v>
      </c>
      <c r="F748" s="522"/>
      <c r="G748" s="333">
        <f t="shared" si="24"/>
        <v>1606.3599999999851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46166</v>
      </c>
      <c r="D749" s="299" t="s">
        <v>883</v>
      </c>
      <c r="E749" s="522">
        <v>597.83000000000004</v>
      </c>
      <c r="F749" s="522"/>
      <c r="G749" s="333">
        <f t="shared" si="24"/>
        <v>1662.3199999999852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287</v>
      </c>
      <c r="B750" s="330" t="s">
        <v>287</v>
      </c>
      <c r="C750" s="298">
        <v>46166</v>
      </c>
      <c r="D750" s="299" t="s">
        <v>845</v>
      </c>
      <c r="E750" s="522">
        <v>69.2</v>
      </c>
      <c r="F750" s="522">
        <v>69.2</v>
      </c>
      <c r="G750" s="333">
        <f t="shared" si="24"/>
        <v>2260.1499999999851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1</v>
      </c>
      <c r="C751" s="298">
        <v>46165</v>
      </c>
      <c r="D751" s="299" t="s">
        <v>880</v>
      </c>
      <c r="E751" s="522">
        <v>94.76</v>
      </c>
      <c r="F751" s="522"/>
      <c r="G751" s="333">
        <f t="shared" si="24"/>
        <v>2260.1499999999851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46165</v>
      </c>
      <c r="D752" s="299" t="s">
        <v>393</v>
      </c>
      <c r="E752" s="522">
        <v>34.869999999999997</v>
      </c>
      <c r="F752" s="522"/>
      <c r="G752" s="333">
        <f t="shared" si="24"/>
        <v>2354.9099999999853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46165</v>
      </c>
      <c r="D753" s="299" t="s">
        <v>481</v>
      </c>
      <c r="E753" s="522">
        <v>80.48</v>
      </c>
      <c r="F753" s="522"/>
      <c r="G753" s="333">
        <f t="shared" si="24"/>
        <v>2389.7799999999852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5</v>
      </c>
      <c r="C754" s="298">
        <v>46165</v>
      </c>
      <c r="D754" s="299" t="s">
        <v>879</v>
      </c>
      <c r="E754" s="522">
        <v>25</v>
      </c>
      <c r="F754" s="522"/>
      <c r="G754" s="333">
        <f t="shared" si="24"/>
        <v>2470.2599999999852</v>
      </c>
      <c r="H754" s="334" t="s">
        <v>298</v>
      </c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46165</v>
      </c>
      <c r="D755" s="299" t="s">
        <v>877</v>
      </c>
      <c r="E755" s="522">
        <v>50</v>
      </c>
      <c r="F755" s="522"/>
      <c r="G755" s="333">
        <f t="shared" si="24"/>
        <v>2495.2599999999852</v>
      </c>
      <c r="H755" s="334" t="s">
        <v>298</v>
      </c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46165</v>
      </c>
      <c r="D756" s="299" t="s">
        <v>878</v>
      </c>
      <c r="E756" s="522">
        <v>25</v>
      </c>
      <c r="F756" s="522"/>
      <c r="G756" s="333">
        <f t="shared" si="24"/>
        <v>2545.2599999999852</v>
      </c>
      <c r="H756" s="334" t="s">
        <v>298</v>
      </c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46164</v>
      </c>
      <c r="D757" s="299" t="s">
        <v>881</v>
      </c>
      <c r="E757" s="522">
        <v>45.46</v>
      </c>
      <c r="F757" s="522"/>
      <c r="G757" s="333">
        <f t="shared" si="24"/>
        <v>2570.2599999999852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46164</v>
      </c>
      <c r="D758" s="299" t="s">
        <v>873</v>
      </c>
      <c r="E758" s="522">
        <v>22</v>
      </c>
      <c r="F758" s="522"/>
      <c r="G758" s="333">
        <f t="shared" si="24"/>
        <v>2615.7199999999852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46164</v>
      </c>
      <c r="D759" s="299" t="s">
        <v>296</v>
      </c>
      <c r="E759" s="522">
        <v>14.57</v>
      </c>
      <c r="F759" s="522"/>
      <c r="G759" s="333">
        <f t="shared" si="24"/>
        <v>2637.7199999999852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3</v>
      </c>
      <c r="C760" s="298">
        <v>46163</v>
      </c>
      <c r="D760" s="299" t="s">
        <v>334</v>
      </c>
      <c r="E760" s="522">
        <v>9.01</v>
      </c>
      <c r="F760" s="522"/>
      <c r="G760" s="333">
        <f t="shared" si="24"/>
        <v>2652.2899999999854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46163</v>
      </c>
      <c r="D761" s="299" t="s">
        <v>334</v>
      </c>
      <c r="E761" s="522">
        <v>6.8</v>
      </c>
      <c r="F761" s="522"/>
      <c r="G761" s="333">
        <f t="shared" si="24"/>
        <v>2661.2999999999856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46163</v>
      </c>
      <c r="D762" s="299" t="s">
        <v>358</v>
      </c>
      <c r="E762" s="522">
        <v>16.649999999999999</v>
      </c>
      <c r="F762" s="522"/>
      <c r="G762" s="333">
        <f t="shared" si="24"/>
        <v>2668.0999999999858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46163</v>
      </c>
      <c r="D763" s="299" t="s">
        <v>846</v>
      </c>
      <c r="E763" s="522">
        <v>24.89</v>
      </c>
      <c r="F763" s="522"/>
      <c r="G763" s="333">
        <f t="shared" si="24"/>
        <v>2684.7499999999859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5</v>
      </c>
      <c r="C764" s="298">
        <v>46163</v>
      </c>
      <c r="D764" s="299" t="s">
        <v>846</v>
      </c>
      <c r="E764" s="522">
        <v>11.2</v>
      </c>
      <c r="F764" s="522"/>
      <c r="G764" s="333">
        <f t="shared" si="24"/>
        <v>2709.6399999999858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46162</v>
      </c>
      <c r="D765" s="299" t="s">
        <v>296</v>
      </c>
      <c r="E765" s="522">
        <v>11.18</v>
      </c>
      <c r="F765" s="522"/>
      <c r="G765" s="333">
        <f t="shared" si="24"/>
        <v>2720.8399999999856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46162</v>
      </c>
      <c r="D766" s="299" t="s">
        <v>386</v>
      </c>
      <c r="E766" s="522">
        <v>14.38</v>
      </c>
      <c r="F766" s="522"/>
      <c r="G766" s="333">
        <f t="shared" si="24"/>
        <v>2732.0199999999854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46162</v>
      </c>
      <c r="D767" s="299" t="s">
        <v>323</v>
      </c>
      <c r="E767" s="522">
        <v>20.22</v>
      </c>
      <c r="F767" s="522"/>
      <c r="G767" s="333">
        <f t="shared" si="24"/>
        <v>2746.3999999999855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5</v>
      </c>
      <c r="C768" s="298">
        <v>46162</v>
      </c>
      <c r="D768" s="299" t="s">
        <v>872</v>
      </c>
      <c r="E768" s="522">
        <v>30</v>
      </c>
      <c r="F768" s="522"/>
      <c r="G768" s="333">
        <f t="shared" ref="G768:G782" si="25">G769-E768+F768</f>
        <v>2766.6199999999853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46162</v>
      </c>
      <c r="D769" s="299" t="s">
        <v>874</v>
      </c>
      <c r="E769" s="522">
        <v>46.72</v>
      </c>
      <c r="F769" s="522"/>
      <c r="G769" s="333">
        <f t="shared" si="25"/>
        <v>2796.6199999999853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46162</v>
      </c>
      <c r="D770" s="299" t="s">
        <v>310</v>
      </c>
      <c r="E770" s="522">
        <v>56.51</v>
      </c>
      <c r="F770" s="522"/>
      <c r="G770" s="333">
        <f t="shared" si="25"/>
        <v>2843.3399999999851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46161</v>
      </c>
      <c r="D771" s="299" t="s">
        <v>871</v>
      </c>
      <c r="E771" s="522">
        <v>63.99</v>
      </c>
      <c r="F771" s="522"/>
      <c r="G771" s="333">
        <f t="shared" si="25"/>
        <v>2899.8499999999854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46161</v>
      </c>
      <c r="D772" s="299" t="s">
        <v>296</v>
      </c>
      <c r="E772" s="522">
        <v>43.46</v>
      </c>
      <c r="F772" s="522"/>
      <c r="G772" s="333">
        <f t="shared" si="25"/>
        <v>2963.8399999999851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46161</v>
      </c>
      <c r="D773" s="299" t="s">
        <v>296</v>
      </c>
      <c r="E773" s="522">
        <v>8.7200000000000006</v>
      </c>
      <c r="F773" s="522"/>
      <c r="G773" s="333">
        <f t="shared" si="25"/>
        <v>3007.2999999999852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46161</v>
      </c>
      <c r="D774" s="299" t="s">
        <v>301</v>
      </c>
      <c r="E774" s="522">
        <v>30.9</v>
      </c>
      <c r="F774" s="522"/>
      <c r="G774" s="333">
        <f t="shared" si="25"/>
        <v>3016.019999999985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22</v>
      </c>
      <c r="C775" s="298">
        <v>46161</v>
      </c>
      <c r="D775" s="299" t="s">
        <v>328</v>
      </c>
      <c r="E775" s="522">
        <v>7.46</v>
      </c>
      <c r="F775" s="522"/>
      <c r="G775" s="333">
        <f t="shared" si="25"/>
        <v>3046.9199999999851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46161</v>
      </c>
      <c r="D776" s="299" t="s">
        <v>869</v>
      </c>
      <c r="E776" s="522">
        <v>31.05</v>
      </c>
      <c r="F776" s="522"/>
      <c r="G776" s="333">
        <f t="shared" si="25"/>
        <v>3054.3799999999851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46161</v>
      </c>
      <c r="D777" s="299" t="s">
        <v>870</v>
      </c>
      <c r="E777" s="522">
        <v>54.41</v>
      </c>
      <c r="F777" s="522"/>
      <c r="G777" s="333">
        <f t="shared" si="25"/>
        <v>3085.4299999999853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46161</v>
      </c>
      <c r="D778" s="299" t="s">
        <v>875</v>
      </c>
      <c r="E778" s="522">
        <v>20.49</v>
      </c>
      <c r="F778" s="522"/>
      <c r="G778" s="333">
        <f t="shared" si="25"/>
        <v>3139.8399999999851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22</v>
      </c>
      <c r="C779" s="298">
        <v>46160</v>
      </c>
      <c r="D779" s="299" t="s">
        <v>401</v>
      </c>
      <c r="E779" s="522">
        <v>13.84</v>
      </c>
      <c r="F779" s="522"/>
      <c r="G779" s="333">
        <f t="shared" si="25"/>
        <v>3160.3299999999849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287</v>
      </c>
      <c r="B780" s="330" t="s">
        <v>287</v>
      </c>
      <c r="C780" s="298">
        <v>46160</v>
      </c>
      <c r="D780" s="299" t="s">
        <v>876</v>
      </c>
      <c r="E780" s="522">
        <v>138.44</v>
      </c>
      <c r="F780" s="522">
        <v>138.44</v>
      </c>
      <c r="G780" s="333">
        <f t="shared" si="25"/>
        <v>3174.1699999999851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46160</v>
      </c>
      <c r="D781" s="299" t="s">
        <v>353</v>
      </c>
      <c r="E781" s="522">
        <v>25.48</v>
      </c>
      <c r="F781" s="522"/>
      <c r="G781" s="333">
        <f t="shared" si="25"/>
        <v>3174.1699999999851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17</v>
      </c>
      <c r="C782" s="298">
        <v>46160</v>
      </c>
      <c r="D782" s="299" t="s">
        <v>188</v>
      </c>
      <c r="E782" s="522">
        <v>42.65</v>
      </c>
      <c r="F782" s="522"/>
      <c r="G782" s="333">
        <f t="shared" si="25"/>
        <v>3199.6499999999851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15</v>
      </c>
      <c r="C783" s="298">
        <v>46160</v>
      </c>
      <c r="D783" s="299" t="s">
        <v>185</v>
      </c>
      <c r="E783" s="522">
        <v>101.37</v>
      </c>
      <c r="F783" s="522"/>
      <c r="G783" s="333">
        <f t="shared" ref="G783:G863" si="26">G784-E783+F783</f>
        <v>3242.2999999999852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335</v>
      </c>
      <c r="B784" s="330" t="s">
        <v>335</v>
      </c>
      <c r="C784" s="298">
        <v>46160</v>
      </c>
      <c r="D784" s="299" t="s">
        <v>336</v>
      </c>
      <c r="E784" s="522">
        <v>93.13</v>
      </c>
      <c r="F784" s="522"/>
      <c r="G784" s="333">
        <f t="shared" si="26"/>
        <v>3343.6699999999851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11</v>
      </c>
      <c r="C785" s="298">
        <v>46160</v>
      </c>
      <c r="D785" s="299" t="s">
        <v>178</v>
      </c>
      <c r="E785" s="522">
        <v>267.68</v>
      </c>
      <c r="F785" s="522"/>
      <c r="G785" s="333">
        <f t="shared" si="26"/>
        <v>3436.7999999999852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23</v>
      </c>
      <c r="C786" s="298">
        <v>46160</v>
      </c>
      <c r="D786" s="299" t="s">
        <v>63</v>
      </c>
      <c r="E786" s="522">
        <v>529.46</v>
      </c>
      <c r="F786" s="522"/>
      <c r="G786" s="333">
        <f t="shared" si="26"/>
        <v>3704.479999999985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46159</v>
      </c>
      <c r="D787" s="299" t="s">
        <v>311</v>
      </c>
      <c r="E787" s="522">
        <v>148.25</v>
      </c>
      <c r="F787" s="522"/>
      <c r="G787" s="333">
        <f t="shared" si="26"/>
        <v>4233.939999999985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1</v>
      </c>
      <c r="C788" s="298">
        <v>46159</v>
      </c>
      <c r="D788" s="299" t="s">
        <v>306</v>
      </c>
      <c r="E788" s="522">
        <v>90.2</v>
      </c>
      <c r="F788" s="522"/>
      <c r="G788" s="333">
        <f t="shared" si="26"/>
        <v>4382.189999999985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21</v>
      </c>
      <c r="C789" s="298">
        <v>46159</v>
      </c>
      <c r="D789" s="299" t="s">
        <v>194</v>
      </c>
      <c r="E789" s="522">
        <v>81</v>
      </c>
      <c r="F789" s="522"/>
      <c r="G789" s="333">
        <f t="shared" si="26"/>
        <v>4472.3899999999849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46159</v>
      </c>
      <c r="D790" s="299" t="s">
        <v>300</v>
      </c>
      <c r="E790" s="522">
        <v>38.33</v>
      </c>
      <c r="F790" s="522"/>
      <c r="G790" s="333">
        <f t="shared" si="26"/>
        <v>4553.3899999999849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42</v>
      </c>
      <c r="C791" s="298">
        <v>46159</v>
      </c>
      <c r="D791" s="299" t="s">
        <v>333</v>
      </c>
      <c r="E791" s="522">
        <v>29.8</v>
      </c>
      <c r="F791" s="522"/>
      <c r="G791" s="333">
        <f t="shared" si="26"/>
        <v>4591.7199999999848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43</v>
      </c>
      <c r="C792" s="298">
        <v>46159</v>
      </c>
      <c r="D792" s="299" t="s">
        <v>333</v>
      </c>
      <c r="E792" s="522">
        <v>22.35</v>
      </c>
      <c r="F792" s="522"/>
      <c r="G792" s="333">
        <f t="shared" si="26"/>
        <v>4621.519999999985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46159</v>
      </c>
      <c r="D793" s="299" t="s">
        <v>319</v>
      </c>
      <c r="E793" s="522">
        <v>50.75</v>
      </c>
      <c r="F793" s="522"/>
      <c r="G793" s="333">
        <f t="shared" si="26"/>
        <v>4643.8699999999853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5</v>
      </c>
      <c r="C794" s="298">
        <v>46158</v>
      </c>
      <c r="D794" s="299" t="s">
        <v>340</v>
      </c>
      <c r="E794" s="522">
        <v>21.3</v>
      </c>
      <c r="F794" s="522"/>
      <c r="G794" s="333">
        <f t="shared" si="26"/>
        <v>4694.6199999999853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46158</v>
      </c>
      <c r="D795" s="299" t="s">
        <v>319</v>
      </c>
      <c r="E795" s="522">
        <v>41.46</v>
      </c>
      <c r="F795" s="522"/>
      <c r="G795" s="333">
        <f t="shared" si="26"/>
        <v>4715.9199999999855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287</v>
      </c>
      <c r="B796" s="330" t="s">
        <v>287</v>
      </c>
      <c r="C796" s="298">
        <v>46158</v>
      </c>
      <c r="D796" s="299" t="s">
        <v>849</v>
      </c>
      <c r="E796" s="522">
        <v>95.85</v>
      </c>
      <c r="F796" s="522">
        <v>95.85</v>
      </c>
      <c r="G796" s="333">
        <f t="shared" si="26"/>
        <v>4757.3799999999856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287</v>
      </c>
      <c r="B797" s="330" t="s">
        <v>287</v>
      </c>
      <c r="C797" s="298">
        <v>46158</v>
      </c>
      <c r="D797" s="299" t="s">
        <v>847</v>
      </c>
      <c r="E797" s="522">
        <v>87.13</v>
      </c>
      <c r="F797" s="522">
        <v>87.13</v>
      </c>
      <c r="G797" s="333">
        <f t="shared" si="26"/>
        <v>4757.3799999999856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46158</v>
      </c>
      <c r="D798" s="299" t="s">
        <v>310</v>
      </c>
      <c r="E798" s="522">
        <v>48.15</v>
      </c>
      <c r="F798" s="522"/>
      <c r="G798" s="333">
        <f t="shared" si="26"/>
        <v>4757.3799999999856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46158</v>
      </c>
      <c r="D799" s="299" t="s">
        <v>308</v>
      </c>
      <c r="E799" s="522">
        <v>75.069999999999993</v>
      </c>
      <c r="F799" s="522"/>
      <c r="G799" s="333">
        <f t="shared" si="26"/>
        <v>4805.5299999999852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46158</v>
      </c>
      <c r="D800" s="299" t="s">
        <v>308</v>
      </c>
      <c r="E800" s="522">
        <v>75</v>
      </c>
      <c r="F800" s="522"/>
      <c r="G800" s="333">
        <f t="shared" si="26"/>
        <v>4880.5999999999849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3</v>
      </c>
      <c r="C801" s="298">
        <v>46158</v>
      </c>
      <c r="D801" s="299" t="s">
        <v>348</v>
      </c>
      <c r="E801" s="522">
        <v>8.3800000000000008</v>
      </c>
      <c r="F801" s="522"/>
      <c r="G801" s="333">
        <f t="shared" si="26"/>
        <v>4955.5999999999849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8</v>
      </c>
      <c r="C802" s="298">
        <v>46157</v>
      </c>
      <c r="D802" s="299" t="s">
        <v>319</v>
      </c>
      <c r="E802" s="522">
        <v>63.55</v>
      </c>
      <c r="F802" s="522"/>
      <c r="G802" s="333">
        <f t="shared" si="26"/>
        <v>4963.979999999985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46157</v>
      </c>
      <c r="D803" s="299" t="s">
        <v>296</v>
      </c>
      <c r="E803" s="522">
        <v>45.1</v>
      </c>
      <c r="F803" s="522"/>
      <c r="G803" s="333">
        <f t="shared" si="26"/>
        <v>5027.5299999999852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46157</v>
      </c>
      <c r="D804" s="299" t="s">
        <v>296</v>
      </c>
      <c r="E804" s="522">
        <v>24.54</v>
      </c>
      <c r="F804" s="522"/>
      <c r="G804" s="333">
        <f t="shared" si="26"/>
        <v>5072.6299999999856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46157</v>
      </c>
      <c r="D805" s="299" t="s">
        <v>334</v>
      </c>
      <c r="E805" s="522">
        <v>14.28</v>
      </c>
      <c r="F805" s="522"/>
      <c r="G805" s="333">
        <f t="shared" si="26"/>
        <v>5097.1699999999855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287</v>
      </c>
      <c r="B806" s="330" t="s">
        <v>287</v>
      </c>
      <c r="C806" s="298">
        <v>46157</v>
      </c>
      <c r="D806" s="299" t="s">
        <v>506</v>
      </c>
      <c r="E806" s="522">
        <v>146.15</v>
      </c>
      <c r="F806" s="522">
        <v>146.15</v>
      </c>
      <c r="G806" s="333">
        <f t="shared" si="26"/>
        <v>5111.4499999999853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46157</v>
      </c>
      <c r="D807" s="299" t="s">
        <v>868</v>
      </c>
      <c r="E807" s="522">
        <v>202.87</v>
      </c>
      <c r="F807" s="522"/>
      <c r="G807" s="333">
        <f>G808-E807+F807</f>
        <v>5111.4499999999853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46157</v>
      </c>
      <c r="D808" s="299" t="s">
        <v>300</v>
      </c>
      <c r="E808" s="522">
        <v>14.9</v>
      </c>
      <c r="F808" s="522"/>
      <c r="G808" s="333">
        <f t="shared" si="26"/>
        <v>5314.3199999999852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291</v>
      </c>
      <c r="B809" s="330">
        <v>38</v>
      </c>
      <c r="C809" s="298">
        <v>46157</v>
      </c>
      <c r="D809" s="299" t="s">
        <v>293</v>
      </c>
      <c r="E809" s="522"/>
      <c r="F809" s="522">
        <v>4597.82</v>
      </c>
      <c r="G809" s="333">
        <f t="shared" si="26"/>
        <v>5329.2199999999848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46156</v>
      </c>
      <c r="D810" s="299" t="s">
        <v>867</v>
      </c>
      <c r="E810" s="522">
        <v>34.96</v>
      </c>
      <c r="F810" s="522"/>
      <c r="G810" s="333">
        <f t="shared" si="26"/>
        <v>731.39999999998463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46156</v>
      </c>
      <c r="D811" s="299" t="s">
        <v>408</v>
      </c>
      <c r="E811" s="522">
        <v>23.9</v>
      </c>
      <c r="F811" s="522"/>
      <c r="G811" s="333">
        <f t="shared" si="26"/>
        <v>766.35999999998467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24</v>
      </c>
      <c r="C812" s="298">
        <v>46156</v>
      </c>
      <c r="D812" s="299" t="s">
        <v>860</v>
      </c>
      <c r="E812" s="522">
        <v>109.92</v>
      </c>
      <c r="F812" s="522"/>
      <c r="G812" s="333">
        <f t="shared" si="26"/>
        <v>790.25999999998464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46156</v>
      </c>
      <c r="D813" s="299" t="s">
        <v>334</v>
      </c>
      <c r="E813" s="522">
        <v>24.34</v>
      </c>
      <c r="F813" s="522"/>
      <c r="G813" s="333">
        <f t="shared" si="26"/>
        <v>900.1799999999846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46156</v>
      </c>
      <c r="D814" s="299" t="s">
        <v>846</v>
      </c>
      <c r="E814" s="522">
        <v>24.89</v>
      </c>
      <c r="F814" s="522"/>
      <c r="G814" s="333">
        <f t="shared" si="26"/>
        <v>924.51999999998463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46156</v>
      </c>
      <c r="D815" s="299" t="s">
        <v>846</v>
      </c>
      <c r="E815" s="522">
        <v>11.2</v>
      </c>
      <c r="F815" s="522"/>
      <c r="G815" s="333">
        <f t="shared" si="26"/>
        <v>949.40999999998462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46156</v>
      </c>
      <c r="D816" s="299" t="s">
        <v>324</v>
      </c>
      <c r="E816" s="522">
        <v>22.04</v>
      </c>
      <c r="F816" s="522"/>
      <c r="G816" s="333">
        <f t="shared" si="26"/>
        <v>960.60999999998467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291</v>
      </c>
      <c r="B817" s="330">
        <v>39</v>
      </c>
      <c r="C817" s="298">
        <v>46156</v>
      </c>
      <c r="D817" s="299" t="s">
        <v>292</v>
      </c>
      <c r="E817" s="522"/>
      <c r="F817" s="522">
        <v>2763.78</v>
      </c>
      <c r="G817" s="333">
        <f t="shared" si="26"/>
        <v>982.64999999998463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291</v>
      </c>
      <c r="B818" s="330">
        <v>41</v>
      </c>
      <c r="C818" s="298">
        <v>46156</v>
      </c>
      <c r="D818" s="299" t="s">
        <v>299</v>
      </c>
      <c r="E818" s="522"/>
      <c r="F818" s="522">
        <v>250</v>
      </c>
      <c r="G818" s="333">
        <f t="shared" si="26"/>
        <v>-1781.1300000000156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335</v>
      </c>
      <c r="B819" s="330" t="s">
        <v>335</v>
      </c>
      <c r="C819" s="298">
        <v>46156</v>
      </c>
      <c r="D819" s="299" t="s">
        <v>460</v>
      </c>
      <c r="E819" s="522"/>
      <c r="F819" s="522">
        <v>100</v>
      </c>
      <c r="G819" s="333">
        <f t="shared" si="26"/>
        <v>-2031.1300000000156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46156</v>
      </c>
      <c r="D820" s="299" t="s">
        <v>300</v>
      </c>
      <c r="E820" s="522">
        <v>13.3</v>
      </c>
      <c r="F820" s="522"/>
      <c r="G820" s="333">
        <f t="shared" si="26"/>
        <v>-2131.1300000000156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46155</v>
      </c>
      <c r="D821" s="299" t="s">
        <v>296</v>
      </c>
      <c r="E821" s="522">
        <v>14.67</v>
      </c>
      <c r="F821" s="522"/>
      <c r="G821" s="333">
        <f t="shared" si="26"/>
        <v>-2117.8300000000154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46155</v>
      </c>
      <c r="D822" s="299" t="s">
        <v>319</v>
      </c>
      <c r="E822" s="522">
        <v>22.96</v>
      </c>
      <c r="F822" s="522"/>
      <c r="G822" s="333">
        <f t="shared" si="26"/>
        <v>-2103.1600000000153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287</v>
      </c>
      <c r="B823" s="330" t="s">
        <v>287</v>
      </c>
      <c r="C823" s="298">
        <v>46155</v>
      </c>
      <c r="D823" s="299" t="s">
        <v>855</v>
      </c>
      <c r="E823" s="522">
        <v>100</v>
      </c>
      <c r="F823" s="522">
        <v>100</v>
      </c>
      <c r="G823" s="333">
        <f t="shared" si="26"/>
        <v>-2080.2000000000153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4</v>
      </c>
      <c r="C824" s="298">
        <v>46154</v>
      </c>
      <c r="D824" s="299" t="s">
        <v>455</v>
      </c>
      <c r="E824" s="522">
        <v>43.14</v>
      </c>
      <c r="F824" s="522"/>
      <c r="G824" s="333">
        <f t="shared" si="26"/>
        <v>-2080.2000000000153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3</v>
      </c>
      <c r="C825" s="298">
        <v>46154</v>
      </c>
      <c r="D825" s="299" t="s">
        <v>455</v>
      </c>
      <c r="E825" s="522">
        <v>7.29</v>
      </c>
      <c r="F825" s="522"/>
      <c r="G825" s="333">
        <f t="shared" si="26"/>
        <v>-2037.0600000000154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19</v>
      </c>
      <c r="C826" s="298">
        <v>46154</v>
      </c>
      <c r="D826" s="299" t="s">
        <v>191</v>
      </c>
      <c r="E826" s="522">
        <v>200</v>
      </c>
      <c r="F826" s="522"/>
      <c r="G826" s="333">
        <f t="shared" si="26"/>
        <v>-2029.7700000000154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6</v>
      </c>
      <c r="C827" s="298">
        <v>46154</v>
      </c>
      <c r="D827" s="299" t="s">
        <v>446</v>
      </c>
      <c r="E827" s="522">
        <v>-0.06</v>
      </c>
      <c r="F827" s="522"/>
      <c r="G827" s="333">
        <f t="shared" si="26"/>
        <v>-1829.7700000000154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46154</v>
      </c>
      <c r="D828" s="299" t="s">
        <v>301</v>
      </c>
      <c r="E828" s="522">
        <v>21.55</v>
      </c>
      <c r="F828" s="522"/>
      <c r="G828" s="333">
        <f t="shared" si="26"/>
        <v>-1829.8300000000154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46153</v>
      </c>
      <c r="D829" s="299" t="s">
        <v>296</v>
      </c>
      <c r="E829" s="522">
        <v>4.79</v>
      </c>
      <c r="F829" s="522"/>
      <c r="G829" s="333">
        <f t="shared" si="26"/>
        <v>-1808.2800000000154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46153</v>
      </c>
      <c r="D830" s="299" t="s">
        <v>296</v>
      </c>
      <c r="E830" s="522">
        <v>66.59</v>
      </c>
      <c r="F830" s="522"/>
      <c r="G830" s="333">
        <f t="shared" si="26"/>
        <v>-1803.4900000000155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46153</v>
      </c>
      <c r="D831" s="299" t="s">
        <v>843</v>
      </c>
      <c r="E831" s="522">
        <v>-51.06</v>
      </c>
      <c r="F831" s="522">
        <v>-51.06</v>
      </c>
      <c r="G831" s="333">
        <f t="shared" si="26"/>
        <v>-1736.9000000000156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22</v>
      </c>
      <c r="C832" s="298">
        <v>46153</v>
      </c>
      <c r="D832" s="299" t="s">
        <v>352</v>
      </c>
      <c r="E832" s="522">
        <v>21.29</v>
      </c>
      <c r="F832" s="522"/>
      <c r="G832" s="333">
        <f t="shared" si="26"/>
        <v>-1736.9000000000156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46152</v>
      </c>
      <c r="D833" s="299" t="s">
        <v>319</v>
      </c>
      <c r="E833" s="522">
        <v>59.25</v>
      </c>
      <c r="F833" s="522"/>
      <c r="G833" s="333">
        <f t="shared" si="26"/>
        <v>-1715.6100000000156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46152</v>
      </c>
      <c r="D834" s="299" t="s">
        <v>304</v>
      </c>
      <c r="E834" s="522">
        <v>145.94999999999999</v>
      </c>
      <c r="F834" s="522"/>
      <c r="G834" s="333">
        <f t="shared" si="26"/>
        <v>-1656.3600000000156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1</v>
      </c>
      <c r="C835" s="298">
        <v>46152</v>
      </c>
      <c r="D835" s="299" t="s">
        <v>311</v>
      </c>
      <c r="E835" s="522">
        <v>131.9</v>
      </c>
      <c r="F835" s="522"/>
      <c r="G835" s="333">
        <f t="shared" si="26"/>
        <v>-1510.4100000000155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46152</v>
      </c>
      <c r="D836" s="299" t="s">
        <v>850</v>
      </c>
      <c r="E836" s="522">
        <v>96.46</v>
      </c>
      <c r="F836" s="522"/>
      <c r="G836" s="333">
        <f t="shared" si="26"/>
        <v>-1378.5100000000155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7</v>
      </c>
      <c r="C837" s="298">
        <v>46152</v>
      </c>
      <c r="D837" s="299" t="s">
        <v>851</v>
      </c>
      <c r="E837" s="522">
        <v>162</v>
      </c>
      <c r="F837" s="522"/>
      <c r="G837" s="333">
        <f t="shared" si="26"/>
        <v>-1282.0500000000154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46152</v>
      </c>
      <c r="D838" s="299" t="s">
        <v>348</v>
      </c>
      <c r="E838" s="522">
        <v>25</v>
      </c>
      <c r="F838" s="522"/>
      <c r="G838" s="333">
        <f t="shared" si="26"/>
        <v>-1120.0500000000154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46151</v>
      </c>
      <c r="D839" s="299" t="s">
        <v>852</v>
      </c>
      <c r="E839" s="522">
        <v>35.83</v>
      </c>
      <c r="F839" s="522"/>
      <c r="G839" s="333">
        <f t="shared" si="26"/>
        <v>-1095.0500000000154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46151</v>
      </c>
      <c r="D840" s="299" t="s">
        <v>310</v>
      </c>
      <c r="E840" s="522">
        <v>50.58</v>
      </c>
      <c r="F840" s="522"/>
      <c r="G840" s="333">
        <f t="shared" si="26"/>
        <v>-1059.2200000000155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46151</v>
      </c>
      <c r="D841" s="299" t="s">
        <v>853</v>
      </c>
      <c r="E841" s="522">
        <v>20.65</v>
      </c>
      <c r="F841" s="522"/>
      <c r="G841" s="333">
        <f t="shared" si="26"/>
        <v>-1008.6400000000156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8</v>
      </c>
      <c r="C842" s="298">
        <v>46151</v>
      </c>
      <c r="D842" s="299" t="s">
        <v>319</v>
      </c>
      <c r="E842" s="522">
        <v>38.770000000000003</v>
      </c>
      <c r="F842" s="522"/>
      <c r="G842" s="333">
        <f t="shared" si="26"/>
        <v>-987.99000000001558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287</v>
      </c>
      <c r="B843" s="330" t="s">
        <v>287</v>
      </c>
      <c r="C843" s="298">
        <v>46151</v>
      </c>
      <c r="D843" s="299" t="s">
        <v>843</v>
      </c>
      <c r="E843" s="522">
        <v>383.63</v>
      </c>
      <c r="F843" s="522">
        <v>383.63</v>
      </c>
      <c r="G843" s="333">
        <f t="shared" si="26"/>
        <v>-949.2200000000156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5</v>
      </c>
      <c r="C844" s="298">
        <v>46151</v>
      </c>
      <c r="D844" s="299" t="s">
        <v>854</v>
      </c>
      <c r="E844" s="522">
        <v>10.68</v>
      </c>
      <c r="F844" s="522"/>
      <c r="G844" s="333">
        <f t="shared" si="26"/>
        <v>-949.2200000000156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3</v>
      </c>
      <c r="C845" s="298">
        <v>46151</v>
      </c>
      <c r="D845" s="299" t="s">
        <v>348</v>
      </c>
      <c r="E845" s="522">
        <v>9.35</v>
      </c>
      <c r="F845" s="522"/>
      <c r="G845" s="333">
        <f t="shared" si="26"/>
        <v>-938.54000000001565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287</v>
      </c>
      <c r="B846" s="330" t="s">
        <v>287</v>
      </c>
      <c r="C846" s="298">
        <v>46151</v>
      </c>
      <c r="D846" s="299" t="s">
        <v>331</v>
      </c>
      <c r="E846" s="522">
        <v>-150.9</v>
      </c>
      <c r="F846" s="522">
        <v>-150.9</v>
      </c>
      <c r="G846" s="333">
        <f t="shared" si="26"/>
        <v>-929.19000000001563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287</v>
      </c>
      <c r="B847" s="330" t="s">
        <v>287</v>
      </c>
      <c r="C847" s="298">
        <v>46151</v>
      </c>
      <c r="D847" s="299" t="s">
        <v>847</v>
      </c>
      <c r="E847" s="522">
        <v>557.9</v>
      </c>
      <c r="F847" s="522">
        <v>557.9</v>
      </c>
      <c r="G847" s="333">
        <f t="shared" si="26"/>
        <v>-929.19000000001563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18</v>
      </c>
      <c r="C848" s="298">
        <v>46150</v>
      </c>
      <c r="D848" s="299" t="s">
        <v>361</v>
      </c>
      <c r="E848" s="522">
        <v>400</v>
      </c>
      <c r="F848" s="522"/>
      <c r="G848" s="333">
        <f t="shared" si="26"/>
        <v>-929.19000000001574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287</v>
      </c>
      <c r="B849" s="330" t="s">
        <v>287</v>
      </c>
      <c r="C849" s="298">
        <v>46150</v>
      </c>
      <c r="D849" s="299" t="s">
        <v>842</v>
      </c>
      <c r="E849" s="522">
        <v>200</v>
      </c>
      <c r="F849" s="522">
        <v>200</v>
      </c>
      <c r="G849" s="333">
        <f t="shared" si="26"/>
        <v>-529.19000000001574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46150</v>
      </c>
      <c r="D850" s="299" t="s">
        <v>473</v>
      </c>
      <c r="E850" s="522">
        <v>52.78</v>
      </c>
      <c r="F850" s="522"/>
      <c r="G850" s="333">
        <f t="shared" si="26"/>
        <v>-529.19000000001574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287</v>
      </c>
      <c r="B851" s="330" t="s">
        <v>287</v>
      </c>
      <c r="C851" s="298">
        <v>46150</v>
      </c>
      <c r="D851" s="299" t="s">
        <v>848</v>
      </c>
      <c r="E851" s="522">
        <v>137.07</v>
      </c>
      <c r="F851" s="522">
        <v>137.07</v>
      </c>
      <c r="G851" s="333">
        <f t="shared" si="26"/>
        <v>-476.41000000001571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46150</v>
      </c>
      <c r="D852" s="299" t="s">
        <v>358</v>
      </c>
      <c r="E852" s="522">
        <v>17.440000000000001</v>
      </c>
      <c r="F852" s="522"/>
      <c r="G852" s="333">
        <f t="shared" si="26"/>
        <v>-476.41000000001566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46150</v>
      </c>
      <c r="D853" s="299" t="s">
        <v>849</v>
      </c>
      <c r="E853" s="522">
        <v>359.81</v>
      </c>
      <c r="F853" s="522">
        <v>359.81</v>
      </c>
      <c r="G853" s="333">
        <f t="shared" si="26"/>
        <v>-458.97000000001566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46149</v>
      </c>
      <c r="D854" s="299" t="s">
        <v>846</v>
      </c>
      <c r="E854" s="522">
        <v>23.7</v>
      </c>
      <c r="F854" s="522"/>
      <c r="G854" s="333">
        <f t="shared" si="26"/>
        <v>-458.97000000001566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46149</v>
      </c>
      <c r="D855" s="299" t="s">
        <v>371</v>
      </c>
      <c r="E855" s="522">
        <v>13.43</v>
      </c>
      <c r="F855" s="522"/>
      <c r="G855" s="333">
        <f t="shared" si="26"/>
        <v>-435.27000000001567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13</v>
      </c>
      <c r="C856" s="298">
        <v>46149</v>
      </c>
      <c r="D856" s="299" t="s">
        <v>182</v>
      </c>
      <c r="E856" s="522">
        <v>122.18</v>
      </c>
      <c r="F856" s="522"/>
      <c r="G856" s="333">
        <f t="shared" si="26"/>
        <v>-421.84000000001566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335</v>
      </c>
      <c r="B857" s="330" t="s">
        <v>335</v>
      </c>
      <c r="C857" s="298">
        <v>46149</v>
      </c>
      <c r="D857" s="299" t="s">
        <v>447</v>
      </c>
      <c r="E857" s="522">
        <v>43.62</v>
      </c>
      <c r="F857" s="522"/>
      <c r="G857" s="333">
        <f t="shared" si="26"/>
        <v>-299.66000000001566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9</v>
      </c>
      <c r="C858" s="298">
        <v>46149</v>
      </c>
      <c r="D858" s="299" t="s">
        <v>58</v>
      </c>
      <c r="E858" s="522">
        <v>1231.68</v>
      </c>
      <c r="F858" s="522"/>
      <c r="G858" s="333">
        <f t="shared" si="26"/>
        <v>-256.04000000001565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3</v>
      </c>
      <c r="C859" s="298">
        <v>46149</v>
      </c>
      <c r="D859" s="299" t="s">
        <v>309</v>
      </c>
      <c r="E859" s="522">
        <v>4.49</v>
      </c>
      <c r="F859" s="522"/>
      <c r="G859" s="333">
        <f t="shared" si="26"/>
        <v>975.63999999998441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5</v>
      </c>
      <c r="C860" s="298">
        <v>46149</v>
      </c>
      <c r="D860" s="299" t="s">
        <v>846</v>
      </c>
      <c r="E860" s="522">
        <v>19.2</v>
      </c>
      <c r="F860" s="522"/>
      <c r="G860" s="333">
        <f t="shared" si="26"/>
        <v>980.12999999998442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46149</v>
      </c>
      <c r="D861" s="299" t="s">
        <v>846</v>
      </c>
      <c r="E861" s="522">
        <v>35</v>
      </c>
      <c r="F861" s="522"/>
      <c r="G861" s="333">
        <f t="shared" si="26"/>
        <v>999.32999999998447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46149</v>
      </c>
      <c r="D862" s="299" t="s">
        <v>319</v>
      </c>
      <c r="E862" s="522">
        <v>15.93</v>
      </c>
      <c r="F862" s="522"/>
      <c r="G862" s="333">
        <f t="shared" si="26"/>
        <v>1034.3299999999845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46149</v>
      </c>
      <c r="D863" s="299" t="s">
        <v>296</v>
      </c>
      <c r="E863" s="522">
        <v>11.18</v>
      </c>
      <c r="F863" s="522"/>
      <c r="G863" s="333">
        <f t="shared" si="26"/>
        <v>1050.2599999999845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46149</v>
      </c>
      <c r="D864" s="299" t="s">
        <v>301</v>
      </c>
      <c r="E864" s="522">
        <v>16.05</v>
      </c>
      <c r="F864" s="522"/>
      <c r="G864" s="333">
        <f t="shared" ref="G864:G903" si="27">G865-E864+F864</f>
        <v>1061.4399999999846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5</v>
      </c>
      <c r="C865" s="298">
        <v>46148</v>
      </c>
      <c r="D865" s="299" t="s">
        <v>340</v>
      </c>
      <c r="E865" s="522">
        <v>47.93</v>
      </c>
      <c r="F865" s="522"/>
      <c r="G865" s="333">
        <f t="shared" si="27"/>
        <v>1077.4899999999845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14</v>
      </c>
      <c r="C866" s="298">
        <v>46148</v>
      </c>
      <c r="D866" s="299" t="s">
        <v>366</v>
      </c>
      <c r="E866" s="522">
        <v>66.67</v>
      </c>
      <c r="F866" s="522"/>
      <c r="G866" s="333">
        <f t="shared" si="27"/>
        <v>1125.4199999999846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46148</v>
      </c>
      <c r="D867" s="299" t="s">
        <v>319</v>
      </c>
      <c r="E867" s="522">
        <v>19.14</v>
      </c>
      <c r="F867" s="522"/>
      <c r="G867" s="333">
        <f t="shared" si="27"/>
        <v>1192.0899999999847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46148</v>
      </c>
      <c r="D868" s="299" t="s">
        <v>310</v>
      </c>
      <c r="E868" s="522">
        <v>103.69</v>
      </c>
      <c r="F868" s="522"/>
      <c r="G868" s="333">
        <f t="shared" si="27"/>
        <v>1211.2299999999848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46148</v>
      </c>
      <c r="D869" s="299" t="s">
        <v>843</v>
      </c>
      <c r="E869" s="522">
        <v>513.29999999999995</v>
      </c>
      <c r="F869" s="522">
        <v>513.29999999999995</v>
      </c>
      <c r="G869" s="333">
        <f t="shared" si="27"/>
        <v>1314.9199999999848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46148</v>
      </c>
      <c r="D870" s="299" t="s">
        <v>300</v>
      </c>
      <c r="E870" s="522">
        <v>41.52</v>
      </c>
      <c r="F870" s="522"/>
      <c r="G870" s="333">
        <f t="shared" si="27"/>
        <v>1314.9199999999848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287</v>
      </c>
      <c r="B871" s="330" t="s">
        <v>287</v>
      </c>
      <c r="C871" s="298">
        <v>46148</v>
      </c>
      <c r="D871" s="299" t="s">
        <v>844</v>
      </c>
      <c r="E871" s="522">
        <v>500.5</v>
      </c>
      <c r="F871" s="522">
        <v>500.5</v>
      </c>
      <c r="G871" s="333">
        <f t="shared" si="27"/>
        <v>1356.4399999999848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46148</v>
      </c>
      <c r="D872" s="299" t="s">
        <v>845</v>
      </c>
      <c r="E872" s="522">
        <v>457.94</v>
      </c>
      <c r="F872" s="522">
        <v>457.94</v>
      </c>
      <c r="G872" s="333">
        <f t="shared" si="27"/>
        <v>1356.4399999999848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46148</v>
      </c>
      <c r="D873" s="299" t="s">
        <v>306</v>
      </c>
      <c r="E873" s="522">
        <v>23.48</v>
      </c>
      <c r="F873" s="522"/>
      <c r="G873" s="333">
        <f t="shared" si="27"/>
        <v>1356.4399999999848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46147</v>
      </c>
      <c r="D874" s="299" t="s">
        <v>384</v>
      </c>
      <c r="E874" s="522">
        <v>59.03</v>
      </c>
      <c r="F874" s="522"/>
      <c r="G874" s="333">
        <f t="shared" si="27"/>
        <v>1379.9199999999848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46147</v>
      </c>
      <c r="D875" s="299" t="s">
        <v>334</v>
      </c>
      <c r="E875" s="522">
        <v>11.06</v>
      </c>
      <c r="F875" s="522"/>
      <c r="G875" s="333">
        <f t="shared" si="27"/>
        <v>1438.9499999999848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46147</v>
      </c>
      <c r="D876" s="299" t="s">
        <v>296</v>
      </c>
      <c r="E876" s="522">
        <v>8.7200000000000006</v>
      </c>
      <c r="F876" s="522"/>
      <c r="G876" s="333">
        <f t="shared" si="27"/>
        <v>1450.0099999999848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46147</v>
      </c>
      <c r="D877" s="299" t="s">
        <v>296</v>
      </c>
      <c r="E877" s="522">
        <v>42.88</v>
      </c>
      <c r="F877" s="522"/>
      <c r="G877" s="333">
        <f t="shared" si="27"/>
        <v>1458.7299999999848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46147</v>
      </c>
      <c r="D878" s="299" t="s">
        <v>300</v>
      </c>
      <c r="E878" s="522">
        <v>17.03</v>
      </c>
      <c r="F878" s="522"/>
      <c r="G878" s="333">
        <f t="shared" si="27"/>
        <v>1501.6099999999849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22</v>
      </c>
      <c r="C879" s="298">
        <v>46146</v>
      </c>
      <c r="D879" s="299" t="s">
        <v>835</v>
      </c>
      <c r="E879" s="522">
        <v>13.83</v>
      </c>
      <c r="F879" s="522"/>
      <c r="G879" s="333">
        <f t="shared" si="27"/>
        <v>1518.6399999999849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46146</v>
      </c>
      <c r="D880" s="299" t="s">
        <v>340</v>
      </c>
      <c r="E880" s="522">
        <v>47.93</v>
      </c>
      <c r="F880" s="522"/>
      <c r="G880" s="333">
        <f t="shared" si="27"/>
        <v>1532.4699999999848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46146</v>
      </c>
      <c r="D881" s="299" t="s">
        <v>334</v>
      </c>
      <c r="E881" s="522">
        <v>11.06</v>
      </c>
      <c r="F881" s="522"/>
      <c r="G881" s="333">
        <f t="shared" si="27"/>
        <v>1580.3999999999849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14</v>
      </c>
      <c r="C882" s="298">
        <v>46146</v>
      </c>
      <c r="D882" s="299" t="s">
        <v>367</v>
      </c>
      <c r="E882" s="522">
        <v>70.25</v>
      </c>
      <c r="F882" s="522"/>
      <c r="G882" s="333">
        <f t="shared" si="27"/>
        <v>1591.4599999999848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284</v>
      </c>
      <c r="B883" s="330">
        <v>36</v>
      </c>
      <c r="C883" s="298">
        <v>46146</v>
      </c>
      <c r="D883" s="299" t="s">
        <v>374</v>
      </c>
      <c r="E883" s="522">
        <v>50</v>
      </c>
      <c r="F883" s="522"/>
      <c r="G883" s="333">
        <f t="shared" si="27"/>
        <v>1661.7099999999848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17</v>
      </c>
      <c r="C884" s="298">
        <v>46146</v>
      </c>
      <c r="D884" s="299" t="s">
        <v>370</v>
      </c>
      <c r="E884" s="522">
        <v>99</v>
      </c>
      <c r="F884" s="522"/>
      <c r="G884" s="333">
        <f t="shared" si="27"/>
        <v>1711.7099999999848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5</v>
      </c>
      <c r="C885" s="298">
        <v>46145</v>
      </c>
      <c r="D885" s="299" t="s">
        <v>834</v>
      </c>
      <c r="E885" s="522">
        <v>49.13</v>
      </c>
      <c r="F885" s="522"/>
      <c r="G885" s="333">
        <f t="shared" si="27"/>
        <v>1810.7099999999848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46145</v>
      </c>
      <c r="D886" s="299" t="s">
        <v>831</v>
      </c>
      <c r="E886" s="522">
        <v>50</v>
      </c>
      <c r="F886" s="522"/>
      <c r="G886" s="333">
        <f t="shared" si="27"/>
        <v>1859.8399999999849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46145</v>
      </c>
      <c r="D887" s="299" t="s">
        <v>311</v>
      </c>
      <c r="E887" s="522">
        <v>91.98</v>
      </c>
      <c r="F887" s="522"/>
      <c r="G887" s="333">
        <f t="shared" si="27"/>
        <v>1909.8399999999849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46145</v>
      </c>
      <c r="D888" s="299" t="s">
        <v>832</v>
      </c>
      <c r="E888" s="522">
        <v>24.68</v>
      </c>
      <c r="F888" s="522"/>
      <c r="G888" s="333">
        <f t="shared" si="27"/>
        <v>2001.8199999999849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46145</v>
      </c>
      <c r="D889" s="299" t="s">
        <v>358</v>
      </c>
      <c r="E889" s="522">
        <v>2.4900000000000002</v>
      </c>
      <c r="F889" s="522"/>
      <c r="G889" s="333">
        <f t="shared" si="27"/>
        <v>2026.499999999985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22</v>
      </c>
      <c r="C890" s="298">
        <v>46145</v>
      </c>
      <c r="D890" s="299" t="s">
        <v>861</v>
      </c>
      <c r="E890" s="522">
        <v>12.77</v>
      </c>
      <c r="F890" s="522"/>
      <c r="G890" s="333">
        <f t="shared" si="27"/>
        <v>2028.989999999985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46145</v>
      </c>
      <c r="D891" s="299" t="s">
        <v>458</v>
      </c>
      <c r="E891" s="522">
        <v>192.97</v>
      </c>
      <c r="F891" s="522"/>
      <c r="G891" s="333">
        <f t="shared" si="27"/>
        <v>2041.759999999985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46145</v>
      </c>
      <c r="D892" s="299" t="s">
        <v>348</v>
      </c>
      <c r="E892" s="522">
        <v>9.35</v>
      </c>
      <c r="F892" s="522"/>
      <c r="G892" s="333">
        <f t="shared" si="27"/>
        <v>2234.729999999985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46144</v>
      </c>
      <c r="D893" s="299" t="s">
        <v>310</v>
      </c>
      <c r="E893" s="522">
        <v>57.69</v>
      </c>
      <c r="F893" s="522"/>
      <c r="G893" s="333">
        <f t="shared" si="27"/>
        <v>2244.0799999999849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46144</v>
      </c>
      <c r="D894" s="299" t="s">
        <v>310</v>
      </c>
      <c r="E894" s="522">
        <v>6.37</v>
      </c>
      <c r="F894" s="522"/>
      <c r="G894" s="333">
        <f t="shared" si="27"/>
        <v>2301.769999999985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22</v>
      </c>
      <c r="C895" s="298">
        <v>46144</v>
      </c>
      <c r="D895" s="299" t="s">
        <v>375</v>
      </c>
      <c r="E895" s="522">
        <v>6.37</v>
      </c>
      <c r="F895" s="522"/>
      <c r="G895" s="333">
        <f t="shared" si="27"/>
        <v>2308.1399999999849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46144</v>
      </c>
      <c r="D896" s="299" t="s">
        <v>300</v>
      </c>
      <c r="E896" s="522">
        <v>41.51</v>
      </c>
      <c r="F896" s="522"/>
      <c r="G896" s="333">
        <f t="shared" si="27"/>
        <v>2314.5099999999848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7</v>
      </c>
      <c r="C897" s="298">
        <v>46144</v>
      </c>
      <c r="D897" s="299" t="s">
        <v>833</v>
      </c>
      <c r="E897" s="522">
        <v>74.53</v>
      </c>
      <c r="F897" s="522"/>
      <c r="G897" s="333">
        <f t="shared" si="27"/>
        <v>2356.019999999985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46144</v>
      </c>
      <c r="D898" s="299" t="s">
        <v>306</v>
      </c>
      <c r="E898" s="522">
        <v>72.73</v>
      </c>
      <c r="F898" s="522"/>
      <c r="G898" s="333">
        <f t="shared" si="27"/>
        <v>2430.5499999999852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46144</v>
      </c>
      <c r="D899" s="299" t="s">
        <v>348</v>
      </c>
      <c r="E899" s="522">
        <v>25</v>
      </c>
      <c r="F899" s="522"/>
      <c r="G899" s="333">
        <f t="shared" si="27"/>
        <v>2503.2799999999852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287</v>
      </c>
      <c r="B900" s="330" t="s">
        <v>287</v>
      </c>
      <c r="C900" s="298">
        <v>46144</v>
      </c>
      <c r="D900" s="299" t="s">
        <v>485</v>
      </c>
      <c r="E900" s="522">
        <v>121.4</v>
      </c>
      <c r="F900" s="522">
        <v>121.4</v>
      </c>
      <c r="G900" s="333">
        <f t="shared" si="27"/>
        <v>2528.2799999999852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46144</v>
      </c>
      <c r="D901" s="299" t="s">
        <v>348</v>
      </c>
      <c r="E901" s="522">
        <v>9.73</v>
      </c>
      <c r="F901" s="522"/>
      <c r="G901" s="333">
        <f t="shared" si="27"/>
        <v>2528.2799999999852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46143</v>
      </c>
      <c r="D902" s="299" t="s">
        <v>358</v>
      </c>
      <c r="E902" s="522">
        <v>8.9700000000000006</v>
      </c>
      <c r="F902" s="522"/>
      <c r="G902" s="333">
        <f t="shared" si="27"/>
        <v>2538.0099999999852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s="540" customFormat="1" ht="12" customHeight="1" x14ac:dyDescent="0.3">
      <c r="A903" s="530" t="s">
        <v>284</v>
      </c>
      <c r="B903" s="531">
        <v>37</v>
      </c>
      <c r="C903" s="532">
        <v>46142</v>
      </c>
      <c r="D903" s="533" t="s">
        <v>285</v>
      </c>
      <c r="E903" s="534">
        <v>5616.82</v>
      </c>
      <c r="F903" s="534"/>
      <c r="G903" s="535">
        <f t="shared" si="27"/>
        <v>2546.979999999985</v>
      </c>
      <c r="H903" s="536"/>
      <c r="I903" s="537"/>
      <c r="J903" s="538"/>
      <c r="K903" s="539"/>
      <c r="L903" s="538"/>
      <c r="M903" s="539"/>
      <c r="N903" s="538"/>
      <c r="O903" s="539"/>
      <c r="P903" s="538"/>
      <c r="Q903" s="539"/>
      <c r="R903" s="538"/>
      <c r="S903" s="539"/>
      <c r="T903" s="538"/>
    </row>
    <row r="904" spans="1:20" ht="12" customHeight="1" x14ac:dyDescent="0.3">
      <c r="A904" s="329" t="s">
        <v>286</v>
      </c>
      <c r="B904" s="330">
        <v>25</v>
      </c>
      <c r="C904" s="298">
        <v>46142</v>
      </c>
      <c r="D904" s="298" t="s">
        <v>204</v>
      </c>
      <c r="E904" s="331">
        <v>350</v>
      </c>
      <c r="F904" s="331"/>
      <c r="G904" s="333">
        <f t="shared" ref="G904:G905" si="28">G905-E904+F904</f>
        <v>8163.7999999999847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26</v>
      </c>
      <c r="C905" s="298">
        <v>46142</v>
      </c>
      <c r="D905" s="298" t="s">
        <v>205</v>
      </c>
      <c r="E905" s="331">
        <v>320</v>
      </c>
      <c r="F905" s="331"/>
      <c r="G905" s="333">
        <f t="shared" si="28"/>
        <v>8513.7999999999847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286</v>
      </c>
      <c r="B906" s="330">
        <v>27</v>
      </c>
      <c r="C906" s="298">
        <v>46142</v>
      </c>
      <c r="D906" s="298" t="s">
        <v>206</v>
      </c>
      <c r="E906" s="331">
        <v>25</v>
      </c>
      <c r="F906" s="331"/>
      <c r="G906" s="333">
        <f t="shared" ref="G906:G1157" si="29">G907-E906+F906</f>
        <v>8833.7999999999847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28</v>
      </c>
      <c r="C907" s="298">
        <v>46142</v>
      </c>
      <c r="D907" s="298" t="s">
        <v>207</v>
      </c>
      <c r="E907" s="331">
        <v>25</v>
      </c>
      <c r="F907" s="331"/>
      <c r="G907" s="333">
        <f t="shared" si="29"/>
        <v>8858.7999999999847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29</v>
      </c>
      <c r="C908" s="298">
        <v>46142</v>
      </c>
      <c r="D908" s="298" t="s">
        <v>208</v>
      </c>
      <c r="E908" s="331">
        <v>45</v>
      </c>
      <c r="F908" s="331"/>
      <c r="G908" s="333">
        <f t="shared" si="29"/>
        <v>8883.7999999999847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30</v>
      </c>
      <c r="C909" s="298">
        <v>46142</v>
      </c>
      <c r="D909" s="298" t="s">
        <v>209</v>
      </c>
      <c r="E909" s="331">
        <v>400</v>
      </c>
      <c r="F909" s="331"/>
      <c r="G909" s="333">
        <f t="shared" si="29"/>
        <v>8928.7999999999847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31</v>
      </c>
      <c r="C910" s="298">
        <v>46142</v>
      </c>
      <c r="D910" s="298" t="s">
        <v>210</v>
      </c>
      <c r="E910" s="331">
        <v>375</v>
      </c>
      <c r="F910" s="331"/>
      <c r="G910" s="333">
        <f t="shared" si="29"/>
        <v>9328.7999999999847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32</v>
      </c>
      <c r="C911" s="298">
        <v>46142</v>
      </c>
      <c r="D911" s="298" t="s">
        <v>211</v>
      </c>
      <c r="E911" s="331">
        <v>100</v>
      </c>
      <c r="F911" s="331"/>
      <c r="G911" s="333">
        <f t="shared" si="29"/>
        <v>9703.7999999999847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33</v>
      </c>
      <c r="C912" s="298">
        <v>46142</v>
      </c>
      <c r="D912" s="298" t="s">
        <v>212</v>
      </c>
      <c r="E912" s="331">
        <v>85</v>
      </c>
      <c r="F912" s="331"/>
      <c r="G912" s="333">
        <f t="shared" si="29"/>
        <v>9803.7999999999847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34</v>
      </c>
      <c r="C913" s="298">
        <v>46142</v>
      </c>
      <c r="D913" s="298" t="s">
        <v>213</v>
      </c>
      <c r="E913" s="331">
        <v>230</v>
      </c>
      <c r="F913" s="331"/>
      <c r="G913" s="333">
        <f t="shared" si="29"/>
        <v>9888.7999999999847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286</v>
      </c>
      <c r="B914" s="330">
        <v>35</v>
      </c>
      <c r="C914" s="298">
        <v>46142</v>
      </c>
      <c r="D914" s="298" t="s">
        <v>214</v>
      </c>
      <c r="E914" s="331">
        <v>45</v>
      </c>
      <c r="F914" s="331"/>
      <c r="G914" s="333">
        <f t="shared" si="29"/>
        <v>10118.799999999985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287</v>
      </c>
      <c r="B915" s="330" t="s">
        <v>287</v>
      </c>
      <c r="C915" s="298">
        <v>46142</v>
      </c>
      <c r="D915" s="299" t="s">
        <v>288</v>
      </c>
      <c r="E915" s="331">
        <v>185.64</v>
      </c>
      <c r="F915" s="331">
        <v>185.64</v>
      </c>
      <c r="G915" s="333">
        <f t="shared" si="29"/>
        <v>10163.799999999985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46142</v>
      </c>
      <c r="D916" s="299" t="s">
        <v>290</v>
      </c>
      <c r="E916" s="331">
        <v>30</v>
      </c>
      <c r="F916" s="331"/>
      <c r="G916" s="333">
        <f t="shared" si="29"/>
        <v>10163.799999999985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291</v>
      </c>
      <c r="B917" s="330">
        <v>39</v>
      </c>
      <c r="C917" s="298">
        <v>46142</v>
      </c>
      <c r="D917" s="299" t="s">
        <v>292</v>
      </c>
      <c r="E917" s="331"/>
      <c r="F917" s="331">
        <v>2763.78</v>
      </c>
      <c r="G917" s="333">
        <f t="shared" si="29"/>
        <v>10193.799999999985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291</v>
      </c>
      <c r="B918" s="330">
        <v>38</v>
      </c>
      <c r="C918" s="298">
        <v>46142</v>
      </c>
      <c r="D918" s="299" t="s">
        <v>293</v>
      </c>
      <c r="E918" s="331"/>
      <c r="F918" s="331">
        <v>4597.82</v>
      </c>
      <c r="G918" s="333">
        <f t="shared" si="29"/>
        <v>7430.019999999985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42</v>
      </c>
      <c r="C919" s="298">
        <v>46142</v>
      </c>
      <c r="D919" s="299" t="s">
        <v>200</v>
      </c>
      <c r="E919" s="331">
        <v>50.92</v>
      </c>
      <c r="F919" s="331"/>
      <c r="G919" s="333">
        <f t="shared" si="29"/>
        <v>2832.1999999999853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43</v>
      </c>
      <c r="C920" s="298">
        <v>46142</v>
      </c>
      <c r="D920" s="299" t="s">
        <v>201</v>
      </c>
      <c r="E920" s="331">
        <v>50.92</v>
      </c>
      <c r="F920" s="331"/>
      <c r="G920" s="333">
        <f t="shared" si="29"/>
        <v>2883.1199999999853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46142</v>
      </c>
      <c r="D921" s="299" t="s">
        <v>295</v>
      </c>
      <c r="E921" s="331">
        <v>35.799999999999997</v>
      </c>
      <c r="F921" s="331"/>
      <c r="G921" s="333">
        <f t="shared" si="29"/>
        <v>2934.0399999999854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10</v>
      </c>
      <c r="C922" s="298">
        <v>46142</v>
      </c>
      <c r="D922" s="299" t="s">
        <v>176</v>
      </c>
      <c r="E922" s="331">
        <v>17.899999999999999</v>
      </c>
      <c r="F922" s="331"/>
      <c r="G922" s="333">
        <f t="shared" si="29"/>
        <v>2969.8399999999856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46142</v>
      </c>
      <c r="D923" s="299" t="s">
        <v>296</v>
      </c>
      <c r="E923" s="331">
        <v>8.7200000000000006</v>
      </c>
      <c r="F923" s="331"/>
      <c r="G923" s="333">
        <f t="shared" si="29"/>
        <v>2987.7399999999857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46142</v>
      </c>
      <c r="D924" s="299" t="s">
        <v>297</v>
      </c>
      <c r="E924" s="331">
        <v>100</v>
      </c>
      <c r="F924" s="331"/>
      <c r="G924" s="333">
        <f t="shared" si="29"/>
        <v>2996.4599999999855</v>
      </c>
      <c r="H924" s="334" t="s">
        <v>298</v>
      </c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5</v>
      </c>
      <c r="C925" s="298">
        <v>46142</v>
      </c>
      <c r="D925" s="299" t="s">
        <v>297</v>
      </c>
      <c r="E925" s="331">
        <v>100</v>
      </c>
      <c r="F925" s="331"/>
      <c r="G925" s="333">
        <f t="shared" si="29"/>
        <v>3096.4599999999855</v>
      </c>
      <c r="H925" s="334" t="s">
        <v>298</v>
      </c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46142</v>
      </c>
      <c r="D926" s="299" t="s">
        <v>297</v>
      </c>
      <c r="E926" s="331">
        <v>100</v>
      </c>
      <c r="F926" s="331"/>
      <c r="G926" s="333">
        <f t="shared" si="29"/>
        <v>3196.4599999999855</v>
      </c>
      <c r="H926" s="334" t="s">
        <v>298</v>
      </c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46142</v>
      </c>
      <c r="D927" s="299" t="s">
        <v>297</v>
      </c>
      <c r="E927" s="331">
        <v>100</v>
      </c>
      <c r="F927" s="331"/>
      <c r="G927" s="333">
        <f t="shared" si="29"/>
        <v>3296.4599999999855</v>
      </c>
      <c r="H927" s="334" t="s">
        <v>298</v>
      </c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291</v>
      </c>
      <c r="B928" s="330">
        <v>41</v>
      </c>
      <c r="C928" s="298">
        <v>46142</v>
      </c>
      <c r="D928" s="299" t="s">
        <v>299</v>
      </c>
      <c r="E928" s="331"/>
      <c r="F928" s="331">
        <v>250</v>
      </c>
      <c r="G928" s="333">
        <f t="shared" si="29"/>
        <v>3396.4599999999855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46142</v>
      </c>
      <c r="D929" s="299" t="s">
        <v>300</v>
      </c>
      <c r="E929" s="331">
        <v>42.44</v>
      </c>
      <c r="F929" s="331"/>
      <c r="G929" s="333">
        <f t="shared" si="29"/>
        <v>3146.4599999999855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46142</v>
      </c>
      <c r="D930" s="299" t="s">
        <v>300</v>
      </c>
      <c r="E930" s="331">
        <v>24.05</v>
      </c>
      <c r="F930" s="331"/>
      <c r="G930" s="333">
        <f t="shared" si="29"/>
        <v>3188.8999999999855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46141</v>
      </c>
      <c r="D931" s="299" t="s">
        <v>301</v>
      </c>
      <c r="E931" s="331">
        <v>31.8</v>
      </c>
      <c r="F931" s="331"/>
      <c r="G931" s="333">
        <f t="shared" si="29"/>
        <v>3212.9499999999857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46141</v>
      </c>
      <c r="D932" s="299" t="s">
        <v>302</v>
      </c>
      <c r="E932" s="331">
        <v>100</v>
      </c>
      <c r="F932" s="331"/>
      <c r="G932" s="333">
        <f t="shared" si="29"/>
        <v>3244.7499999999859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46141</v>
      </c>
      <c r="D933" s="299" t="s">
        <v>303</v>
      </c>
      <c r="E933" s="331">
        <v>75</v>
      </c>
      <c r="F933" s="331"/>
      <c r="G933" s="333">
        <f t="shared" si="29"/>
        <v>3344.7499999999859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46141</v>
      </c>
      <c r="D934" s="299" t="s">
        <v>304</v>
      </c>
      <c r="E934" s="331">
        <v>52.5</v>
      </c>
      <c r="F934" s="331"/>
      <c r="G934" s="333">
        <f t="shared" si="29"/>
        <v>3419.7499999999859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46141</v>
      </c>
      <c r="D935" s="299" t="s">
        <v>305</v>
      </c>
      <c r="E935" s="331">
        <v>-256</v>
      </c>
      <c r="F935" s="331"/>
      <c r="G935" s="333">
        <f t="shared" si="29"/>
        <v>3472.2499999999859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6</v>
      </c>
      <c r="C936" s="298">
        <v>46140</v>
      </c>
      <c r="D936" s="299" t="s">
        <v>300</v>
      </c>
      <c r="E936" s="331">
        <v>20.38</v>
      </c>
      <c r="F936" s="331"/>
      <c r="G936" s="333">
        <f t="shared" si="29"/>
        <v>3216.2499999999859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46140</v>
      </c>
      <c r="D937" s="299" t="s">
        <v>296</v>
      </c>
      <c r="E937" s="331">
        <v>15.41</v>
      </c>
      <c r="F937" s="331"/>
      <c r="G937" s="333">
        <f t="shared" si="29"/>
        <v>3236.629999999986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46140</v>
      </c>
      <c r="D938" s="299" t="s">
        <v>296</v>
      </c>
      <c r="E938" s="331">
        <v>33.840000000000003</v>
      </c>
      <c r="F938" s="331"/>
      <c r="G938" s="333">
        <f t="shared" si="29"/>
        <v>3252.0399999999859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46140</v>
      </c>
      <c r="D939" s="299" t="s">
        <v>306</v>
      </c>
      <c r="E939" s="331">
        <v>5.3</v>
      </c>
      <c r="F939" s="331"/>
      <c r="G939" s="333">
        <f t="shared" si="29"/>
        <v>3285.879999999986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5</v>
      </c>
      <c r="C940" s="298">
        <v>46140</v>
      </c>
      <c r="D940" s="299" t="s">
        <v>307</v>
      </c>
      <c r="E940" s="331">
        <v>500</v>
      </c>
      <c r="F940" s="331"/>
      <c r="G940" s="333">
        <f t="shared" si="29"/>
        <v>3291.1799999999862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46140</v>
      </c>
      <c r="D941" s="299" t="s">
        <v>308</v>
      </c>
      <c r="E941" s="331">
        <v>47.99</v>
      </c>
      <c r="F941" s="331"/>
      <c r="G941" s="333">
        <f t="shared" si="29"/>
        <v>3791.1799999999862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46139</v>
      </c>
      <c r="D942" s="299" t="s">
        <v>309</v>
      </c>
      <c r="E942" s="331">
        <v>13.11</v>
      </c>
      <c r="F942" s="331"/>
      <c r="G942" s="333">
        <f t="shared" si="29"/>
        <v>3839.169999999986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46139</v>
      </c>
      <c r="D943" s="299" t="s">
        <v>310</v>
      </c>
      <c r="E943" s="331">
        <v>30.54</v>
      </c>
      <c r="F943" s="331"/>
      <c r="G943" s="333">
        <f t="shared" si="29"/>
        <v>3852.2799999999861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46139</v>
      </c>
      <c r="D944" s="299" t="s">
        <v>311</v>
      </c>
      <c r="E944" s="331">
        <v>163.01</v>
      </c>
      <c r="F944" s="331"/>
      <c r="G944" s="333">
        <f t="shared" si="29"/>
        <v>3882.8199999999861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46139</v>
      </c>
      <c r="D945" s="299" t="s">
        <v>312</v>
      </c>
      <c r="E945" s="331">
        <v>54.97</v>
      </c>
      <c r="F945" s="331"/>
      <c r="G945" s="333">
        <f t="shared" si="29"/>
        <v>4045.8299999999858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1</v>
      </c>
      <c r="C946" s="298">
        <v>46139</v>
      </c>
      <c r="D946" s="299" t="s">
        <v>306</v>
      </c>
      <c r="E946" s="331">
        <v>51.28</v>
      </c>
      <c r="F946" s="331"/>
      <c r="G946" s="333">
        <f t="shared" si="29"/>
        <v>4100.7999999999856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46138</v>
      </c>
      <c r="D947" s="299" t="s">
        <v>312</v>
      </c>
      <c r="E947" s="331">
        <v>38.979999999999997</v>
      </c>
      <c r="F947" s="331"/>
      <c r="G947" s="333">
        <f t="shared" si="29"/>
        <v>4152.0799999999854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46138</v>
      </c>
      <c r="D948" s="299" t="s">
        <v>313</v>
      </c>
      <c r="E948" s="331">
        <v>39.83</v>
      </c>
      <c r="F948" s="331"/>
      <c r="G948" s="333">
        <f t="shared" si="29"/>
        <v>4191.0599999999849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46138</v>
      </c>
      <c r="D949" s="299" t="s">
        <v>313</v>
      </c>
      <c r="E949" s="331">
        <v>51.24</v>
      </c>
      <c r="F949" s="331"/>
      <c r="G949" s="333">
        <f t="shared" si="29"/>
        <v>4230.8899999999849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12</v>
      </c>
      <c r="C950" s="298">
        <v>46137</v>
      </c>
      <c r="D950" s="299" t="s">
        <v>314</v>
      </c>
      <c r="E950" s="331">
        <v>214.74</v>
      </c>
      <c r="F950" s="331"/>
      <c r="G950" s="333">
        <f t="shared" si="29"/>
        <v>4282.1299999999846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287</v>
      </c>
      <c r="B951" s="330" t="s">
        <v>287</v>
      </c>
      <c r="C951" s="298">
        <v>46136</v>
      </c>
      <c r="D951" s="299" t="s">
        <v>315</v>
      </c>
      <c r="E951" s="331">
        <v>127.68</v>
      </c>
      <c r="F951" s="331">
        <v>127.68</v>
      </c>
      <c r="G951" s="333">
        <f t="shared" si="29"/>
        <v>4496.8699999999844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46135</v>
      </c>
      <c r="D952" s="299" t="s">
        <v>863</v>
      </c>
      <c r="E952" s="331">
        <v>65</v>
      </c>
      <c r="F952" s="331"/>
      <c r="G952" s="333">
        <f t="shared" si="29"/>
        <v>4496.8699999999844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291</v>
      </c>
      <c r="B953" s="330">
        <v>40</v>
      </c>
      <c r="C953" s="298">
        <v>46134</v>
      </c>
      <c r="D953" s="299" t="s">
        <v>316</v>
      </c>
      <c r="E953" s="331"/>
      <c r="F953" s="331">
        <v>838.69</v>
      </c>
      <c r="G953" s="333">
        <f t="shared" si="29"/>
        <v>4561.8699999999844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46134</v>
      </c>
      <c r="D954" s="299" t="s">
        <v>317</v>
      </c>
      <c r="E954" s="331">
        <v>17.03</v>
      </c>
      <c r="F954" s="331"/>
      <c r="G954" s="333">
        <f t="shared" si="29"/>
        <v>3723.1799999999848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46134</v>
      </c>
      <c r="D955" s="299" t="s">
        <v>312</v>
      </c>
      <c r="E955" s="331">
        <v>51.94</v>
      </c>
      <c r="F955" s="331"/>
      <c r="G955" s="333">
        <f t="shared" si="29"/>
        <v>3740.209999999985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46134</v>
      </c>
      <c r="D956" s="299" t="s">
        <v>306</v>
      </c>
      <c r="E956" s="331">
        <v>226.7</v>
      </c>
      <c r="F956" s="331"/>
      <c r="G956" s="333">
        <f t="shared" si="29"/>
        <v>3792.1499999999851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46133</v>
      </c>
      <c r="D957" s="299" t="s">
        <v>318</v>
      </c>
      <c r="E957" s="331">
        <v>70</v>
      </c>
      <c r="F957" s="331"/>
      <c r="G957" s="333">
        <f t="shared" si="29"/>
        <v>4018.8499999999849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8</v>
      </c>
      <c r="C958" s="298">
        <v>46133</v>
      </c>
      <c r="D958" s="299" t="s">
        <v>319</v>
      </c>
      <c r="E958" s="331">
        <v>14.26</v>
      </c>
      <c r="F958" s="331"/>
      <c r="G958" s="333">
        <f t="shared" si="29"/>
        <v>4088.8499999999849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1</v>
      </c>
      <c r="C959" s="298">
        <v>46133</v>
      </c>
      <c r="D959" s="299" t="s">
        <v>320</v>
      </c>
      <c r="E959" s="331">
        <v>8.51</v>
      </c>
      <c r="F959" s="331"/>
      <c r="G959" s="333">
        <f t="shared" si="29"/>
        <v>4103.1099999999851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5</v>
      </c>
      <c r="C960" s="298">
        <v>46133</v>
      </c>
      <c r="D960" s="299" t="s">
        <v>321</v>
      </c>
      <c r="E960" s="331">
        <v>20</v>
      </c>
      <c r="F960" s="331"/>
      <c r="G960" s="333">
        <f t="shared" si="29"/>
        <v>4111.6199999999853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23</v>
      </c>
      <c r="C961" s="298">
        <v>46133</v>
      </c>
      <c r="D961" s="299" t="s">
        <v>67</v>
      </c>
      <c r="E961" s="331">
        <v>650.88</v>
      </c>
      <c r="F961" s="331"/>
      <c r="G961" s="333">
        <f t="shared" si="29"/>
        <v>4131.6199999999853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46133</v>
      </c>
      <c r="D962" s="299" t="s">
        <v>322</v>
      </c>
      <c r="E962" s="331">
        <v>15</v>
      </c>
      <c r="F962" s="331"/>
      <c r="G962" s="333">
        <f t="shared" si="29"/>
        <v>4782.4999999999854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5</v>
      </c>
      <c r="C963" s="298">
        <v>46133</v>
      </c>
      <c r="D963" s="299" t="s">
        <v>322</v>
      </c>
      <c r="E963" s="331">
        <v>250</v>
      </c>
      <c r="F963" s="331"/>
      <c r="G963" s="333">
        <f t="shared" si="29"/>
        <v>4797.4999999999854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22</v>
      </c>
      <c r="C964" s="298">
        <v>46132</v>
      </c>
      <c r="D964" s="299" t="s">
        <v>323</v>
      </c>
      <c r="E964" s="331">
        <v>20.22</v>
      </c>
      <c r="F964" s="331"/>
      <c r="G964" s="333">
        <f t="shared" si="29"/>
        <v>5047.4999999999854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46132</v>
      </c>
      <c r="D965" s="299" t="s">
        <v>403</v>
      </c>
      <c r="E965" s="331">
        <v>44</v>
      </c>
      <c r="F965" s="331"/>
      <c r="G965" s="333">
        <f t="shared" si="29"/>
        <v>5067.7199999999857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46132</v>
      </c>
      <c r="D966" s="299" t="s">
        <v>324</v>
      </c>
      <c r="E966" s="331">
        <v>12.01</v>
      </c>
      <c r="F966" s="331"/>
      <c r="G966" s="333">
        <f t="shared" si="29"/>
        <v>5111.7199999999857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46132</v>
      </c>
      <c r="D967" s="299" t="s">
        <v>296</v>
      </c>
      <c r="E967" s="331">
        <v>12.21</v>
      </c>
      <c r="F967" s="331"/>
      <c r="G967" s="333">
        <f t="shared" si="29"/>
        <v>5123.7299999999859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46132</v>
      </c>
      <c r="D968" s="299" t="s">
        <v>325</v>
      </c>
      <c r="E968" s="331">
        <v>46.4</v>
      </c>
      <c r="F968" s="331"/>
      <c r="G968" s="333">
        <f t="shared" si="29"/>
        <v>5135.939999999986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46131</v>
      </c>
      <c r="D969" s="299" t="s">
        <v>326</v>
      </c>
      <c r="E969" s="331">
        <v>31.7</v>
      </c>
      <c r="F969" s="331"/>
      <c r="G969" s="333">
        <f t="shared" si="29"/>
        <v>5182.3399999999856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46131</v>
      </c>
      <c r="D970" s="299" t="s">
        <v>327</v>
      </c>
      <c r="E970" s="331">
        <v>11.11</v>
      </c>
      <c r="F970" s="331"/>
      <c r="G970" s="333">
        <f t="shared" si="29"/>
        <v>5214.0399999999854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46131</v>
      </c>
      <c r="D971" s="299" t="s">
        <v>306</v>
      </c>
      <c r="E971" s="331">
        <v>79.16</v>
      </c>
      <c r="F971" s="331"/>
      <c r="G971" s="333">
        <f t="shared" si="29"/>
        <v>5225.1499999999851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46131</v>
      </c>
      <c r="D972" s="299" t="s">
        <v>328</v>
      </c>
      <c r="E972" s="331">
        <v>7.46</v>
      </c>
      <c r="F972" s="331"/>
      <c r="G972" s="333">
        <f t="shared" si="29"/>
        <v>5304.3099999999849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46131</v>
      </c>
      <c r="D973" s="299" t="s">
        <v>300</v>
      </c>
      <c r="E973" s="331">
        <v>13.83</v>
      </c>
      <c r="F973" s="331"/>
      <c r="G973" s="333">
        <f t="shared" si="29"/>
        <v>5311.769999999985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46131</v>
      </c>
      <c r="D974" s="299" t="s">
        <v>300</v>
      </c>
      <c r="E974" s="331">
        <v>30</v>
      </c>
      <c r="F974" s="331"/>
      <c r="G974" s="333">
        <f t="shared" si="29"/>
        <v>5325.5999999999849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46131</v>
      </c>
      <c r="D975" s="299" t="s">
        <v>300</v>
      </c>
      <c r="E975" s="331">
        <v>15.17</v>
      </c>
      <c r="F975" s="331"/>
      <c r="G975" s="333">
        <f t="shared" si="29"/>
        <v>5355.5999999999849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1</v>
      </c>
      <c r="C976" s="298">
        <v>46130</v>
      </c>
      <c r="D976" s="299" t="s">
        <v>329</v>
      </c>
      <c r="E976" s="331">
        <v>75.55</v>
      </c>
      <c r="F976" s="331"/>
      <c r="G976" s="333">
        <f t="shared" si="29"/>
        <v>5370.769999999985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46130</v>
      </c>
      <c r="D977" s="299" t="s">
        <v>330</v>
      </c>
      <c r="E977" s="331">
        <v>26</v>
      </c>
      <c r="F977" s="331"/>
      <c r="G977" s="333">
        <f t="shared" si="29"/>
        <v>5446.3199999999852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46130</v>
      </c>
      <c r="D978" s="299" t="s">
        <v>311</v>
      </c>
      <c r="E978" s="331">
        <v>25.28</v>
      </c>
      <c r="F978" s="331"/>
      <c r="G978" s="333">
        <f t="shared" si="29"/>
        <v>5472.3199999999852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46130</v>
      </c>
      <c r="D979" s="299" t="s">
        <v>296</v>
      </c>
      <c r="E979" s="331">
        <v>7.76</v>
      </c>
      <c r="F979" s="331"/>
      <c r="G979" s="333">
        <f t="shared" si="29"/>
        <v>5497.5999999999849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22</v>
      </c>
      <c r="C980" s="298">
        <v>46130</v>
      </c>
      <c r="D980" s="299" t="s">
        <v>401</v>
      </c>
      <c r="E980" s="331">
        <v>13.84</v>
      </c>
      <c r="F980" s="331"/>
      <c r="G980" s="333">
        <f t="shared" si="29"/>
        <v>5505.3599999999851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287</v>
      </c>
      <c r="B981" s="330" t="s">
        <v>287</v>
      </c>
      <c r="C981" s="298">
        <v>46130</v>
      </c>
      <c r="D981" s="299" t="s">
        <v>331</v>
      </c>
      <c r="E981" s="331">
        <v>578.57000000000005</v>
      </c>
      <c r="F981" s="331">
        <v>578.57000000000005</v>
      </c>
      <c r="G981" s="333">
        <f t="shared" si="29"/>
        <v>5519.1999999999853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46129</v>
      </c>
      <c r="D982" s="299" t="s">
        <v>324</v>
      </c>
      <c r="E982" s="331">
        <v>12.84</v>
      </c>
      <c r="F982" s="331"/>
      <c r="G982" s="333">
        <f t="shared" si="29"/>
        <v>5519.1999999999853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46129</v>
      </c>
      <c r="D983" s="299" t="s">
        <v>332</v>
      </c>
      <c r="E983" s="331">
        <v>59.71</v>
      </c>
      <c r="F983" s="331"/>
      <c r="G983" s="333">
        <f t="shared" si="29"/>
        <v>5532.0399999999854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21</v>
      </c>
      <c r="C984" s="298">
        <v>46129</v>
      </c>
      <c r="D984" s="299" t="s">
        <v>194</v>
      </c>
      <c r="E984" s="331">
        <v>75.599999999999994</v>
      </c>
      <c r="F984" s="331"/>
      <c r="G984" s="333">
        <f t="shared" si="29"/>
        <v>5591.7499999999854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43</v>
      </c>
      <c r="C985" s="298">
        <v>46129</v>
      </c>
      <c r="D985" s="299" t="s">
        <v>333</v>
      </c>
      <c r="E985" s="331">
        <v>22.35</v>
      </c>
      <c r="F985" s="331"/>
      <c r="G985" s="333">
        <f t="shared" si="29"/>
        <v>5667.3499999999858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42</v>
      </c>
      <c r="C986" s="298">
        <v>46129</v>
      </c>
      <c r="D986" s="299" t="s">
        <v>333</v>
      </c>
      <c r="E986" s="331">
        <v>37.25</v>
      </c>
      <c r="F986" s="331"/>
      <c r="G986" s="333">
        <f t="shared" si="29"/>
        <v>5689.6999999999862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46129</v>
      </c>
      <c r="D987" s="299" t="s">
        <v>319</v>
      </c>
      <c r="E987" s="331">
        <v>35.119999999999997</v>
      </c>
      <c r="F987" s="331"/>
      <c r="G987" s="333">
        <f t="shared" si="29"/>
        <v>5726.9499999999862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3</v>
      </c>
      <c r="C988" s="298">
        <v>46129</v>
      </c>
      <c r="D988" s="299" t="s">
        <v>296</v>
      </c>
      <c r="E988" s="331">
        <v>8.7200000000000006</v>
      </c>
      <c r="F988" s="331"/>
      <c r="G988" s="333">
        <f t="shared" si="29"/>
        <v>5762.0699999999861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46129</v>
      </c>
      <c r="D989" s="299" t="s">
        <v>334</v>
      </c>
      <c r="E989" s="331">
        <v>13.21</v>
      </c>
      <c r="F989" s="331"/>
      <c r="G989" s="333">
        <f t="shared" si="29"/>
        <v>5770.7899999999863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17</v>
      </c>
      <c r="C990" s="298">
        <v>46129</v>
      </c>
      <c r="D990" s="299" t="s">
        <v>188</v>
      </c>
      <c r="E990" s="331">
        <v>42.65</v>
      </c>
      <c r="F990" s="331"/>
      <c r="G990" s="333">
        <f t="shared" si="29"/>
        <v>5783.9999999999864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335</v>
      </c>
      <c r="B991" s="330" t="s">
        <v>335</v>
      </c>
      <c r="C991" s="298">
        <v>46129</v>
      </c>
      <c r="D991" s="299" t="s">
        <v>336</v>
      </c>
      <c r="E991" s="331">
        <v>130.31</v>
      </c>
      <c r="F991" s="331"/>
      <c r="G991" s="333">
        <f t="shared" si="29"/>
        <v>5826.649999999986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15</v>
      </c>
      <c r="C992" s="298">
        <v>46129</v>
      </c>
      <c r="D992" s="299" t="s">
        <v>185</v>
      </c>
      <c r="E992" s="331">
        <v>131.22999999999999</v>
      </c>
      <c r="F992" s="331"/>
      <c r="G992" s="333">
        <f t="shared" si="29"/>
        <v>5956.9599999999864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6</v>
      </c>
      <c r="C993" s="298">
        <v>46129</v>
      </c>
      <c r="D993" s="299" t="s">
        <v>337</v>
      </c>
      <c r="E993" s="331">
        <v>210</v>
      </c>
      <c r="F993" s="331"/>
      <c r="G993" s="333">
        <f t="shared" si="29"/>
        <v>6088.189999999986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23</v>
      </c>
      <c r="C994" s="298">
        <v>46129</v>
      </c>
      <c r="D994" s="299" t="s">
        <v>63</v>
      </c>
      <c r="E994" s="331">
        <v>529.46</v>
      </c>
      <c r="F994" s="331"/>
      <c r="G994" s="333">
        <f t="shared" si="29"/>
        <v>6298.189999999986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7</v>
      </c>
      <c r="C995" s="298">
        <v>46129</v>
      </c>
      <c r="D995" s="299" t="s">
        <v>338</v>
      </c>
      <c r="E995" s="331">
        <v>32.78</v>
      </c>
      <c r="F995" s="331"/>
      <c r="G995" s="333">
        <f t="shared" si="29"/>
        <v>6827.649999999986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4</v>
      </c>
      <c r="C996" s="298">
        <v>46128</v>
      </c>
      <c r="D996" s="299" t="s">
        <v>310</v>
      </c>
      <c r="E996" s="331">
        <v>44.41</v>
      </c>
      <c r="F996" s="331"/>
      <c r="G996" s="333">
        <f t="shared" si="29"/>
        <v>6860.4299999999857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294</v>
      </c>
      <c r="B997" s="330">
        <v>16</v>
      </c>
      <c r="C997" s="298">
        <v>46128</v>
      </c>
      <c r="D997" s="299" t="s">
        <v>339</v>
      </c>
      <c r="E997" s="331">
        <v>15</v>
      </c>
      <c r="F997" s="331"/>
      <c r="G997" s="333">
        <f t="shared" si="29"/>
        <v>6904.8399999999856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46128</v>
      </c>
      <c r="D998" s="299" t="s">
        <v>301</v>
      </c>
      <c r="E998" s="331">
        <v>41.95</v>
      </c>
      <c r="F998" s="331"/>
      <c r="G998" s="333">
        <f t="shared" si="29"/>
        <v>6919.8399999999856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5</v>
      </c>
      <c r="C999" s="298">
        <v>46128</v>
      </c>
      <c r="D999" s="299" t="s">
        <v>340</v>
      </c>
      <c r="E999" s="331">
        <v>21.3</v>
      </c>
      <c r="F999" s="331"/>
      <c r="G999" s="333">
        <f t="shared" si="29"/>
        <v>6961.7899999999854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46128</v>
      </c>
      <c r="D1000" s="299" t="s">
        <v>296</v>
      </c>
      <c r="E1000" s="331">
        <v>70.03</v>
      </c>
      <c r="F1000" s="331"/>
      <c r="G1000" s="333">
        <f t="shared" si="29"/>
        <v>6983.0899999999856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46128</v>
      </c>
      <c r="D1001" s="299" t="s">
        <v>296</v>
      </c>
      <c r="E1001" s="331">
        <v>11.48</v>
      </c>
      <c r="F1001" s="331"/>
      <c r="G1001" s="333">
        <f t="shared" si="29"/>
        <v>7053.1199999999853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46128</v>
      </c>
      <c r="D1002" s="299" t="s">
        <v>341</v>
      </c>
      <c r="E1002" s="331">
        <v>26.61</v>
      </c>
      <c r="F1002" s="331"/>
      <c r="G1002" s="333">
        <f t="shared" si="29"/>
        <v>7064.5999999999849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46128</v>
      </c>
      <c r="D1003" s="299" t="s">
        <v>342</v>
      </c>
      <c r="E1003" s="331">
        <v>42.59</v>
      </c>
      <c r="F1003" s="331"/>
      <c r="G1003" s="333">
        <f t="shared" si="29"/>
        <v>7091.2099999999846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46128</v>
      </c>
      <c r="D1004" s="299" t="s">
        <v>300</v>
      </c>
      <c r="E1004" s="331">
        <v>20.58</v>
      </c>
      <c r="F1004" s="331"/>
      <c r="G1004" s="333">
        <f t="shared" si="29"/>
        <v>7133.7999999999847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11</v>
      </c>
      <c r="C1005" s="298">
        <v>46128</v>
      </c>
      <c r="D1005" s="299" t="s">
        <v>178</v>
      </c>
      <c r="E1005" s="331">
        <v>267.91000000000003</v>
      </c>
      <c r="F1005" s="331"/>
      <c r="G1005" s="333">
        <f t="shared" si="29"/>
        <v>7154.3799999999846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291</v>
      </c>
      <c r="B1006" s="330">
        <v>41</v>
      </c>
      <c r="C1006" s="298">
        <v>46128</v>
      </c>
      <c r="D1006" s="299" t="s">
        <v>299</v>
      </c>
      <c r="E1006" s="331"/>
      <c r="F1006" s="331">
        <v>300</v>
      </c>
      <c r="G1006" s="333">
        <f t="shared" si="29"/>
        <v>7422.2899999999845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291</v>
      </c>
      <c r="B1007" s="330">
        <v>39</v>
      </c>
      <c r="C1007" s="298">
        <v>46128</v>
      </c>
      <c r="D1007" s="299" t="s">
        <v>292</v>
      </c>
      <c r="E1007" s="331"/>
      <c r="F1007" s="331">
        <v>2763.78</v>
      </c>
      <c r="G1007" s="333">
        <f t="shared" si="29"/>
        <v>7122.2899999999845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287</v>
      </c>
      <c r="B1008" s="330" t="s">
        <v>287</v>
      </c>
      <c r="C1008" s="298">
        <v>46127</v>
      </c>
      <c r="D1008" s="299" t="s">
        <v>343</v>
      </c>
      <c r="E1008" s="331">
        <v>93.71</v>
      </c>
      <c r="F1008" s="331">
        <v>93.71</v>
      </c>
      <c r="G1008" s="333">
        <f t="shared" si="29"/>
        <v>4358.5099999999848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46127</v>
      </c>
      <c r="D1009" s="299" t="s">
        <v>344</v>
      </c>
      <c r="E1009" s="331">
        <v>27</v>
      </c>
      <c r="F1009" s="331"/>
      <c r="G1009" s="333">
        <f t="shared" si="29"/>
        <v>4358.5099999999848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291</v>
      </c>
      <c r="B1010" s="330">
        <v>38</v>
      </c>
      <c r="C1010" s="298">
        <v>46127</v>
      </c>
      <c r="D1010" s="299" t="s">
        <v>293</v>
      </c>
      <c r="E1010" s="331"/>
      <c r="F1010" s="331">
        <v>4597.82</v>
      </c>
      <c r="G1010" s="333">
        <f t="shared" si="29"/>
        <v>4385.5099999999848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46127</v>
      </c>
      <c r="D1011" s="299" t="s">
        <v>296</v>
      </c>
      <c r="E1011" s="331">
        <v>14.67</v>
      </c>
      <c r="F1011" s="331"/>
      <c r="G1011" s="333">
        <f t="shared" si="29"/>
        <v>-212.31000000001481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46127</v>
      </c>
      <c r="D1012" s="299" t="s">
        <v>345</v>
      </c>
      <c r="E1012" s="331">
        <v>102.2</v>
      </c>
      <c r="F1012" s="331"/>
      <c r="G1012" s="333">
        <f t="shared" si="29"/>
        <v>-197.64000000001482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8</v>
      </c>
      <c r="C1013" s="298">
        <v>46126</v>
      </c>
      <c r="D1013" s="299" t="s">
        <v>319</v>
      </c>
      <c r="E1013" s="331">
        <v>15.53</v>
      </c>
      <c r="F1013" s="331"/>
      <c r="G1013" s="333">
        <f t="shared" si="29"/>
        <v>-95.440000000014805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24</v>
      </c>
      <c r="C1014" s="298">
        <v>46126</v>
      </c>
      <c r="D1014" s="299" t="s">
        <v>860</v>
      </c>
      <c r="E1014" s="331">
        <v>105.33</v>
      </c>
      <c r="F1014" s="331"/>
      <c r="G1014" s="333">
        <f t="shared" si="29"/>
        <v>-79.910000000014804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46125</v>
      </c>
      <c r="D1015" s="299" t="s">
        <v>346</v>
      </c>
      <c r="E1015" s="331">
        <v>11.64</v>
      </c>
      <c r="F1015" s="331"/>
      <c r="G1015" s="333">
        <f t="shared" si="29"/>
        <v>25.419999999985201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46125</v>
      </c>
      <c r="D1016" s="299" t="s">
        <v>306</v>
      </c>
      <c r="E1016" s="331">
        <v>50.71</v>
      </c>
      <c r="F1016" s="331"/>
      <c r="G1016" s="333">
        <f t="shared" si="29"/>
        <v>37.059999999985202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46125</v>
      </c>
      <c r="D1017" s="299" t="s">
        <v>334</v>
      </c>
      <c r="E1017" s="331">
        <v>11.06</v>
      </c>
      <c r="F1017" s="331"/>
      <c r="G1017" s="333">
        <f t="shared" si="29"/>
        <v>87.769999999985203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46125</v>
      </c>
      <c r="D1018" s="299" t="s">
        <v>295</v>
      </c>
      <c r="E1018" s="331">
        <v>35.979999999999997</v>
      </c>
      <c r="F1018" s="331"/>
      <c r="G1018" s="333">
        <f t="shared" si="29"/>
        <v>98.829999999985205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46125</v>
      </c>
      <c r="D1019" s="299" t="s">
        <v>347</v>
      </c>
      <c r="E1019" s="331">
        <v>7.83</v>
      </c>
      <c r="F1019" s="331"/>
      <c r="G1019" s="333">
        <f t="shared" si="29"/>
        <v>134.80999999998519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46125</v>
      </c>
      <c r="D1020" s="299" t="s">
        <v>348</v>
      </c>
      <c r="E1020" s="331">
        <v>4.1900000000000004</v>
      </c>
      <c r="F1020" s="331"/>
      <c r="G1020" s="333">
        <f t="shared" si="29"/>
        <v>142.63999999998521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46125</v>
      </c>
      <c r="D1021" s="299" t="s">
        <v>349</v>
      </c>
      <c r="E1021" s="331">
        <v>39.25</v>
      </c>
      <c r="F1021" s="331"/>
      <c r="G1021" s="333">
        <f t="shared" si="29"/>
        <v>146.8299999999852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287</v>
      </c>
      <c r="B1022" s="330" t="s">
        <v>287</v>
      </c>
      <c r="C1022" s="298">
        <v>46125</v>
      </c>
      <c r="D1022" s="299" t="s">
        <v>350</v>
      </c>
      <c r="E1022" s="331">
        <v>318.36</v>
      </c>
      <c r="F1022" s="331">
        <v>318.36</v>
      </c>
      <c r="G1022" s="333">
        <f t="shared" si="29"/>
        <v>186.0799999999852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19</v>
      </c>
      <c r="C1023" s="298">
        <v>46125</v>
      </c>
      <c r="D1023" s="299" t="s">
        <v>191</v>
      </c>
      <c r="E1023" s="331">
        <v>200</v>
      </c>
      <c r="F1023" s="331"/>
      <c r="G1023" s="333">
        <f t="shared" si="29"/>
        <v>186.0799999999852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1</v>
      </c>
      <c r="C1024" s="298">
        <v>46124</v>
      </c>
      <c r="D1024" s="299" t="s">
        <v>304</v>
      </c>
      <c r="E1024" s="331">
        <v>136.05000000000001</v>
      </c>
      <c r="F1024" s="331"/>
      <c r="G1024" s="333">
        <f t="shared" si="29"/>
        <v>386.0799999999852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46124</v>
      </c>
      <c r="D1025" s="299" t="s">
        <v>348</v>
      </c>
      <c r="E1025" s="331">
        <v>13.09</v>
      </c>
      <c r="F1025" s="331"/>
      <c r="G1025" s="333">
        <f t="shared" si="29"/>
        <v>522.12999999998522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8</v>
      </c>
      <c r="C1026" s="298">
        <v>46124</v>
      </c>
      <c r="D1026" s="299" t="s">
        <v>319</v>
      </c>
      <c r="E1026" s="331">
        <v>24.47</v>
      </c>
      <c r="F1026" s="331"/>
      <c r="G1026" s="333">
        <f t="shared" si="29"/>
        <v>535.21999999998525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46124</v>
      </c>
      <c r="D1027" s="299" t="s">
        <v>319</v>
      </c>
      <c r="E1027" s="331">
        <v>14.29</v>
      </c>
      <c r="F1027" s="331"/>
      <c r="G1027" s="333">
        <f t="shared" si="29"/>
        <v>559.68999999998528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22</v>
      </c>
      <c r="C1028" s="298">
        <v>46124</v>
      </c>
      <c r="D1028" s="299" t="s">
        <v>835</v>
      </c>
      <c r="E1028" s="331">
        <v>9.57</v>
      </c>
      <c r="F1028" s="331"/>
      <c r="G1028" s="333">
        <f t="shared" si="29"/>
        <v>573.97999999998524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3</v>
      </c>
      <c r="C1029" s="298">
        <v>46124</v>
      </c>
      <c r="D1029" s="299" t="s">
        <v>351</v>
      </c>
      <c r="E1029" s="331">
        <v>25</v>
      </c>
      <c r="F1029" s="331"/>
      <c r="G1029" s="333">
        <f t="shared" si="29"/>
        <v>583.54999999998529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22</v>
      </c>
      <c r="C1030" s="298">
        <v>46123</v>
      </c>
      <c r="D1030" s="299" t="s">
        <v>352</v>
      </c>
      <c r="E1030" s="331">
        <v>19.16</v>
      </c>
      <c r="F1030" s="331"/>
      <c r="G1030" s="333">
        <f t="shared" si="29"/>
        <v>608.54999999998529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46123</v>
      </c>
      <c r="D1031" s="299" t="s">
        <v>301</v>
      </c>
      <c r="E1031" s="331">
        <v>20.91</v>
      </c>
      <c r="F1031" s="331"/>
      <c r="G1031" s="333">
        <f t="shared" si="29"/>
        <v>627.70999999998526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46123</v>
      </c>
      <c r="D1032" s="299" t="s">
        <v>296</v>
      </c>
      <c r="E1032" s="331">
        <v>12.44</v>
      </c>
      <c r="F1032" s="331"/>
      <c r="G1032" s="333">
        <f t="shared" si="29"/>
        <v>648.61999999998523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46123</v>
      </c>
      <c r="D1033" s="299" t="s">
        <v>353</v>
      </c>
      <c r="E1033" s="331">
        <v>41.34</v>
      </c>
      <c r="F1033" s="331"/>
      <c r="G1033" s="333">
        <f t="shared" si="29"/>
        <v>661.05999999998528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46122</v>
      </c>
      <c r="D1034" s="299" t="s">
        <v>446</v>
      </c>
      <c r="E1034" s="331">
        <v>-0.04</v>
      </c>
      <c r="F1034" s="331"/>
      <c r="G1034" s="333">
        <f t="shared" si="29"/>
        <v>702.39999999998531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5</v>
      </c>
      <c r="C1035" s="298">
        <v>46122</v>
      </c>
      <c r="D1035" s="299" t="s">
        <v>354</v>
      </c>
      <c r="E1035" s="331">
        <v>372</v>
      </c>
      <c r="F1035" s="331"/>
      <c r="G1035" s="333">
        <f t="shared" si="29"/>
        <v>702.35999999998535</v>
      </c>
      <c r="H1035" s="334" t="s">
        <v>298</v>
      </c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46122</v>
      </c>
      <c r="D1036" s="299" t="s">
        <v>355</v>
      </c>
      <c r="E1036" s="331">
        <v>15.22</v>
      </c>
      <c r="F1036" s="331"/>
      <c r="G1036" s="333">
        <f t="shared" si="29"/>
        <v>1074.3599999999853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3</v>
      </c>
      <c r="C1037" s="298">
        <v>46122</v>
      </c>
      <c r="D1037" s="299" t="s">
        <v>296</v>
      </c>
      <c r="E1037" s="331">
        <v>9.5500000000000007</v>
      </c>
      <c r="F1037" s="331"/>
      <c r="G1037" s="333">
        <f t="shared" si="29"/>
        <v>1089.5799999999854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46122</v>
      </c>
      <c r="D1038" s="299" t="s">
        <v>356</v>
      </c>
      <c r="E1038" s="331">
        <v>52.65</v>
      </c>
      <c r="F1038" s="331"/>
      <c r="G1038" s="333">
        <f t="shared" si="29"/>
        <v>1099.1299999999853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46122</v>
      </c>
      <c r="D1039" s="299" t="s">
        <v>311</v>
      </c>
      <c r="E1039" s="331">
        <v>68.989999999999995</v>
      </c>
      <c r="F1039" s="331"/>
      <c r="G1039" s="333">
        <f t="shared" si="29"/>
        <v>1151.7799999999854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46122</v>
      </c>
      <c r="D1040" s="299" t="s">
        <v>324</v>
      </c>
      <c r="E1040" s="331">
        <v>17.37</v>
      </c>
      <c r="F1040" s="331"/>
      <c r="G1040" s="333">
        <f t="shared" si="29"/>
        <v>1220.7699999999854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46121</v>
      </c>
      <c r="D1041" s="299" t="s">
        <v>357</v>
      </c>
      <c r="E1041" s="331">
        <v>64.42</v>
      </c>
      <c r="F1041" s="331"/>
      <c r="G1041" s="333">
        <f t="shared" si="29"/>
        <v>1238.1399999999853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46121</v>
      </c>
      <c r="D1042" s="299" t="s">
        <v>358</v>
      </c>
      <c r="E1042" s="331">
        <v>9.4700000000000006</v>
      </c>
      <c r="F1042" s="331"/>
      <c r="G1042" s="333">
        <f t="shared" si="29"/>
        <v>1302.5599999999854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5</v>
      </c>
      <c r="C1043" s="298">
        <v>46121</v>
      </c>
      <c r="D1043" s="299" t="s">
        <v>854</v>
      </c>
      <c r="E1043" s="331">
        <v>10.68</v>
      </c>
      <c r="F1043" s="331"/>
      <c r="G1043" s="333">
        <f t="shared" si="29"/>
        <v>1312.0299999999854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7</v>
      </c>
      <c r="C1044" s="298">
        <v>46121</v>
      </c>
      <c r="D1044" s="299" t="s">
        <v>359</v>
      </c>
      <c r="E1044" s="331">
        <v>68.010000000000005</v>
      </c>
      <c r="F1044" s="331"/>
      <c r="G1044" s="333">
        <f t="shared" si="29"/>
        <v>1322.7099999999855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46121</v>
      </c>
      <c r="D1045" s="299" t="s">
        <v>310</v>
      </c>
      <c r="E1045" s="331">
        <v>40.85</v>
      </c>
      <c r="F1045" s="331"/>
      <c r="G1045" s="333">
        <f t="shared" si="29"/>
        <v>1390.7199999999855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46121</v>
      </c>
      <c r="D1046" s="299" t="s">
        <v>360</v>
      </c>
      <c r="E1046" s="331">
        <v>25</v>
      </c>
      <c r="F1046" s="331"/>
      <c r="G1046" s="333">
        <f t="shared" si="29"/>
        <v>1431.5699999999854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18</v>
      </c>
      <c r="C1047" s="298">
        <v>46120</v>
      </c>
      <c r="D1047" s="299" t="s">
        <v>361</v>
      </c>
      <c r="E1047" s="331">
        <v>400</v>
      </c>
      <c r="F1047" s="331"/>
      <c r="G1047" s="333">
        <f t="shared" si="29"/>
        <v>1456.5699999999854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335</v>
      </c>
      <c r="B1048" s="330" t="s">
        <v>335</v>
      </c>
      <c r="C1048" s="298">
        <v>46120</v>
      </c>
      <c r="D1048" s="299" t="s">
        <v>447</v>
      </c>
      <c r="E1048" s="331">
        <v>44.96</v>
      </c>
      <c r="F1048" s="331"/>
      <c r="G1048" s="333">
        <f t="shared" si="29"/>
        <v>1856.5699999999854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13</v>
      </c>
      <c r="C1049" s="298">
        <v>46120</v>
      </c>
      <c r="D1049" s="299" t="s">
        <v>182</v>
      </c>
      <c r="E1049" s="331">
        <v>104.98</v>
      </c>
      <c r="F1049" s="331"/>
      <c r="G1049" s="333">
        <f t="shared" si="29"/>
        <v>1901.5299999999854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46120</v>
      </c>
      <c r="D1050" s="299" t="s">
        <v>296</v>
      </c>
      <c r="E1050" s="331">
        <v>13.8</v>
      </c>
      <c r="F1050" s="331"/>
      <c r="G1050" s="333">
        <f t="shared" si="29"/>
        <v>2006.5099999999854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4</v>
      </c>
      <c r="C1051" s="298">
        <v>46120</v>
      </c>
      <c r="D1051" s="299" t="s">
        <v>295</v>
      </c>
      <c r="E1051" s="331">
        <v>37.92</v>
      </c>
      <c r="F1051" s="331"/>
      <c r="G1051" s="333">
        <f t="shared" si="29"/>
        <v>2020.3099999999854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46120</v>
      </c>
      <c r="D1052" s="299" t="s">
        <v>300</v>
      </c>
      <c r="E1052" s="331">
        <v>56.68</v>
      </c>
      <c r="F1052" s="331"/>
      <c r="G1052" s="333">
        <f t="shared" si="29"/>
        <v>2058.2299999999855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46120</v>
      </c>
      <c r="D1053" s="299" t="s">
        <v>362</v>
      </c>
      <c r="E1053" s="331">
        <v>29.26</v>
      </c>
      <c r="F1053" s="331"/>
      <c r="G1053" s="333">
        <f t="shared" si="29"/>
        <v>2114.9099999999853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9</v>
      </c>
      <c r="C1054" s="298">
        <v>46119</v>
      </c>
      <c r="D1054" s="299" t="s">
        <v>58</v>
      </c>
      <c r="E1054" s="331">
        <v>1281.53</v>
      </c>
      <c r="F1054" s="331"/>
      <c r="G1054" s="333">
        <f t="shared" si="29"/>
        <v>2144.1699999999855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46119</v>
      </c>
      <c r="D1055" s="299" t="s">
        <v>363</v>
      </c>
      <c r="E1055" s="331">
        <v>25.84</v>
      </c>
      <c r="F1055" s="331"/>
      <c r="G1055" s="333">
        <f t="shared" si="29"/>
        <v>3425.6999999999853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46119</v>
      </c>
      <c r="D1056" s="299" t="s">
        <v>319</v>
      </c>
      <c r="E1056" s="331">
        <v>12.05</v>
      </c>
      <c r="F1056" s="331"/>
      <c r="G1056" s="333">
        <f t="shared" si="29"/>
        <v>3451.5399999999854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46119</v>
      </c>
      <c r="D1057" s="299" t="s">
        <v>334</v>
      </c>
      <c r="E1057" s="331">
        <v>82.04</v>
      </c>
      <c r="F1057" s="331"/>
      <c r="G1057" s="333">
        <f t="shared" si="29"/>
        <v>3463.5899999999856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46119</v>
      </c>
      <c r="D1058" s="299" t="s">
        <v>364</v>
      </c>
      <c r="E1058" s="331">
        <v>22.92</v>
      </c>
      <c r="F1058" s="331"/>
      <c r="G1058" s="333">
        <f t="shared" si="29"/>
        <v>3545.6299999999856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5</v>
      </c>
      <c r="C1059" s="298">
        <v>46118</v>
      </c>
      <c r="D1059" s="299" t="s">
        <v>365</v>
      </c>
      <c r="E1059" s="331">
        <v>400</v>
      </c>
      <c r="F1059" s="331"/>
      <c r="G1059" s="333">
        <f t="shared" si="29"/>
        <v>3568.5499999999856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14</v>
      </c>
      <c r="C1060" s="298">
        <v>46118</v>
      </c>
      <c r="D1060" s="299" t="s">
        <v>366</v>
      </c>
      <c r="E1060" s="331">
        <v>66.67</v>
      </c>
      <c r="F1060" s="331"/>
      <c r="G1060" s="333">
        <f t="shared" si="29"/>
        <v>3968.5499999999856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14</v>
      </c>
      <c r="C1061" s="298">
        <v>46118</v>
      </c>
      <c r="D1061" s="299" t="s">
        <v>367</v>
      </c>
      <c r="E1061" s="331">
        <v>70.25</v>
      </c>
      <c r="F1061" s="331"/>
      <c r="G1061" s="333">
        <f t="shared" si="29"/>
        <v>4035.2199999999857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46117</v>
      </c>
      <c r="D1062" s="299" t="s">
        <v>368</v>
      </c>
      <c r="E1062" s="331">
        <v>25.6</v>
      </c>
      <c r="F1062" s="331"/>
      <c r="G1062" s="333">
        <f t="shared" si="29"/>
        <v>4105.4699999999857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46117</v>
      </c>
      <c r="D1063" s="299" t="s">
        <v>319</v>
      </c>
      <c r="E1063" s="331">
        <v>8.56</v>
      </c>
      <c r="F1063" s="331"/>
      <c r="G1063" s="333">
        <f t="shared" si="29"/>
        <v>4131.0699999999861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46117</v>
      </c>
      <c r="D1064" s="299" t="s">
        <v>369</v>
      </c>
      <c r="E1064" s="331">
        <v>301.67</v>
      </c>
      <c r="F1064" s="331"/>
      <c r="G1064" s="333">
        <f t="shared" si="29"/>
        <v>4139.6299999999865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1</v>
      </c>
      <c r="C1065" s="298">
        <v>46116</v>
      </c>
      <c r="D1065" s="299" t="s">
        <v>306</v>
      </c>
      <c r="E1065" s="331">
        <v>176.85</v>
      </c>
      <c r="F1065" s="331"/>
      <c r="G1065" s="333">
        <f t="shared" si="29"/>
        <v>4441.2999999999865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46116</v>
      </c>
      <c r="D1066" s="299" t="s">
        <v>311</v>
      </c>
      <c r="E1066" s="331">
        <v>139.34</v>
      </c>
      <c r="F1066" s="331"/>
      <c r="G1066" s="333">
        <f t="shared" si="29"/>
        <v>4618.1499999999869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17</v>
      </c>
      <c r="C1067" s="298">
        <v>46116</v>
      </c>
      <c r="D1067" s="299" t="s">
        <v>370</v>
      </c>
      <c r="E1067" s="331">
        <v>99</v>
      </c>
      <c r="F1067" s="331"/>
      <c r="G1067" s="333">
        <f t="shared" si="29"/>
        <v>4757.489999999987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46116</v>
      </c>
      <c r="D1068" s="299" t="s">
        <v>371</v>
      </c>
      <c r="E1068" s="331">
        <v>34</v>
      </c>
      <c r="F1068" s="331"/>
      <c r="G1068" s="333">
        <f t="shared" si="29"/>
        <v>4856.489999999987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3</v>
      </c>
      <c r="C1069" s="298">
        <v>46116</v>
      </c>
      <c r="D1069" s="299" t="s">
        <v>348</v>
      </c>
      <c r="E1069" s="331">
        <v>10.24</v>
      </c>
      <c r="F1069" s="331"/>
      <c r="G1069" s="333">
        <f t="shared" si="29"/>
        <v>4890.489999999987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7</v>
      </c>
      <c r="C1070" s="298">
        <v>46115</v>
      </c>
      <c r="D1070" s="299" t="s">
        <v>372</v>
      </c>
      <c r="E1070" s="331">
        <v>100</v>
      </c>
      <c r="F1070" s="331"/>
      <c r="G1070" s="333">
        <f t="shared" si="29"/>
        <v>4900.7299999999868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46115</v>
      </c>
      <c r="D1071" s="299" t="s">
        <v>300</v>
      </c>
      <c r="E1071" s="331">
        <v>7.68</v>
      </c>
      <c r="F1071" s="331"/>
      <c r="G1071" s="333">
        <f t="shared" si="29"/>
        <v>5000.7299999999868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46115</v>
      </c>
      <c r="D1072" s="299" t="s">
        <v>296</v>
      </c>
      <c r="E1072" s="331">
        <v>8.7200000000000006</v>
      </c>
      <c r="F1072" s="331"/>
      <c r="G1072" s="333">
        <f t="shared" si="29"/>
        <v>5008.4099999999871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46114</v>
      </c>
      <c r="D1073" s="299" t="s">
        <v>373</v>
      </c>
      <c r="E1073" s="331">
        <v>81.739999999999995</v>
      </c>
      <c r="F1073" s="331"/>
      <c r="G1073" s="333">
        <f t="shared" si="29"/>
        <v>5017.1299999999874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284</v>
      </c>
      <c r="B1074" s="330">
        <v>36</v>
      </c>
      <c r="C1074" s="298">
        <v>46114</v>
      </c>
      <c r="D1074" s="299" t="s">
        <v>374</v>
      </c>
      <c r="E1074" s="331">
        <v>50</v>
      </c>
      <c r="F1074" s="331"/>
      <c r="G1074" s="333">
        <f t="shared" si="29"/>
        <v>5098.8699999999872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22</v>
      </c>
      <c r="C1075" s="298">
        <v>46114</v>
      </c>
      <c r="D1075" s="299" t="s">
        <v>375</v>
      </c>
      <c r="E1075" s="331">
        <v>6.37</v>
      </c>
      <c r="F1075" s="331"/>
      <c r="G1075" s="333">
        <f t="shared" si="29"/>
        <v>5148.8699999999872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46114</v>
      </c>
      <c r="D1076" s="299" t="s">
        <v>326</v>
      </c>
      <c r="E1076" s="331">
        <v>55.22</v>
      </c>
      <c r="F1076" s="331"/>
      <c r="G1076" s="333">
        <f t="shared" si="29"/>
        <v>5155.239999999987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8</v>
      </c>
      <c r="C1077" s="298">
        <v>46114</v>
      </c>
      <c r="D1077" s="299" t="s">
        <v>319</v>
      </c>
      <c r="E1077" s="331">
        <v>8.5</v>
      </c>
      <c r="F1077" s="331"/>
      <c r="G1077" s="333">
        <f t="shared" si="29"/>
        <v>5210.4599999999873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46114</v>
      </c>
      <c r="D1078" s="299" t="s">
        <v>334</v>
      </c>
      <c r="E1078" s="331">
        <v>38.99</v>
      </c>
      <c r="F1078" s="331"/>
      <c r="G1078" s="333">
        <f t="shared" si="29"/>
        <v>5218.9599999999873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291</v>
      </c>
      <c r="B1079" s="330">
        <v>39</v>
      </c>
      <c r="C1079" s="298">
        <v>46113</v>
      </c>
      <c r="D1079" s="299" t="s">
        <v>292</v>
      </c>
      <c r="E1079" s="331"/>
      <c r="F1079" s="331">
        <v>2763.78</v>
      </c>
      <c r="G1079" s="333">
        <f t="shared" si="29"/>
        <v>5257.9499999999871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46113</v>
      </c>
      <c r="D1080" s="299" t="s">
        <v>296</v>
      </c>
      <c r="E1080" s="331">
        <v>36.090000000000003</v>
      </c>
      <c r="F1080" s="331"/>
      <c r="G1080" s="333">
        <f t="shared" si="29"/>
        <v>2494.1699999999869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46113</v>
      </c>
      <c r="D1081" s="299" t="s">
        <v>310</v>
      </c>
      <c r="E1081" s="331">
        <v>80</v>
      </c>
      <c r="F1081" s="331"/>
      <c r="G1081" s="333">
        <f t="shared" si="29"/>
        <v>2530.259999999987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7</v>
      </c>
      <c r="C1082" s="298">
        <v>46113</v>
      </c>
      <c r="D1082" s="299" t="s">
        <v>320</v>
      </c>
      <c r="E1082" s="331">
        <v>47.84</v>
      </c>
      <c r="F1082" s="331"/>
      <c r="G1082" s="333">
        <f t="shared" si="29"/>
        <v>2610.259999999987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7</v>
      </c>
      <c r="C1083" s="298">
        <v>46113</v>
      </c>
      <c r="D1083" s="299" t="s">
        <v>320</v>
      </c>
      <c r="E1083" s="331">
        <v>21.25</v>
      </c>
      <c r="F1083" s="331"/>
      <c r="G1083" s="333">
        <f t="shared" si="29"/>
        <v>2658.0999999999872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46113</v>
      </c>
      <c r="D1084" s="299" t="s">
        <v>376</v>
      </c>
      <c r="E1084" s="331">
        <v>42.9</v>
      </c>
      <c r="F1084" s="331"/>
      <c r="G1084" s="333">
        <f t="shared" si="29"/>
        <v>2679.3499999999872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284</v>
      </c>
      <c r="B1085" s="330">
        <v>37</v>
      </c>
      <c r="C1085" s="298">
        <v>46112</v>
      </c>
      <c r="D1085" s="299" t="s">
        <v>377</v>
      </c>
      <c r="E1085" s="331">
        <v>4309.58</v>
      </c>
      <c r="F1085" s="331"/>
      <c r="G1085" s="333">
        <f t="shared" si="29"/>
        <v>2722.2499999999873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286</v>
      </c>
      <c r="B1086" s="330">
        <v>25</v>
      </c>
      <c r="C1086" s="298">
        <v>46112</v>
      </c>
      <c r="D1086" s="298" t="s">
        <v>204</v>
      </c>
      <c r="E1086" s="331">
        <v>350</v>
      </c>
      <c r="F1086" s="331"/>
      <c r="G1086" s="333">
        <f t="shared" si="29"/>
        <v>7031.8299999999872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286</v>
      </c>
      <c r="B1087" s="330">
        <v>26</v>
      </c>
      <c r="C1087" s="298">
        <v>46112</v>
      </c>
      <c r="D1087" s="298" t="s">
        <v>205</v>
      </c>
      <c r="E1087" s="331">
        <v>320</v>
      </c>
      <c r="F1087" s="331"/>
      <c r="G1087" s="333">
        <f t="shared" si="29"/>
        <v>7381.8299999999872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286</v>
      </c>
      <c r="B1088" s="330">
        <v>27</v>
      </c>
      <c r="C1088" s="298">
        <v>46112</v>
      </c>
      <c r="D1088" s="298" t="s">
        <v>206</v>
      </c>
      <c r="E1088" s="331">
        <v>25</v>
      </c>
      <c r="F1088" s="331"/>
      <c r="G1088" s="333">
        <f t="shared" si="29"/>
        <v>7701.8299999999872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286</v>
      </c>
      <c r="B1089" s="330">
        <v>28</v>
      </c>
      <c r="C1089" s="298">
        <v>46112</v>
      </c>
      <c r="D1089" s="298" t="s">
        <v>207</v>
      </c>
      <c r="E1089" s="331">
        <v>25</v>
      </c>
      <c r="F1089" s="331"/>
      <c r="G1089" s="333">
        <f t="shared" si="29"/>
        <v>7726.8299999999872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286</v>
      </c>
      <c r="B1090" s="330">
        <v>29</v>
      </c>
      <c r="C1090" s="298">
        <v>46112</v>
      </c>
      <c r="D1090" s="298" t="s">
        <v>208</v>
      </c>
      <c r="E1090" s="331">
        <v>45</v>
      </c>
      <c r="F1090" s="331"/>
      <c r="G1090" s="333">
        <f t="shared" si="29"/>
        <v>7751.8299999999872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286</v>
      </c>
      <c r="B1091" s="330">
        <v>30</v>
      </c>
      <c r="C1091" s="298">
        <v>46112</v>
      </c>
      <c r="D1091" s="298" t="s">
        <v>209</v>
      </c>
      <c r="E1091" s="331">
        <v>400</v>
      </c>
      <c r="F1091" s="331"/>
      <c r="G1091" s="333">
        <f t="shared" si="29"/>
        <v>7796.8299999999872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286</v>
      </c>
      <c r="B1092" s="330">
        <v>31</v>
      </c>
      <c r="C1092" s="298">
        <v>46112</v>
      </c>
      <c r="D1092" s="298" t="s">
        <v>210</v>
      </c>
      <c r="E1092" s="331">
        <v>375</v>
      </c>
      <c r="F1092" s="331"/>
      <c r="G1092" s="333">
        <f t="shared" si="29"/>
        <v>8196.8299999999872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286</v>
      </c>
      <c r="B1093" s="330">
        <v>32</v>
      </c>
      <c r="C1093" s="298">
        <v>46112</v>
      </c>
      <c r="D1093" s="298" t="s">
        <v>211</v>
      </c>
      <c r="E1093" s="331">
        <v>100</v>
      </c>
      <c r="F1093" s="331"/>
      <c r="G1093" s="333">
        <f t="shared" si="29"/>
        <v>8571.8299999999872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286</v>
      </c>
      <c r="B1094" s="330">
        <v>33</v>
      </c>
      <c r="C1094" s="298">
        <v>46112</v>
      </c>
      <c r="D1094" s="298" t="s">
        <v>212</v>
      </c>
      <c r="E1094" s="331">
        <v>85</v>
      </c>
      <c r="F1094" s="331"/>
      <c r="G1094" s="333">
        <f t="shared" si="29"/>
        <v>8671.8299999999872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286</v>
      </c>
      <c r="B1095" s="330">
        <v>34</v>
      </c>
      <c r="C1095" s="298">
        <v>46112</v>
      </c>
      <c r="D1095" s="298" t="s">
        <v>213</v>
      </c>
      <c r="E1095" s="331">
        <v>230</v>
      </c>
      <c r="F1095" s="331"/>
      <c r="G1095" s="333">
        <f t="shared" si="29"/>
        <v>8756.8299999999872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286</v>
      </c>
      <c r="B1096" s="330">
        <v>35</v>
      </c>
      <c r="C1096" s="298">
        <v>46112</v>
      </c>
      <c r="D1096" s="298" t="s">
        <v>214</v>
      </c>
      <c r="E1096" s="331">
        <v>45</v>
      </c>
      <c r="F1096" s="331"/>
      <c r="G1096" s="333">
        <f t="shared" si="29"/>
        <v>8986.8299999999872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46112</v>
      </c>
      <c r="D1097" s="298" t="s">
        <v>378</v>
      </c>
      <c r="E1097" s="331">
        <v>40</v>
      </c>
      <c r="F1097" s="331"/>
      <c r="G1097" s="333">
        <f t="shared" si="29"/>
        <v>9031.8299999999872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42</v>
      </c>
      <c r="C1098" s="298">
        <v>46112</v>
      </c>
      <c r="D1098" s="298" t="s">
        <v>200</v>
      </c>
      <c r="E1098" s="331">
        <v>59</v>
      </c>
      <c r="F1098" s="331"/>
      <c r="G1098" s="333">
        <f t="shared" si="29"/>
        <v>9071.8299999999872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43</v>
      </c>
      <c r="C1099" s="298">
        <v>46112</v>
      </c>
      <c r="D1099" s="298" t="s">
        <v>201</v>
      </c>
      <c r="E1099" s="331">
        <v>42.84</v>
      </c>
      <c r="F1099" s="331"/>
      <c r="G1099" s="333">
        <f t="shared" si="29"/>
        <v>9130.8299999999872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46112</v>
      </c>
      <c r="D1100" s="298" t="s">
        <v>300</v>
      </c>
      <c r="E1100" s="331">
        <v>57.21</v>
      </c>
      <c r="F1100" s="331"/>
      <c r="G1100" s="333">
        <f t="shared" si="29"/>
        <v>9173.6699999999873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46112</v>
      </c>
      <c r="D1101" s="298" t="s">
        <v>296</v>
      </c>
      <c r="E1101" s="331">
        <v>11.18</v>
      </c>
      <c r="F1101" s="331"/>
      <c r="G1101" s="333">
        <f t="shared" si="29"/>
        <v>9230.8799999999865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10</v>
      </c>
      <c r="C1102" s="298">
        <v>46112</v>
      </c>
      <c r="D1102" s="298" t="s">
        <v>176</v>
      </c>
      <c r="E1102" s="331">
        <v>17.899999999999999</v>
      </c>
      <c r="F1102" s="331"/>
      <c r="G1102" s="333">
        <f t="shared" si="29"/>
        <v>9242.0599999999868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46111</v>
      </c>
      <c r="D1103" s="298" t="s">
        <v>334</v>
      </c>
      <c r="E1103" s="331">
        <v>23.83</v>
      </c>
      <c r="F1103" s="331"/>
      <c r="G1103" s="333">
        <f t="shared" si="29"/>
        <v>9259.9599999999864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291</v>
      </c>
      <c r="B1104" s="330">
        <v>38</v>
      </c>
      <c r="C1104" s="298">
        <v>46111</v>
      </c>
      <c r="D1104" s="299" t="s">
        <v>293</v>
      </c>
      <c r="E1104" s="331"/>
      <c r="F1104" s="331">
        <v>4278.1400000000003</v>
      </c>
      <c r="G1104" s="333">
        <f t="shared" si="29"/>
        <v>9283.7899999999863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3</v>
      </c>
      <c r="C1105" s="298">
        <v>46111</v>
      </c>
      <c r="D1105" s="299" t="s">
        <v>351</v>
      </c>
      <c r="E1105" s="331">
        <v>30</v>
      </c>
      <c r="F1105" s="331"/>
      <c r="G1105" s="333">
        <f t="shared" si="29"/>
        <v>5005.649999999986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6</v>
      </c>
      <c r="C1106" s="298">
        <v>46111</v>
      </c>
      <c r="D1106" s="299" t="s">
        <v>300</v>
      </c>
      <c r="E1106" s="331">
        <v>15.96</v>
      </c>
      <c r="F1106" s="331"/>
      <c r="G1106" s="333">
        <f t="shared" si="29"/>
        <v>5035.649999999986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46111</v>
      </c>
      <c r="D1107" s="299" t="s">
        <v>379</v>
      </c>
      <c r="E1107" s="331">
        <v>18.96</v>
      </c>
      <c r="F1107" s="331"/>
      <c r="G1107" s="333">
        <f t="shared" si="29"/>
        <v>5051.609999999986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1</v>
      </c>
      <c r="C1108" s="298">
        <v>46110</v>
      </c>
      <c r="D1108" s="299" t="s">
        <v>311</v>
      </c>
      <c r="E1108" s="331">
        <v>144.22</v>
      </c>
      <c r="F1108" s="331"/>
      <c r="G1108" s="333">
        <f t="shared" si="29"/>
        <v>5070.5699999999861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7</v>
      </c>
      <c r="C1109" s="298">
        <v>46110</v>
      </c>
      <c r="D1109" s="299" t="s">
        <v>380</v>
      </c>
      <c r="E1109" s="331">
        <v>181.04</v>
      </c>
      <c r="F1109" s="331"/>
      <c r="G1109" s="333">
        <f t="shared" si="29"/>
        <v>5214.7899999999863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46110</v>
      </c>
      <c r="D1110" s="299" t="s">
        <v>381</v>
      </c>
      <c r="E1110" s="331">
        <v>196.9</v>
      </c>
      <c r="F1110" s="331"/>
      <c r="G1110" s="333">
        <f t="shared" si="29"/>
        <v>5395.8299999999863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3</v>
      </c>
      <c r="C1111" s="298">
        <v>46110</v>
      </c>
      <c r="D1111" s="299" t="s">
        <v>382</v>
      </c>
      <c r="E1111" s="331">
        <v>7.5</v>
      </c>
      <c r="F1111" s="331"/>
      <c r="G1111" s="333">
        <f t="shared" si="29"/>
        <v>5592.7299999999859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46109</v>
      </c>
      <c r="D1112" s="299" t="s">
        <v>319</v>
      </c>
      <c r="E1112" s="331">
        <v>11.7</v>
      </c>
      <c r="F1112" s="331"/>
      <c r="G1112" s="333">
        <f t="shared" si="29"/>
        <v>5600.2299999999859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46109</v>
      </c>
      <c r="D1113" s="299" t="s">
        <v>308</v>
      </c>
      <c r="E1113" s="331">
        <v>210.76</v>
      </c>
      <c r="F1113" s="331"/>
      <c r="G1113" s="333">
        <f t="shared" si="29"/>
        <v>5611.9299999999857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46109</v>
      </c>
      <c r="D1114" s="299" t="s">
        <v>310</v>
      </c>
      <c r="E1114" s="331">
        <v>46.9</v>
      </c>
      <c r="F1114" s="331"/>
      <c r="G1114" s="333">
        <f t="shared" si="29"/>
        <v>5822.689999999986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1</v>
      </c>
      <c r="C1115" s="298">
        <v>46109</v>
      </c>
      <c r="D1115" s="299" t="s">
        <v>329</v>
      </c>
      <c r="E1115" s="331">
        <v>179.1</v>
      </c>
      <c r="F1115" s="331"/>
      <c r="G1115" s="333">
        <f t="shared" si="29"/>
        <v>5869.5899999999856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8</v>
      </c>
      <c r="C1116" s="298">
        <v>46109</v>
      </c>
      <c r="D1116" s="299" t="s">
        <v>308</v>
      </c>
      <c r="E1116" s="331">
        <v>31.97</v>
      </c>
      <c r="F1116" s="331"/>
      <c r="G1116" s="333">
        <f t="shared" si="29"/>
        <v>6048.689999999986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8</v>
      </c>
      <c r="C1117" s="298">
        <v>46109</v>
      </c>
      <c r="D1117" s="299" t="s">
        <v>308</v>
      </c>
      <c r="E1117" s="331">
        <v>12.19</v>
      </c>
      <c r="F1117" s="331"/>
      <c r="G1117" s="333">
        <f t="shared" si="29"/>
        <v>6080.6599999999862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291</v>
      </c>
      <c r="B1118" s="330">
        <v>41</v>
      </c>
      <c r="C1118" s="298">
        <v>46108</v>
      </c>
      <c r="D1118" s="299" t="s">
        <v>383</v>
      </c>
      <c r="E1118" s="331"/>
      <c r="F1118" s="331">
        <v>400</v>
      </c>
      <c r="G1118" s="333">
        <f t="shared" si="29"/>
        <v>6092.8499999999858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46108</v>
      </c>
      <c r="D1119" s="299" t="s">
        <v>301</v>
      </c>
      <c r="E1119" s="331">
        <v>19.5</v>
      </c>
      <c r="F1119" s="331"/>
      <c r="G1119" s="333">
        <f t="shared" si="29"/>
        <v>5692.8499999999858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46108</v>
      </c>
      <c r="D1120" s="299" t="s">
        <v>296</v>
      </c>
      <c r="E1120" s="331">
        <v>11.48</v>
      </c>
      <c r="F1120" s="331"/>
      <c r="G1120" s="333">
        <f t="shared" si="29"/>
        <v>5712.3499999999858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46108</v>
      </c>
      <c r="D1121" s="299" t="s">
        <v>334</v>
      </c>
      <c r="E1121" s="331">
        <v>11.46</v>
      </c>
      <c r="F1121" s="331"/>
      <c r="G1121" s="333">
        <f t="shared" si="29"/>
        <v>5723.8299999999854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46108</v>
      </c>
      <c r="D1122" s="299" t="s">
        <v>334</v>
      </c>
      <c r="E1122" s="331">
        <v>38.21</v>
      </c>
      <c r="F1122" s="331"/>
      <c r="G1122" s="333">
        <f t="shared" si="29"/>
        <v>5735.2899999999854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46108</v>
      </c>
      <c r="D1123" s="299" t="s">
        <v>384</v>
      </c>
      <c r="E1123" s="331">
        <v>69.95</v>
      </c>
      <c r="F1123" s="331"/>
      <c r="G1123" s="333">
        <f t="shared" si="29"/>
        <v>5773.4999999999854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46108</v>
      </c>
      <c r="D1124" s="299" t="s">
        <v>348</v>
      </c>
      <c r="E1124" s="331">
        <v>10.78</v>
      </c>
      <c r="F1124" s="331"/>
      <c r="G1124" s="333">
        <f t="shared" si="29"/>
        <v>5843.4499999999853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46108</v>
      </c>
      <c r="D1125" s="299" t="s">
        <v>300</v>
      </c>
      <c r="E1125" s="331">
        <v>15.84</v>
      </c>
      <c r="F1125" s="331"/>
      <c r="G1125" s="333">
        <f t="shared" si="29"/>
        <v>5854.229999999985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46108</v>
      </c>
      <c r="D1126" s="299" t="s">
        <v>385</v>
      </c>
      <c r="E1126" s="331">
        <v>22.48</v>
      </c>
      <c r="F1126" s="331"/>
      <c r="G1126" s="333">
        <f t="shared" si="29"/>
        <v>5870.0699999999852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46107</v>
      </c>
      <c r="D1127" s="299" t="s">
        <v>358</v>
      </c>
      <c r="E1127" s="331">
        <v>11.17</v>
      </c>
      <c r="F1127" s="331"/>
      <c r="G1127" s="333">
        <f t="shared" si="29"/>
        <v>5892.5499999999847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46107</v>
      </c>
      <c r="D1128" s="299" t="s">
        <v>386</v>
      </c>
      <c r="E1128" s="331">
        <v>14.38</v>
      </c>
      <c r="F1128" s="331"/>
      <c r="G1128" s="333">
        <f t="shared" si="29"/>
        <v>5903.7199999999848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46107</v>
      </c>
      <c r="D1129" s="299" t="s">
        <v>387</v>
      </c>
      <c r="E1129" s="331">
        <v>45</v>
      </c>
      <c r="F1129" s="331"/>
      <c r="G1129" s="333">
        <f t="shared" si="29"/>
        <v>5918.0999999999849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46107</v>
      </c>
      <c r="D1130" s="299" t="s">
        <v>324</v>
      </c>
      <c r="E1130" s="331">
        <v>9.0299999999999994</v>
      </c>
      <c r="F1130" s="331"/>
      <c r="G1130" s="333">
        <f t="shared" si="29"/>
        <v>5963.0999999999849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46107</v>
      </c>
      <c r="D1131" s="299" t="s">
        <v>301</v>
      </c>
      <c r="E1131" s="331">
        <v>30</v>
      </c>
      <c r="F1131" s="331"/>
      <c r="G1131" s="333">
        <f t="shared" si="29"/>
        <v>5972.1299999999846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6</v>
      </c>
      <c r="C1132" s="298">
        <v>46106</v>
      </c>
      <c r="D1132" s="299" t="s">
        <v>388</v>
      </c>
      <c r="E1132" s="331">
        <v>12</v>
      </c>
      <c r="F1132" s="331"/>
      <c r="G1132" s="333">
        <f t="shared" si="29"/>
        <v>6002.1299999999846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6</v>
      </c>
      <c r="C1133" s="298">
        <v>46106</v>
      </c>
      <c r="D1133" s="299" t="s">
        <v>389</v>
      </c>
      <c r="E1133" s="331">
        <v>20</v>
      </c>
      <c r="F1133" s="331"/>
      <c r="G1133" s="333">
        <f t="shared" si="29"/>
        <v>6014.1299999999846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46106</v>
      </c>
      <c r="D1134" s="299" t="s">
        <v>296</v>
      </c>
      <c r="E1134" s="331">
        <v>21.05</v>
      </c>
      <c r="F1134" s="331"/>
      <c r="G1134" s="333">
        <f t="shared" si="29"/>
        <v>6034.1299999999846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4</v>
      </c>
      <c r="C1135" s="298">
        <v>46106</v>
      </c>
      <c r="D1135" s="299" t="s">
        <v>296</v>
      </c>
      <c r="E1135" s="331">
        <v>38.58</v>
      </c>
      <c r="F1135" s="331"/>
      <c r="G1135" s="333">
        <f t="shared" si="29"/>
        <v>6055.1799999999848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12</v>
      </c>
      <c r="C1136" s="298">
        <v>46106</v>
      </c>
      <c r="D1136" s="299" t="s">
        <v>314</v>
      </c>
      <c r="E1136" s="331">
        <v>204.47</v>
      </c>
      <c r="F1136" s="331"/>
      <c r="G1136" s="333">
        <f t="shared" si="29"/>
        <v>6093.7599999999848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24</v>
      </c>
      <c r="C1137" s="298">
        <v>46105</v>
      </c>
      <c r="D1137" s="299" t="s">
        <v>860</v>
      </c>
      <c r="E1137" s="331">
        <v>86.58</v>
      </c>
      <c r="F1137" s="331"/>
      <c r="G1137" s="333">
        <f t="shared" si="29"/>
        <v>6298.229999999985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6</v>
      </c>
      <c r="C1138" s="298">
        <v>46105</v>
      </c>
      <c r="D1138" s="299" t="s">
        <v>389</v>
      </c>
      <c r="E1138" s="331">
        <v>20</v>
      </c>
      <c r="F1138" s="331"/>
      <c r="G1138" s="333">
        <f t="shared" si="29"/>
        <v>6384.8099999999849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46105</v>
      </c>
      <c r="D1139" s="299" t="s">
        <v>390</v>
      </c>
      <c r="E1139" s="331">
        <v>15.29</v>
      </c>
      <c r="F1139" s="331"/>
      <c r="G1139" s="333">
        <f t="shared" si="29"/>
        <v>6404.8099999999849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46105</v>
      </c>
      <c r="D1140" s="299" t="s">
        <v>308</v>
      </c>
      <c r="E1140" s="331">
        <v>47.99</v>
      </c>
      <c r="F1140" s="331"/>
      <c r="G1140" s="333">
        <f t="shared" si="29"/>
        <v>6420.0999999999849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23</v>
      </c>
      <c r="C1141" s="298">
        <v>46104</v>
      </c>
      <c r="D1141" s="299" t="s">
        <v>67</v>
      </c>
      <c r="E1141" s="331">
        <v>650.88</v>
      </c>
      <c r="F1141" s="331"/>
      <c r="G1141" s="333">
        <f t="shared" si="29"/>
        <v>6468.0899999999847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46104</v>
      </c>
      <c r="D1142" s="299" t="s">
        <v>391</v>
      </c>
      <c r="E1142" s="331">
        <v>46</v>
      </c>
      <c r="F1142" s="331"/>
      <c r="G1142" s="333">
        <f t="shared" si="29"/>
        <v>7118.9699999999848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46103</v>
      </c>
      <c r="D1143" s="299" t="s">
        <v>392</v>
      </c>
      <c r="E1143" s="331">
        <v>24.81</v>
      </c>
      <c r="F1143" s="331"/>
      <c r="G1143" s="333">
        <f t="shared" si="29"/>
        <v>7164.9699999999848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4</v>
      </c>
      <c r="C1144" s="298">
        <v>46103</v>
      </c>
      <c r="D1144" s="299" t="s">
        <v>296</v>
      </c>
      <c r="E1144" s="331">
        <v>28.77</v>
      </c>
      <c r="F1144" s="331"/>
      <c r="G1144" s="333">
        <f t="shared" si="29"/>
        <v>7189.7799999999852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46103</v>
      </c>
      <c r="D1145" s="299" t="s">
        <v>296</v>
      </c>
      <c r="E1145" s="331">
        <v>11.9</v>
      </c>
      <c r="F1145" s="331"/>
      <c r="G1145" s="333">
        <f t="shared" si="29"/>
        <v>7218.5499999999856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1</v>
      </c>
      <c r="C1146" s="298">
        <v>46103</v>
      </c>
      <c r="D1146" s="299" t="s">
        <v>300</v>
      </c>
      <c r="E1146" s="331">
        <v>42.59</v>
      </c>
      <c r="F1146" s="331"/>
      <c r="G1146" s="333">
        <f t="shared" si="29"/>
        <v>7230.4499999999853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6</v>
      </c>
      <c r="C1147" s="298">
        <v>46103</v>
      </c>
      <c r="D1147" s="299" t="s">
        <v>300</v>
      </c>
      <c r="E1147" s="331">
        <v>17.579999999999998</v>
      </c>
      <c r="F1147" s="331"/>
      <c r="G1147" s="333">
        <f t="shared" si="29"/>
        <v>7273.0399999999854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1</v>
      </c>
      <c r="C1148" s="298">
        <v>46103</v>
      </c>
      <c r="D1148" s="299" t="s">
        <v>300</v>
      </c>
      <c r="E1148" s="331">
        <v>11.99</v>
      </c>
      <c r="F1148" s="331"/>
      <c r="G1148" s="333">
        <f t="shared" si="29"/>
        <v>7290.6199999999853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1</v>
      </c>
      <c r="C1149" s="298">
        <v>46103</v>
      </c>
      <c r="D1149" s="299" t="s">
        <v>311</v>
      </c>
      <c r="E1149" s="331">
        <v>81.31</v>
      </c>
      <c r="F1149" s="331"/>
      <c r="G1149" s="333">
        <f t="shared" si="29"/>
        <v>7302.6099999999851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1</v>
      </c>
      <c r="C1150" s="298">
        <v>46103</v>
      </c>
      <c r="D1150" s="299" t="s">
        <v>393</v>
      </c>
      <c r="E1150" s="331">
        <v>38.44</v>
      </c>
      <c r="F1150" s="331"/>
      <c r="G1150" s="333">
        <f t="shared" si="29"/>
        <v>7383.9199999999855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46103</v>
      </c>
      <c r="D1151" s="299" t="s">
        <v>394</v>
      </c>
      <c r="E1151" s="331">
        <v>35.700000000000003</v>
      </c>
      <c r="F1151" s="331"/>
      <c r="G1151" s="333">
        <f t="shared" si="29"/>
        <v>7422.3599999999851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46102</v>
      </c>
      <c r="D1152" s="299" t="s">
        <v>300</v>
      </c>
      <c r="E1152" s="331">
        <v>10.64</v>
      </c>
      <c r="F1152" s="331"/>
      <c r="G1152" s="333">
        <f t="shared" si="29"/>
        <v>7458.0599999999849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1</v>
      </c>
      <c r="C1153" s="298">
        <v>46102</v>
      </c>
      <c r="D1153" s="299" t="s">
        <v>300</v>
      </c>
      <c r="E1153" s="331">
        <v>28.69</v>
      </c>
      <c r="F1153" s="331"/>
      <c r="G1153" s="333">
        <f t="shared" si="29"/>
        <v>7468.6999999999853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46102</v>
      </c>
      <c r="D1154" s="299" t="s">
        <v>348</v>
      </c>
      <c r="E1154" s="331">
        <v>11.59</v>
      </c>
      <c r="F1154" s="331"/>
      <c r="G1154" s="333">
        <f t="shared" si="29"/>
        <v>7497.3899999999849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291</v>
      </c>
      <c r="B1155" s="330">
        <v>41</v>
      </c>
      <c r="C1155" s="298">
        <v>46102</v>
      </c>
      <c r="D1155" s="299" t="s">
        <v>383</v>
      </c>
      <c r="E1155" s="331"/>
      <c r="F1155" s="331">
        <v>400</v>
      </c>
      <c r="G1155" s="333">
        <f t="shared" si="29"/>
        <v>7508.979999999985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5</v>
      </c>
      <c r="C1156" s="298">
        <v>46102</v>
      </c>
      <c r="D1156" s="299" t="s">
        <v>395</v>
      </c>
      <c r="E1156" s="331">
        <v>170</v>
      </c>
      <c r="F1156" s="331"/>
      <c r="G1156" s="333">
        <f t="shared" si="29"/>
        <v>7108.979999999985</v>
      </c>
      <c r="H1156" s="334" t="s">
        <v>298</v>
      </c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5</v>
      </c>
      <c r="C1157" s="298">
        <v>46102</v>
      </c>
      <c r="D1157" s="299" t="s">
        <v>354</v>
      </c>
      <c r="E1157" s="331">
        <v>70</v>
      </c>
      <c r="F1157" s="331"/>
      <c r="G1157" s="333">
        <f t="shared" si="29"/>
        <v>7278.979999999985</v>
      </c>
      <c r="H1157" s="334" t="s">
        <v>298</v>
      </c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5</v>
      </c>
      <c r="C1158" s="298">
        <v>46102</v>
      </c>
      <c r="D1158" s="299" t="s">
        <v>396</v>
      </c>
      <c r="E1158" s="331">
        <v>40</v>
      </c>
      <c r="F1158" s="331"/>
      <c r="G1158" s="333">
        <f t="shared" ref="G1158:G1412" si="30">G1159-E1158+F1158</f>
        <v>7348.979999999985</v>
      </c>
      <c r="H1158" s="334" t="s">
        <v>298</v>
      </c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3</v>
      </c>
      <c r="C1159" s="298">
        <v>46102</v>
      </c>
      <c r="D1159" s="299" t="s">
        <v>348</v>
      </c>
      <c r="E1159" s="331">
        <v>25</v>
      </c>
      <c r="F1159" s="331"/>
      <c r="G1159" s="333">
        <f t="shared" si="30"/>
        <v>7388.979999999985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1</v>
      </c>
      <c r="C1160" s="298">
        <v>46102</v>
      </c>
      <c r="D1160" s="299" t="s">
        <v>304</v>
      </c>
      <c r="E1160" s="331">
        <v>65.19</v>
      </c>
      <c r="F1160" s="331"/>
      <c r="G1160" s="333">
        <f t="shared" si="30"/>
        <v>7413.979999999985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4</v>
      </c>
      <c r="C1161" s="298">
        <v>46102</v>
      </c>
      <c r="D1161" s="299" t="s">
        <v>310</v>
      </c>
      <c r="E1161" s="331">
        <v>37.450000000000003</v>
      </c>
      <c r="F1161" s="331"/>
      <c r="G1161" s="333">
        <f t="shared" si="30"/>
        <v>7479.1699999999846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8</v>
      </c>
      <c r="C1162" s="298">
        <v>46101</v>
      </c>
      <c r="D1162" s="299" t="s">
        <v>356</v>
      </c>
      <c r="E1162" s="331">
        <v>65.099999999999994</v>
      </c>
      <c r="F1162" s="331"/>
      <c r="G1162" s="333">
        <f t="shared" si="30"/>
        <v>7516.6199999999844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22</v>
      </c>
      <c r="C1163" s="298">
        <v>46101</v>
      </c>
      <c r="D1163" s="299" t="s">
        <v>323</v>
      </c>
      <c r="E1163" s="331">
        <v>20.22</v>
      </c>
      <c r="F1163" s="331"/>
      <c r="G1163" s="333">
        <f t="shared" si="30"/>
        <v>7581.7199999999848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46101</v>
      </c>
      <c r="D1164" s="299" t="s">
        <v>433</v>
      </c>
      <c r="E1164" s="331">
        <v>-73</v>
      </c>
      <c r="F1164" s="331"/>
      <c r="G1164" s="333">
        <f t="shared" si="30"/>
        <v>7601.939999999985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46101</v>
      </c>
      <c r="D1165" s="299" t="s">
        <v>300</v>
      </c>
      <c r="E1165" s="331">
        <v>34.68</v>
      </c>
      <c r="F1165" s="331"/>
      <c r="G1165" s="333">
        <f t="shared" si="30"/>
        <v>7528.939999999985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46101</v>
      </c>
      <c r="D1166" s="299" t="s">
        <v>397</v>
      </c>
      <c r="E1166" s="331">
        <v>10.63</v>
      </c>
      <c r="F1166" s="331"/>
      <c r="G1166" s="333">
        <f t="shared" si="30"/>
        <v>7563.6199999999853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5</v>
      </c>
      <c r="C1167" s="298">
        <v>46101</v>
      </c>
      <c r="D1167" s="299" t="s">
        <v>398</v>
      </c>
      <c r="E1167" s="331">
        <v>106.49</v>
      </c>
      <c r="F1167" s="331"/>
      <c r="G1167" s="333">
        <f t="shared" si="30"/>
        <v>7574.2499999999854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46100</v>
      </c>
      <c r="D1168" s="299" t="s">
        <v>357</v>
      </c>
      <c r="E1168" s="331">
        <v>16.739999999999998</v>
      </c>
      <c r="F1168" s="331"/>
      <c r="G1168" s="333">
        <f t="shared" si="30"/>
        <v>7680.7399999999852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8</v>
      </c>
      <c r="C1169" s="298">
        <v>46100</v>
      </c>
      <c r="D1169" s="299" t="s">
        <v>399</v>
      </c>
      <c r="E1169" s="331">
        <v>108.54</v>
      </c>
      <c r="F1169" s="331"/>
      <c r="G1169" s="333">
        <f t="shared" si="30"/>
        <v>7697.479999999985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22</v>
      </c>
      <c r="C1170" s="298">
        <v>46100</v>
      </c>
      <c r="D1170" s="299" t="s">
        <v>835</v>
      </c>
      <c r="E1170" s="331">
        <v>12.77</v>
      </c>
      <c r="F1170" s="331"/>
      <c r="G1170" s="333">
        <f t="shared" si="30"/>
        <v>7806.019999999985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8</v>
      </c>
      <c r="C1171" s="298">
        <v>46100</v>
      </c>
      <c r="D1171" s="299" t="s">
        <v>334</v>
      </c>
      <c r="E1171" s="331">
        <v>28.33</v>
      </c>
      <c r="F1171" s="331"/>
      <c r="G1171" s="333">
        <f t="shared" si="30"/>
        <v>7818.7899999999854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46100</v>
      </c>
      <c r="D1172" s="299" t="s">
        <v>358</v>
      </c>
      <c r="E1172" s="331">
        <v>17.45</v>
      </c>
      <c r="F1172" s="331"/>
      <c r="G1172" s="333">
        <f t="shared" si="30"/>
        <v>7847.1199999999853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22</v>
      </c>
      <c r="C1173" s="298">
        <v>46100</v>
      </c>
      <c r="D1173" s="299" t="s">
        <v>328</v>
      </c>
      <c r="E1173" s="331">
        <v>7.46</v>
      </c>
      <c r="F1173" s="331"/>
      <c r="G1173" s="333">
        <f t="shared" si="30"/>
        <v>7864.5699999999852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335</v>
      </c>
      <c r="B1174" s="330" t="s">
        <v>335</v>
      </c>
      <c r="C1174" s="298">
        <v>46100</v>
      </c>
      <c r="D1174" s="299" t="s">
        <v>336</v>
      </c>
      <c r="E1174" s="331">
        <v>172.29</v>
      </c>
      <c r="F1174" s="331"/>
      <c r="G1174" s="333">
        <f t="shared" si="30"/>
        <v>7872.0299999999852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15</v>
      </c>
      <c r="C1175" s="298">
        <v>46100</v>
      </c>
      <c r="D1175" s="299" t="s">
        <v>185</v>
      </c>
      <c r="E1175" s="331">
        <v>175.09</v>
      </c>
      <c r="F1175" s="331"/>
      <c r="G1175" s="333">
        <f t="shared" si="30"/>
        <v>8044.3199999999852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291</v>
      </c>
      <c r="B1176" s="330">
        <v>39</v>
      </c>
      <c r="C1176" s="298">
        <v>46100</v>
      </c>
      <c r="D1176" s="299" t="s">
        <v>292</v>
      </c>
      <c r="E1176" s="331"/>
      <c r="F1176" s="331">
        <v>2763.78</v>
      </c>
      <c r="G1176" s="333">
        <f t="shared" si="30"/>
        <v>8219.4099999999853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46099</v>
      </c>
      <c r="D1177" s="299" t="s">
        <v>400</v>
      </c>
      <c r="E1177" s="331">
        <v>47.46</v>
      </c>
      <c r="F1177" s="331"/>
      <c r="G1177" s="333">
        <f t="shared" si="30"/>
        <v>5455.6299999999856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46099</v>
      </c>
      <c r="D1178" s="299" t="s">
        <v>400</v>
      </c>
      <c r="E1178" s="331">
        <v>15.01</v>
      </c>
      <c r="F1178" s="331"/>
      <c r="G1178" s="333">
        <f t="shared" si="30"/>
        <v>5503.0899999999856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291</v>
      </c>
      <c r="B1179" s="330">
        <v>40</v>
      </c>
      <c r="C1179" s="298">
        <v>46099</v>
      </c>
      <c r="D1179" s="299" t="s">
        <v>316</v>
      </c>
      <c r="E1179" s="331"/>
      <c r="F1179" s="331">
        <v>838.67</v>
      </c>
      <c r="G1179" s="333">
        <f t="shared" si="30"/>
        <v>5518.0999999999858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46099</v>
      </c>
      <c r="D1180" s="299" t="s">
        <v>296</v>
      </c>
      <c r="E1180" s="331">
        <v>14.67</v>
      </c>
      <c r="F1180" s="331"/>
      <c r="G1180" s="333">
        <f t="shared" si="30"/>
        <v>4679.4299999999857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46099</v>
      </c>
      <c r="D1181" s="299" t="s">
        <v>296</v>
      </c>
      <c r="E1181" s="331">
        <v>40.22</v>
      </c>
      <c r="F1181" s="331"/>
      <c r="G1181" s="333">
        <f t="shared" si="30"/>
        <v>4694.0999999999858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46099</v>
      </c>
      <c r="D1182" s="299" t="s">
        <v>295</v>
      </c>
      <c r="E1182" s="331">
        <v>3.49</v>
      </c>
      <c r="F1182" s="331"/>
      <c r="G1182" s="333">
        <f t="shared" si="30"/>
        <v>4734.3199999999861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22</v>
      </c>
      <c r="C1183" s="298">
        <v>46099</v>
      </c>
      <c r="D1183" s="299" t="s">
        <v>401</v>
      </c>
      <c r="E1183" s="331">
        <v>13.84</v>
      </c>
      <c r="F1183" s="331"/>
      <c r="G1183" s="333">
        <f t="shared" si="30"/>
        <v>4737.8099999999858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17</v>
      </c>
      <c r="C1184" s="298">
        <v>46098</v>
      </c>
      <c r="D1184" s="299" t="s">
        <v>188</v>
      </c>
      <c r="E1184" s="331">
        <v>42.65</v>
      </c>
      <c r="F1184" s="331"/>
      <c r="G1184" s="333">
        <f t="shared" si="30"/>
        <v>4751.649999999986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294</v>
      </c>
      <c r="B1185" s="330">
        <v>23</v>
      </c>
      <c r="C1185" s="298">
        <v>46098</v>
      </c>
      <c r="D1185" s="299" t="s">
        <v>402</v>
      </c>
      <c r="E1185" s="331">
        <v>529.46</v>
      </c>
      <c r="F1185" s="331"/>
      <c r="G1185" s="333">
        <f t="shared" si="30"/>
        <v>4794.2999999999856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43</v>
      </c>
      <c r="C1186" s="298">
        <v>46098</v>
      </c>
      <c r="D1186" s="299" t="s">
        <v>333</v>
      </c>
      <c r="E1186" s="331">
        <v>22.35</v>
      </c>
      <c r="F1186" s="331"/>
      <c r="G1186" s="333">
        <f t="shared" si="30"/>
        <v>5323.7599999999857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42</v>
      </c>
      <c r="C1187" s="298">
        <v>46098</v>
      </c>
      <c r="D1187" s="299" t="s">
        <v>333</v>
      </c>
      <c r="E1187" s="331">
        <v>37.25</v>
      </c>
      <c r="F1187" s="331"/>
      <c r="G1187" s="333">
        <f t="shared" si="30"/>
        <v>5346.109999999986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8</v>
      </c>
      <c r="C1188" s="298">
        <v>46098</v>
      </c>
      <c r="D1188" s="299" t="s">
        <v>319</v>
      </c>
      <c r="E1188" s="331">
        <v>3.99</v>
      </c>
      <c r="F1188" s="331"/>
      <c r="G1188" s="333">
        <f t="shared" si="30"/>
        <v>5383.359999999986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46098</v>
      </c>
      <c r="D1189" s="299" t="s">
        <v>319</v>
      </c>
      <c r="E1189" s="331">
        <v>24.47</v>
      </c>
      <c r="F1189" s="331"/>
      <c r="G1189" s="333">
        <f t="shared" si="30"/>
        <v>5387.3499999999858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21</v>
      </c>
      <c r="C1190" s="298">
        <v>46098</v>
      </c>
      <c r="D1190" s="299" t="s">
        <v>194</v>
      </c>
      <c r="E1190" s="331">
        <v>75.599999999999994</v>
      </c>
      <c r="F1190" s="331"/>
      <c r="G1190" s="333">
        <f t="shared" si="30"/>
        <v>5411.8199999999861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5</v>
      </c>
      <c r="C1191" s="298">
        <v>46097</v>
      </c>
      <c r="D1191" s="299" t="s">
        <v>340</v>
      </c>
      <c r="E1191" s="331">
        <v>21.3</v>
      </c>
      <c r="F1191" s="331"/>
      <c r="G1191" s="333">
        <f t="shared" si="30"/>
        <v>5487.4199999999864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11</v>
      </c>
      <c r="C1192" s="298">
        <v>46097</v>
      </c>
      <c r="D1192" s="299" t="s">
        <v>178</v>
      </c>
      <c r="E1192" s="331">
        <v>267.91000000000003</v>
      </c>
      <c r="F1192" s="331"/>
      <c r="G1192" s="333">
        <f t="shared" si="30"/>
        <v>5508.7199999999866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287</v>
      </c>
      <c r="B1193" s="330" t="s">
        <v>287</v>
      </c>
      <c r="C1193" s="298">
        <v>46097</v>
      </c>
      <c r="D1193" s="299" t="s">
        <v>403</v>
      </c>
      <c r="E1193" s="331"/>
      <c r="F1193" s="331">
        <v>80</v>
      </c>
      <c r="G1193" s="333">
        <f t="shared" si="30"/>
        <v>5776.6299999999865</v>
      </c>
      <c r="H1193" s="334" t="s">
        <v>298</v>
      </c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287</v>
      </c>
      <c r="B1194" s="330" t="s">
        <v>287</v>
      </c>
      <c r="C1194" s="298">
        <v>46097</v>
      </c>
      <c r="D1194" s="299" t="s">
        <v>302</v>
      </c>
      <c r="E1194" s="331">
        <v>80</v>
      </c>
      <c r="F1194" s="331"/>
      <c r="G1194" s="333">
        <f t="shared" si="30"/>
        <v>5696.6299999999865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4</v>
      </c>
      <c r="C1195" s="298">
        <v>46097</v>
      </c>
      <c r="D1195" s="299" t="s">
        <v>310</v>
      </c>
      <c r="E1195" s="331">
        <v>42.47</v>
      </c>
      <c r="F1195" s="331"/>
      <c r="G1195" s="333">
        <f t="shared" si="30"/>
        <v>5776.6299999999865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46097</v>
      </c>
      <c r="D1196" s="299" t="s">
        <v>296</v>
      </c>
      <c r="E1196" s="331">
        <v>11.18</v>
      </c>
      <c r="F1196" s="331"/>
      <c r="G1196" s="333">
        <f t="shared" si="30"/>
        <v>5819.0999999999867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46096</v>
      </c>
      <c r="D1197" s="299" t="s">
        <v>404</v>
      </c>
      <c r="E1197" s="331">
        <v>38.67</v>
      </c>
      <c r="F1197" s="331"/>
      <c r="G1197" s="333">
        <f t="shared" si="30"/>
        <v>5830.279999999987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3</v>
      </c>
      <c r="C1198" s="298">
        <v>46096</v>
      </c>
      <c r="D1198" s="299" t="s">
        <v>348</v>
      </c>
      <c r="E1198" s="331">
        <v>7.11</v>
      </c>
      <c r="F1198" s="331"/>
      <c r="G1198" s="333">
        <f t="shared" si="30"/>
        <v>5868.9499999999871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1</v>
      </c>
      <c r="C1199" s="298">
        <v>46096</v>
      </c>
      <c r="D1199" s="299" t="s">
        <v>304</v>
      </c>
      <c r="E1199" s="331">
        <v>126.64</v>
      </c>
      <c r="F1199" s="331"/>
      <c r="G1199" s="333">
        <f t="shared" si="30"/>
        <v>5876.0599999999868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1</v>
      </c>
      <c r="C1200" s="298">
        <v>46096</v>
      </c>
      <c r="D1200" s="299" t="s">
        <v>311</v>
      </c>
      <c r="E1200" s="331">
        <v>125.2</v>
      </c>
      <c r="F1200" s="331"/>
      <c r="G1200" s="333">
        <f t="shared" si="30"/>
        <v>6002.6999999999871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1</v>
      </c>
      <c r="C1201" s="298">
        <v>46096</v>
      </c>
      <c r="D1201" s="299" t="s">
        <v>306</v>
      </c>
      <c r="E1201" s="331">
        <v>37.159999999999997</v>
      </c>
      <c r="F1201" s="331"/>
      <c r="G1201" s="333">
        <f t="shared" si="30"/>
        <v>6127.8999999999869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16</v>
      </c>
      <c r="C1202" s="298">
        <v>46096</v>
      </c>
      <c r="D1202" s="299" t="s">
        <v>405</v>
      </c>
      <c r="E1202" s="331">
        <v>713.06</v>
      </c>
      <c r="F1202" s="331"/>
      <c r="G1202" s="333">
        <f t="shared" si="30"/>
        <v>6165.0599999999868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5</v>
      </c>
      <c r="C1203" s="298">
        <v>46095</v>
      </c>
      <c r="D1203" s="299" t="s">
        <v>406</v>
      </c>
      <c r="E1203" s="331">
        <v>24</v>
      </c>
      <c r="F1203" s="331"/>
      <c r="G1203" s="333">
        <f t="shared" si="30"/>
        <v>6878.1199999999862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3</v>
      </c>
      <c r="C1204" s="298">
        <v>46095</v>
      </c>
      <c r="D1204" s="299" t="s">
        <v>348</v>
      </c>
      <c r="E1204" s="331">
        <v>14.58</v>
      </c>
      <c r="F1204" s="331"/>
      <c r="G1204" s="333">
        <f t="shared" si="30"/>
        <v>6902.1199999999862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291</v>
      </c>
      <c r="B1205" s="330">
        <v>41</v>
      </c>
      <c r="C1205" s="298">
        <v>46094</v>
      </c>
      <c r="D1205" s="299" t="s">
        <v>407</v>
      </c>
      <c r="E1205" s="331"/>
      <c r="F1205" s="331">
        <v>300</v>
      </c>
      <c r="G1205" s="333">
        <f t="shared" si="30"/>
        <v>6916.6999999999862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1</v>
      </c>
      <c r="C1206" s="298">
        <v>46094</v>
      </c>
      <c r="D1206" s="299" t="s">
        <v>311</v>
      </c>
      <c r="E1206" s="331">
        <v>17.71</v>
      </c>
      <c r="F1206" s="331"/>
      <c r="G1206" s="333">
        <f t="shared" si="30"/>
        <v>6616.6999999999862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46094</v>
      </c>
      <c r="D1207" s="299" t="s">
        <v>296</v>
      </c>
      <c r="E1207" s="331">
        <v>31.56</v>
      </c>
      <c r="F1207" s="331"/>
      <c r="G1207" s="333">
        <f t="shared" si="30"/>
        <v>6634.4099999999862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46094</v>
      </c>
      <c r="D1208" s="299" t="s">
        <v>296</v>
      </c>
      <c r="E1208" s="331">
        <v>34.79</v>
      </c>
      <c r="F1208" s="331"/>
      <c r="G1208" s="333">
        <f t="shared" si="30"/>
        <v>6665.9699999999866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46094</v>
      </c>
      <c r="D1209" s="299" t="s">
        <v>408</v>
      </c>
      <c r="E1209" s="331">
        <v>23.9</v>
      </c>
      <c r="F1209" s="331"/>
      <c r="G1209" s="333">
        <f t="shared" si="30"/>
        <v>6700.7599999999866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3</v>
      </c>
      <c r="C1210" s="298">
        <v>46094</v>
      </c>
      <c r="D1210" s="299" t="s">
        <v>348</v>
      </c>
      <c r="E1210" s="331">
        <v>7.26</v>
      </c>
      <c r="F1210" s="331"/>
      <c r="G1210" s="333">
        <f t="shared" si="30"/>
        <v>6724.6599999999862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5</v>
      </c>
      <c r="C1211" s="298">
        <v>46094</v>
      </c>
      <c r="D1211" s="299" t="s">
        <v>354</v>
      </c>
      <c r="E1211" s="331">
        <v>85</v>
      </c>
      <c r="F1211" s="331"/>
      <c r="G1211" s="333">
        <f t="shared" si="30"/>
        <v>6731.9199999999864</v>
      </c>
      <c r="H1211" s="334" t="s">
        <v>298</v>
      </c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46093</v>
      </c>
      <c r="D1212" s="299" t="s">
        <v>409</v>
      </c>
      <c r="E1212" s="331">
        <v>51.22</v>
      </c>
      <c r="F1212" s="331"/>
      <c r="G1212" s="333">
        <f t="shared" si="30"/>
        <v>6816.9199999999864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46093</v>
      </c>
      <c r="D1213" s="299" t="s">
        <v>410</v>
      </c>
      <c r="E1213" s="331">
        <v>57.43</v>
      </c>
      <c r="F1213" s="331"/>
      <c r="G1213" s="333">
        <f t="shared" si="30"/>
        <v>6868.1399999999867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46093</v>
      </c>
      <c r="D1214" s="299" t="s">
        <v>358</v>
      </c>
      <c r="E1214" s="331">
        <v>17.45</v>
      </c>
      <c r="F1214" s="331"/>
      <c r="G1214" s="333">
        <f t="shared" si="30"/>
        <v>6925.569999999987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8</v>
      </c>
      <c r="C1215" s="298">
        <v>46093</v>
      </c>
      <c r="D1215" s="299" t="s">
        <v>319</v>
      </c>
      <c r="E1215" s="331">
        <v>7.92</v>
      </c>
      <c r="F1215" s="331"/>
      <c r="G1215" s="333">
        <f t="shared" si="30"/>
        <v>6943.0199999999868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291</v>
      </c>
      <c r="B1216" s="330">
        <v>38</v>
      </c>
      <c r="C1216" s="298">
        <v>46093</v>
      </c>
      <c r="D1216" s="299" t="s">
        <v>293</v>
      </c>
      <c r="E1216" s="331"/>
      <c r="F1216" s="331">
        <v>4726.92</v>
      </c>
      <c r="G1216" s="333">
        <f t="shared" si="30"/>
        <v>6950.9399999999869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46093</v>
      </c>
      <c r="D1217" s="299" t="s">
        <v>386</v>
      </c>
      <c r="E1217" s="331">
        <v>15</v>
      </c>
      <c r="F1217" s="331"/>
      <c r="G1217" s="333">
        <f t="shared" si="30"/>
        <v>2224.0199999999868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46093</v>
      </c>
      <c r="D1218" s="299" t="s">
        <v>411</v>
      </c>
      <c r="E1218" s="331">
        <v>12</v>
      </c>
      <c r="F1218" s="331"/>
      <c r="G1218" s="333">
        <f t="shared" si="30"/>
        <v>2239.0199999999868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19</v>
      </c>
      <c r="C1219" s="298">
        <v>46093</v>
      </c>
      <c r="D1219" s="299" t="s">
        <v>191</v>
      </c>
      <c r="E1219" s="331">
        <v>200</v>
      </c>
      <c r="F1219" s="331"/>
      <c r="G1219" s="333">
        <f t="shared" si="30"/>
        <v>2251.0199999999868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6</v>
      </c>
      <c r="C1220" s="298">
        <v>46092</v>
      </c>
      <c r="D1220" s="299" t="s">
        <v>412</v>
      </c>
      <c r="E1220" s="331">
        <v>-10.050000000000001</v>
      </c>
      <c r="F1220" s="331"/>
      <c r="G1220" s="333">
        <f t="shared" si="30"/>
        <v>2451.0199999999868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46092</v>
      </c>
      <c r="D1221" s="299" t="s">
        <v>413</v>
      </c>
      <c r="E1221" s="331">
        <v>25</v>
      </c>
      <c r="F1221" s="331"/>
      <c r="G1221" s="333">
        <f t="shared" si="30"/>
        <v>2440.9699999999866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46092</v>
      </c>
      <c r="D1222" s="299" t="s">
        <v>301</v>
      </c>
      <c r="E1222" s="331">
        <v>-9</v>
      </c>
      <c r="F1222" s="331"/>
      <c r="G1222" s="333">
        <f t="shared" si="30"/>
        <v>2465.9699999999866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291</v>
      </c>
      <c r="B1223" s="330">
        <v>41</v>
      </c>
      <c r="C1223" s="298">
        <v>46092</v>
      </c>
      <c r="D1223" s="299" t="s">
        <v>407</v>
      </c>
      <c r="E1223" s="331"/>
      <c r="F1223" s="331">
        <v>500</v>
      </c>
      <c r="G1223" s="333">
        <f t="shared" si="30"/>
        <v>2456.9699999999866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46092</v>
      </c>
      <c r="D1224" s="299" t="s">
        <v>296</v>
      </c>
      <c r="E1224" s="331">
        <v>16.170000000000002</v>
      </c>
      <c r="F1224" s="331"/>
      <c r="G1224" s="333">
        <f t="shared" si="30"/>
        <v>1956.9699999999864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22</v>
      </c>
      <c r="C1225" s="298">
        <v>46092</v>
      </c>
      <c r="D1225" s="299" t="s">
        <v>352</v>
      </c>
      <c r="E1225" s="331">
        <v>19.16</v>
      </c>
      <c r="F1225" s="331"/>
      <c r="G1225" s="333">
        <f t="shared" si="30"/>
        <v>1973.1399999999865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335</v>
      </c>
      <c r="B1226" s="330" t="s">
        <v>335</v>
      </c>
      <c r="C1226" s="298">
        <v>46091</v>
      </c>
      <c r="D1226" s="299" t="s">
        <v>447</v>
      </c>
      <c r="E1226" s="331">
        <v>47.28</v>
      </c>
      <c r="F1226" s="331"/>
      <c r="G1226" s="333">
        <f t="shared" si="30"/>
        <v>1992.2999999999865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13</v>
      </c>
      <c r="C1227" s="298">
        <v>46091</v>
      </c>
      <c r="D1227" s="299" t="s">
        <v>182</v>
      </c>
      <c r="E1227" s="331">
        <v>134.93</v>
      </c>
      <c r="F1227" s="331"/>
      <c r="G1227" s="333">
        <f t="shared" si="30"/>
        <v>2039.5799999999865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8</v>
      </c>
      <c r="C1228" s="298">
        <v>46091</v>
      </c>
      <c r="D1228" s="299" t="s">
        <v>295</v>
      </c>
      <c r="E1228" s="331">
        <v>7.44</v>
      </c>
      <c r="F1228" s="331"/>
      <c r="G1228" s="333">
        <f t="shared" si="30"/>
        <v>2174.5099999999866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46091</v>
      </c>
      <c r="D1229" s="299" t="s">
        <v>295</v>
      </c>
      <c r="E1229" s="331">
        <v>29.53</v>
      </c>
      <c r="F1229" s="331"/>
      <c r="G1229" s="333">
        <f t="shared" si="30"/>
        <v>2181.9499999999866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46091</v>
      </c>
      <c r="D1230" s="299" t="s">
        <v>310</v>
      </c>
      <c r="E1230" s="331">
        <v>34.119999999999997</v>
      </c>
      <c r="F1230" s="331"/>
      <c r="G1230" s="333">
        <f t="shared" si="30"/>
        <v>2211.4799999999868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46091</v>
      </c>
      <c r="D1231" s="299" t="s">
        <v>414</v>
      </c>
      <c r="E1231" s="331">
        <v>18.57</v>
      </c>
      <c r="F1231" s="331"/>
      <c r="G1231" s="333">
        <f t="shared" si="30"/>
        <v>2245.5999999999867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294</v>
      </c>
      <c r="B1232" s="330">
        <v>16</v>
      </c>
      <c r="C1232" s="298">
        <v>46091</v>
      </c>
      <c r="D1232" s="299" t="s">
        <v>415</v>
      </c>
      <c r="E1232" s="331">
        <v>107</v>
      </c>
      <c r="F1232" s="331"/>
      <c r="G1232" s="333">
        <f t="shared" si="30"/>
        <v>2264.1699999999869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18</v>
      </c>
      <c r="C1233" s="298">
        <v>46090</v>
      </c>
      <c r="D1233" s="299" t="s">
        <v>361</v>
      </c>
      <c r="E1233" s="331">
        <v>400</v>
      </c>
      <c r="F1233" s="331"/>
      <c r="G1233" s="333">
        <f t="shared" si="30"/>
        <v>2371.1699999999869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46090</v>
      </c>
      <c r="D1234" s="299" t="s">
        <v>296</v>
      </c>
      <c r="E1234" s="331">
        <v>24.69</v>
      </c>
      <c r="F1234" s="331"/>
      <c r="G1234" s="333">
        <f t="shared" si="30"/>
        <v>2771.1699999999869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3</v>
      </c>
      <c r="C1235" s="298">
        <v>46090</v>
      </c>
      <c r="D1235" s="299" t="s">
        <v>416</v>
      </c>
      <c r="E1235" s="331">
        <v>4.59</v>
      </c>
      <c r="F1235" s="331"/>
      <c r="G1235" s="333">
        <f t="shared" si="30"/>
        <v>2795.8599999999869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9</v>
      </c>
      <c r="C1236" s="298">
        <v>46090</v>
      </c>
      <c r="D1236" s="299" t="s">
        <v>58</v>
      </c>
      <c r="E1236" s="331">
        <v>1281.53</v>
      </c>
      <c r="F1236" s="331"/>
      <c r="G1236" s="333">
        <f t="shared" si="30"/>
        <v>2800.4499999999871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7</v>
      </c>
      <c r="C1237" s="298">
        <v>46090</v>
      </c>
      <c r="D1237" s="299" t="s">
        <v>338</v>
      </c>
      <c r="E1237" s="331">
        <v>40.61</v>
      </c>
      <c r="F1237" s="331"/>
      <c r="G1237" s="333">
        <f t="shared" si="30"/>
        <v>4081.9799999999873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287</v>
      </c>
      <c r="B1238" s="330" t="s">
        <v>287</v>
      </c>
      <c r="C1238" s="298">
        <v>46090</v>
      </c>
      <c r="D1238" s="299" t="s">
        <v>417</v>
      </c>
      <c r="E1238" s="331">
        <v>380</v>
      </c>
      <c r="F1238" s="331">
        <v>380</v>
      </c>
      <c r="G1238" s="333">
        <f t="shared" si="30"/>
        <v>4122.5899999999874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46090</v>
      </c>
      <c r="D1239" s="299" t="s">
        <v>418</v>
      </c>
      <c r="E1239" s="331">
        <v>15</v>
      </c>
      <c r="F1239" s="331"/>
      <c r="G1239" s="333">
        <f t="shared" si="30"/>
        <v>4122.5899999999874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46090</v>
      </c>
      <c r="D1240" s="299" t="s">
        <v>386</v>
      </c>
      <c r="E1240" s="331">
        <v>15</v>
      </c>
      <c r="F1240" s="331"/>
      <c r="G1240" s="333">
        <f t="shared" si="30"/>
        <v>4137.5899999999874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6</v>
      </c>
      <c r="C1241" s="298">
        <v>46090</v>
      </c>
      <c r="D1241" s="299" t="s">
        <v>300</v>
      </c>
      <c r="E1241" s="331">
        <v>70.66</v>
      </c>
      <c r="F1241" s="331"/>
      <c r="G1241" s="333">
        <f t="shared" si="30"/>
        <v>4152.5899999999874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1</v>
      </c>
      <c r="C1242" s="298">
        <v>46089</v>
      </c>
      <c r="D1242" s="299" t="s">
        <v>311</v>
      </c>
      <c r="E1242" s="331">
        <v>109.77</v>
      </c>
      <c r="F1242" s="331"/>
      <c r="G1242" s="333">
        <f t="shared" si="30"/>
        <v>4223.2499999999873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46089</v>
      </c>
      <c r="D1243" s="299" t="s">
        <v>306</v>
      </c>
      <c r="E1243" s="331">
        <v>9.3800000000000008</v>
      </c>
      <c r="F1243" s="331"/>
      <c r="G1243" s="333">
        <f t="shared" si="30"/>
        <v>4333.0199999999877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3</v>
      </c>
      <c r="C1244" s="298">
        <v>46089</v>
      </c>
      <c r="D1244" s="299" t="s">
        <v>419</v>
      </c>
      <c r="E1244" s="331">
        <v>3.85</v>
      </c>
      <c r="F1244" s="331"/>
      <c r="G1244" s="333">
        <f t="shared" si="30"/>
        <v>4342.3999999999878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46089</v>
      </c>
      <c r="D1245" s="299" t="s">
        <v>404</v>
      </c>
      <c r="E1245" s="331">
        <v>88.54</v>
      </c>
      <c r="F1245" s="331"/>
      <c r="G1245" s="333">
        <f t="shared" si="30"/>
        <v>4346.2499999999882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46089</v>
      </c>
      <c r="D1246" s="299" t="s">
        <v>358</v>
      </c>
      <c r="E1246" s="331">
        <v>8.3800000000000008</v>
      </c>
      <c r="F1246" s="331"/>
      <c r="G1246" s="333">
        <f t="shared" si="30"/>
        <v>4434.7899999999881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46089</v>
      </c>
      <c r="D1247" s="299" t="s">
        <v>301</v>
      </c>
      <c r="E1247" s="331">
        <v>39.549999999999997</v>
      </c>
      <c r="F1247" s="331"/>
      <c r="G1247" s="333">
        <f t="shared" si="30"/>
        <v>4443.1699999999882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46089</v>
      </c>
      <c r="D1248" s="299" t="s">
        <v>420</v>
      </c>
      <c r="E1248" s="331">
        <v>31.68</v>
      </c>
      <c r="F1248" s="331"/>
      <c r="G1248" s="333">
        <f t="shared" si="30"/>
        <v>4482.7199999999884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8</v>
      </c>
      <c r="C1249" s="298">
        <v>46088</v>
      </c>
      <c r="D1249" s="299" t="s">
        <v>308</v>
      </c>
      <c r="E1249" s="331">
        <v>24.65</v>
      </c>
      <c r="F1249" s="331"/>
      <c r="G1249" s="333">
        <f t="shared" si="30"/>
        <v>4514.3999999999887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46088</v>
      </c>
      <c r="D1250" s="299" t="s">
        <v>346</v>
      </c>
      <c r="E1250" s="331">
        <v>11.04</v>
      </c>
      <c r="F1250" s="331"/>
      <c r="G1250" s="333">
        <f t="shared" si="30"/>
        <v>4539.0499999999884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46088</v>
      </c>
      <c r="D1251" s="299" t="s">
        <v>319</v>
      </c>
      <c r="E1251" s="331">
        <v>11.5</v>
      </c>
      <c r="F1251" s="331"/>
      <c r="G1251" s="333">
        <f t="shared" si="30"/>
        <v>4550.0899999999883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46088</v>
      </c>
      <c r="D1252" s="299" t="s">
        <v>296</v>
      </c>
      <c r="E1252" s="331">
        <v>12.44</v>
      </c>
      <c r="F1252" s="331"/>
      <c r="G1252" s="333">
        <f t="shared" si="30"/>
        <v>4561.5899999999883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4</v>
      </c>
      <c r="C1253" s="298">
        <v>46088</v>
      </c>
      <c r="D1253" s="299" t="s">
        <v>296</v>
      </c>
      <c r="E1253" s="331">
        <v>23.62</v>
      </c>
      <c r="F1253" s="331"/>
      <c r="G1253" s="333">
        <f t="shared" si="30"/>
        <v>4574.0299999999879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46088</v>
      </c>
      <c r="D1254" s="299" t="s">
        <v>301</v>
      </c>
      <c r="E1254" s="331">
        <v>36.049999999999997</v>
      </c>
      <c r="F1254" s="331"/>
      <c r="G1254" s="333">
        <f t="shared" si="30"/>
        <v>4597.6499999999878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14</v>
      </c>
      <c r="C1255" s="298">
        <v>46087</v>
      </c>
      <c r="D1255" s="299" t="s">
        <v>366</v>
      </c>
      <c r="E1255" s="331">
        <v>66.67</v>
      </c>
      <c r="F1255" s="331"/>
      <c r="G1255" s="333">
        <f t="shared" si="30"/>
        <v>4633.699999999988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46087</v>
      </c>
      <c r="D1256" s="299" t="s">
        <v>296</v>
      </c>
      <c r="E1256" s="331">
        <v>17.850000000000001</v>
      </c>
      <c r="F1256" s="331"/>
      <c r="G1256" s="333">
        <f t="shared" si="30"/>
        <v>4700.3699999999881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1</v>
      </c>
      <c r="C1257" s="298">
        <v>46087</v>
      </c>
      <c r="D1257" s="299" t="s">
        <v>304</v>
      </c>
      <c r="E1257" s="331">
        <v>112.13</v>
      </c>
      <c r="F1257" s="331"/>
      <c r="G1257" s="333">
        <f t="shared" si="30"/>
        <v>4718.2199999999884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3</v>
      </c>
      <c r="C1258" s="298">
        <v>46087</v>
      </c>
      <c r="D1258" s="299" t="s">
        <v>324</v>
      </c>
      <c r="E1258" s="331">
        <v>7.31</v>
      </c>
      <c r="F1258" s="331"/>
      <c r="G1258" s="333">
        <f t="shared" si="30"/>
        <v>4830.3499999999885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291</v>
      </c>
      <c r="B1259" s="330">
        <v>39</v>
      </c>
      <c r="C1259" s="298">
        <v>46086</v>
      </c>
      <c r="D1259" s="299" t="s">
        <v>292</v>
      </c>
      <c r="E1259" s="331"/>
      <c r="F1259" s="331">
        <v>2763.78</v>
      </c>
      <c r="G1259" s="333">
        <f t="shared" si="30"/>
        <v>4837.6599999999889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4</v>
      </c>
      <c r="C1260" s="298">
        <v>46086</v>
      </c>
      <c r="D1260" s="299" t="s">
        <v>295</v>
      </c>
      <c r="E1260" s="331">
        <v>31.52</v>
      </c>
      <c r="F1260" s="331"/>
      <c r="G1260" s="333">
        <f t="shared" si="30"/>
        <v>2073.8799999999892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2</v>
      </c>
      <c r="C1261" s="298">
        <v>46086</v>
      </c>
      <c r="D1261" s="299" t="s">
        <v>358</v>
      </c>
      <c r="E1261" s="331">
        <v>14.86</v>
      </c>
      <c r="F1261" s="331"/>
      <c r="G1261" s="333">
        <f t="shared" si="30"/>
        <v>2105.3999999999892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8</v>
      </c>
      <c r="C1262" s="298">
        <v>46086</v>
      </c>
      <c r="D1262" s="299" t="s">
        <v>409</v>
      </c>
      <c r="E1262" s="331">
        <v>44.99</v>
      </c>
      <c r="F1262" s="331"/>
      <c r="G1262" s="333">
        <f t="shared" si="30"/>
        <v>2120.2599999999893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46085</v>
      </c>
      <c r="D1263" s="299" t="s">
        <v>421</v>
      </c>
      <c r="E1263" s="331">
        <v>15</v>
      </c>
      <c r="F1263" s="331"/>
      <c r="G1263" s="333">
        <f t="shared" si="30"/>
        <v>2165.2499999999891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46085</v>
      </c>
      <c r="D1264" s="299" t="s">
        <v>296</v>
      </c>
      <c r="E1264" s="331">
        <v>10.84</v>
      </c>
      <c r="F1264" s="331"/>
      <c r="G1264" s="333">
        <f t="shared" si="30"/>
        <v>2180.2499999999891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14</v>
      </c>
      <c r="C1265" s="298">
        <v>46085</v>
      </c>
      <c r="D1265" s="299" t="s">
        <v>367</v>
      </c>
      <c r="E1265" s="331">
        <v>68.739999999999995</v>
      </c>
      <c r="F1265" s="331"/>
      <c r="G1265" s="333">
        <f t="shared" si="30"/>
        <v>2191.0899999999892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46085</v>
      </c>
      <c r="D1266" s="299" t="s">
        <v>310</v>
      </c>
      <c r="E1266" s="331">
        <v>30.67</v>
      </c>
      <c r="F1266" s="331"/>
      <c r="G1266" s="333">
        <f t="shared" si="30"/>
        <v>2259.829999999989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17</v>
      </c>
      <c r="C1267" s="298">
        <v>46085</v>
      </c>
      <c r="D1267" s="299" t="s">
        <v>370</v>
      </c>
      <c r="E1267" s="331">
        <v>99</v>
      </c>
      <c r="F1267" s="331"/>
      <c r="G1267" s="333">
        <f t="shared" si="30"/>
        <v>2290.4999999999891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21</v>
      </c>
      <c r="C1268" s="298">
        <v>46084</v>
      </c>
      <c r="D1268" s="299" t="s">
        <v>194</v>
      </c>
      <c r="E1268" s="331">
        <v>40.72</v>
      </c>
      <c r="F1268" s="331"/>
      <c r="G1268" s="333">
        <f t="shared" si="30"/>
        <v>2389.4999999999891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284</v>
      </c>
      <c r="B1269" s="330">
        <v>36</v>
      </c>
      <c r="C1269" s="298">
        <v>46084</v>
      </c>
      <c r="D1269" s="299" t="s">
        <v>374</v>
      </c>
      <c r="E1269" s="331">
        <v>50</v>
      </c>
      <c r="F1269" s="331"/>
      <c r="G1269" s="333">
        <f t="shared" si="30"/>
        <v>2430.2199999999889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46084</v>
      </c>
      <c r="D1270" s="299" t="s">
        <v>296</v>
      </c>
      <c r="E1270" s="331">
        <v>14.67</v>
      </c>
      <c r="F1270" s="331"/>
      <c r="G1270" s="333">
        <f t="shared" si="30"/>
        <v>2480.2199999999889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46084</v>
      </c>
      <c r="D1271" s="299" t="s">
        <v>296</v>
      </c>
      <c r="E1271" s="331">
        <v>27.42</v>
      </c>
      <c r="F1271" s="331"/>
      <c r="G1271" s="333">
        <f t="shared" si="30"/>
        <v>2494.889999999989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6</v>
      </c>
      <c r="C1272" s="298">
        <v>46084</v>
      </c>
      <c r="D1272" s="299" t="s">
        <v>422</v>
      </c>
      <c r="E1272" s="331">
        <v>106.27</v>
      </c>
      <c r="F1272" s="331"/>
      <c r="G1272" s="333">
        <f t="shared" si="30"/>
        <v>2522.309999999989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6</v>
      </c>
      <c r="C1273" s="298">
        <v>46084</v>
      </c>
      <c r="D1273" s="299" t="s">
        <v>422</v>
      </c>
      <c r="E1273" s="331">
        <v>-107</v>
      </c>
      <c r="F1273" s="331"/>
      <c r="G1273" s="333">
        <f t="shared" si="30"/>
        <v>2628.579999999989</v>
      </c>
      <c r="H1273" s="334" t="s">
        <v>298</v>
      </c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46083</v>
      </c>
      <c r="D1274" s="299" t="s">
        <v>301</v>
      </c>
      <c r="E1274" s="331">
        <v>20</v>
      </c>
      <c r="F1274" s="331"/>
      <c r="G1274" s="333">
        <f t="shared" si="30"/>
        <v>2521.579999999989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287</v>
      </c>
      <c r="B1275" s="330" t="s">
        <v>287</v>
      </c>
      <c r="C1275" s="298">
        <v>46083</v>
      </c>
      <c r="D1275" s="299" t="s">
        <v>288</v>
      </c>
      <c r="E1275" s="331">
        <v>185.64</v>
      </c>
      <c r="F1275" s="331">
        <v>185.64</v>
      </c>
      <c r="G1275" s="333">
        <f t="shared" si="30"/>
        <v>2541.579999999989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46083</v>
      </c>
      <c r="D1276" s="299" t="s">
        <v>424</v>
      </c>
      <c r="E1276" s="331">
        <v>70.12</v>
      </c>
      <c r="F1276" s="331"/>
      <c r="G1276" s="333">
        <f t="shared" si="30"/>
        <v>2541.579999999989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294</v>
      </c>
      <c r="B1277" s="330">
        <v>17</v>
      </c>
      <c r="C1277" s="298">
        <v>46083</v>
      </c>
      <c r="D1277" s="299" t="s">
        <v>188</v>
      </c>
      <c r="E1277" s="331">
        <v>41.44</v>
      </c>
      <c r="F1277" s="331"/>
      <c r="G1277" s="333">
        <f t="shared" si="30"/>
        <v>2611.6999999999889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46083</v>
      </c>
      <c r="D1278" s="299" t="s">
        <v>296</v>
      </c>
      <c r="E1278" s="331">
        <v>8.7200000000000006</v>
      </c>
      <c r="F1278" s="331"/>
      <c r="G1278" s="333">
        <f t="shared" si="30"/>
        <v>2653.139999999989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22</v>
      </c>
      <c r="C1279" s="298">
        <v>46082</v>
      </c>
      <c r="D1279" s="299" t="s">
        <v>375</v>
      </c>
      <c r="E1279" s="331">
        <v>6.37</v>
      </c>
      <c r="F1279" s="331"/>
      <c r="G1279" s="333">
        <f t="shared" si="30"/>
        <v>2661.8599999999888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46082</v>
      </c>
      <c r="D1280" s="299" t="s">
        <v>296</v>
      </c>
      <c r="E1280" s="331">
        <v>9.8699999999999992</v>
      </c>
      <c r="F1280" s="331"/>
      <c r="G1280" s="333">
        <f t="shared" si="30"/>
        <v>2668.2299999999886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46082</v>
      </c>
      <c r="D1281" s="299" t="s">
        <v>311</v>
      </c>
      <c r="E1281" s="331">
        <v>119.55</v>
      </c>
      <c r="F1281" s="331"/>
      <c r="G1281" s="333">
        <f t="shared" si="30"/>
        <v>2678.0999999999885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3</v>
      </c>
      <c r="C1282" s="298">
        <v>46082</v>
      </c>
      <c r="D1282" s="299" t="s">
        <v>348</v>
      </c>
      <c r="E1282" s="331">
        <v>25</v>
      </c>
      <c r="F1282" s="331"/>
      <c r="G1282" s="333">
        <f t="shared" si="30"/>
        <v>2797.6499999999887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1</v>
      </c>
      <c r="C1283" s="298">
        <v>46082</v>
      </c>
      <c r="D1283" s="299" t="s">
        <v>304</v>
      </c>
      <c r="E1283" s="331">
        <v>119.17</v>
      </c>
      <c r="F1283" s="331"/>
      <c r="G1283" s="333">
        <f t="shared" si="30"/>
        <v>2822.6499999999887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284</v>
      </c>
      <c r="B1284" s="330">
        <v>37</v>
      </c>
      <c r="C1284" s="298">
        <v>46081</v>
      </c>
      <c r="D1284" s="299" t="s">
        <v>425</v>
      </c>
      <c r="E1284" s="331">
        <v>3764.91</v>
      </c>
      <c r="F1284" s="331"/>
      <c r="G1284" s="333">
        <f t="shared" si="30"/>
        <v>2941.8199999999888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286</v>
      </c>
      <c r="B1285" s="330">
        <v>25</v>
      </c>
      <c r="C1285" s="298">
        <v>46081</v>
      </c>
      <c r="D1285" s="298" t="s">
        <v>204</v>
      </c>
      <c r="E1285" s="331">
        <v>350</v>
      </c>
      <c r="F1285" s="331"/>
      <c r="G1285" s="333">
        <f t="shared" si="30"/>
        <v>6706.7299999999886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286</v>
      </c>
      <c r="B1286" s="330">
        <v>26</v>
      </c>
      <c r="C1286" s="298">
        <v>46081</v>
      </c>
      <c r="D1286" s="298" t="s">
        <v>205</v>
      </c>
      <c r="E1286" s="331">
        <v>320</v>
      </c>
      <c r="F1286" s="331"/>
      <c r="G1286" s="333">
        <f t="shared" si="30"/>
        <v>7056.7299999999886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286</v>
      </c>
      <c r="B1287" s="330">
        <v>27</v>
      </c>
      <c r="C1287" s="298">
        <v>46081</v>
      </c>
      <c r="D1287" s="298" t="s">
        <v>206</v>
      </c>
      <c r="E1287" s="331">
        <v>25</v>
      </c>
      <c r="F1287" s="331"/>
      <c r="G1287" s="333">
        <f t="shared" si="30"/>
        <v>7376.7299999999886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286</v>
      </c>
      <c r="B1288" s="330">
        <v>28</v>
      </c>
      <c r="C1288" s="298">
        <v>46081</v>
      </c>
      <c r="D1288" s="298" t="s">
        <v>207</v>
      </c>
      <c r="E1288" s="331">
        <v>25</v>
      </c>
      <c r="F1288" s="331"/>
      <c r="G1288" s="333">
        <f t="shared" si="30"/>
        <v>7401.7299999999886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286</v>
      </c>
      <c r="B1289" s="330">
        <v>29</v>
      </c>
      <c r="C1289" s="298">
        <v>46081</v>
      </c>
      <c r="D1289" s="298" t="s">
        <v>208</v>
      </c>
      <c r="E1289" s="331">
        <v>45</v>
      </c>
      <c r="F1289" s="331"/>
      <c r="G1289" s="333">
        <f t="shared" si="30"/>
        <v>7426.7299999999886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286</v>
      </c>
      <c r="B1290" s="330">
        <v>30</v>
      </c>
      <c r="C1290" s="298">
        <v>46081</v>
      </c>
      <c r="D1290" s="298" t="s">
        <v>209</v>
      </c>
      <c r="E1290" s="331">
        <v>400</v>
      </c>
      <c r="F1290" s="331"/>
      <c r="G1290" s="333">
        <f t="shared" si="30"/>
        <v>7471.7299999999886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286</v>
      </c>
      <c r="B1291" s="330">
        <v>31</v>
      </c>
      <c r="C1291" s="298">
        <v>46081</v>
      </c>
      <c r="D1291" s="298" t="s">
        <v>210</v>
      </c>
      <c r="E1291" s="331">
        <v>375</v>
      </c>
      <c r="F1291" s="331"/>
      <c r="G1291" s="333">
        <f t="shared" si="30"/>
        <v>7871.7299999999886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286</v>
      </c>
      <c r="B1292" s="330">
        <v>32</v>
      </c>
      <c r="C1292" s="298">
        <v>46081</v>
      </c>
      <c r="D1292" s="298" t="s">
        <v>211</v>
      </c>
      <c r="E1292" s="331">
        <v>100</v>
      </c>
      <c r="F1292" s="331"/>
      <c r="G1292" s="333">
        <f t="shared" si="30"/>
        <v>8246.7299999999886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286</v>
      </c>
      <c r="B1293" s="330">
        <v>33</v>
      </c>
      <c r="C1293" s="298">
        <v>46081</v>
      </c>
      <c r="D1293" s="298" t="s">
        <v>212</v>
      </c>
      <c r="E1293" s="331">
        <v>85</v>
      </c>
      <c r="F1293" s="331"/>
      <c r="G1293" s="333">
        <f t="shared" si="30"/>
        <v>8346.7299999999886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286</v>
      </c>
      <c r="B1294" s="330">
        <v>34</v>
      </c>
      <c r="C1294" s="298">
        <v>46081</v>
      </c>
      <c r="D1294" s="298" t="s">
        <v>213</v>
      </c>
      <c r="E1294" s="331">
        <v>230</v>
      </c>
      <c r="F1294" s="331"/>
      <c r="G1294" s="333">
        <f t="shared" si="30"/>
        <v>8431.7299999999886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286</v>
      </c>
      <c r="B1295" s="330">
        <v>35</v>
      </c>
      <c r="C1295" s="298">
        <v>46081</v>
      </c>
      <c r="D1295" s="298" t="s">
        <v>214</v>
      </c>
      <c r="E1295" s="331">
        <v>45</v>
      </c>
      <c r="F1295" s="331"/>
      <c r="G1295" s="333">
        <f t="shared" si="30"/>
        <v>8661.7299999999886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42</v>
      </c>
      <c r="C1296" s="298">
        <v>46081</v>
      </c>
      <c r="D1296" s="298" t="s">
        <v>200</v>
      </c>
      <c r="E1296" s="331">
        <v>51.19</v>
      </c>
      <c r="F1296" s="331"/>
      <c r="G1296" s="333">
        <f t="shared" si="30"/>
        <v>8706.7299999999886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43</v>
      </c>
      <c r="C1297" s="298">
        <v>46081</v>
      </c>
      <c r="D1297" s="298" t="s">
        <v>201</v>
      </c>
      <c r="E1297" s="331">
        <v>37.17</v>
      </c>
      <c r="F1297" s="331"/>
      <c r="G1297" s="333">
        <f t="shared" si="30"/>
        <v>8757.9199999999892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10</v>
      </c>
      <c r="C1298" s="298">
        <v>46081</v>
      </c>
      <c r="D1298" s="298" t="s">
        <v>176</v>
      </c>
      <c r="E1298" s="331">
        <v>17.899999999999999</v>
      </c>
      <c r="F1298" s="331"/>
      <c r="G1298" s="333">
        <f t="shared" si="30"/>
        <v>8795.0899999999892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46080</v>
      </c>
      <c r="D1299" s="298" t="s">
        <v>358</v>
      </c>
      <c r="E1299" s="331">
        <v>11.17</v>
      </c>
      <c r="F1299" s="331"/>
      <c r="G1299" s="333">
        <f t="shared" si="30"/>
        <v>8812.9899999999889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46080</v>
      </c>
      <c r="D1300" s="299" t="s">
        <v>426</v>
      </c>
      <c r="E1300" s="331">
        <v>25</v>
      </c>
      <c r="F1300" s="331"/>
      <c r="G1300" s="333">
        <f t="shared" si="30"/>
        <v>8824.1599999999889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46080</v>
      </c>
      <c r="D1301" s="299" t="s">
        <v>358</v>
      </c>
      <c r="E1301" s="331">
        <v>22.84</v>
      </c>
      <c r="F1301" s="331"/>
      <c r="G1301" s="333">
        <f t="shared" si="30"/>
        <v>8849.1599999999889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46080</v>
      </c>
      <c r="D1302" s="299" t="s">
        <v>427</v>
      </c>
      <c r="E1302" s="331">
        <v>-88</v>
      </c>
      <c r="F1302" s="331"/>
      <c r="G1302" s="333">
        <f t="shared" si="30"/>
        <v>8871.9999999999891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291</v>
      </c>
      <c r="B1303" s="330">
        <v>38</v>
      </c>
      <c r="C1303" s="298">
        <v>46080</v>
      </c>
      <c r="D1303" s="299" t="s">
        <v>293</v>
      </c>
      <c r="E1303" s="331"/>
      <c r="F1303" s="331">
        <v>4278.1499999999996</v>
      </c>
      <c r="G1303" s="333">
        <f t="shared" si="30"/>
        <v>8783.9999999999891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6</v>
      </c>
      <c r="C1304" s="298">
        <v>46080</v>
      </c>
      <c r="D1304" s="299" t="s">
        <v>428</v>
      </c>
      <c r="E1304" s="331">
        <v>25.93</v>
      </c>
      <c r="F1304" s="331"/>
      <c r="G1304" s="333">
        <f t="shared" si="30"/>
        <v>4505.8499999999904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4</v>
      </c>
      <c r="C1305" s="298">
        <v>46079</v>
      </c>
      <c r="D1305" s="299" t="s">
        <v>310</v>
      </c>
      <c r="E1305" s="331">
        <v>29.84</v>
      </c>
      <c r="F1305" s="331"/>
      <c r="G1305" s="333">
        <f t="shared" si="30"/>
        <v>4531.7799999999907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5</v>
      </c>
      <c r="C1306" s="298">
        <v>46079</v>
      </c>
      <c r="D1306" s="299" t="s">
        <v>429</v>
      </c>
      <c r="E1306" s="331">
        <v>103.25</v>
      </c>
      <c r="F1306" s="331"/>
      <c r="G1306" s="333">
        <f t="shared" si="30"/>
        <v>4561.6199999999908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46079</v>
      </c>
      <c r="D1307" s="299" t="s">
        <v>357</v>
      </c>
      <c r="E1307" s="331">
        <v>26.02</v>
      </c>
      <c r="F1307" s="331"/>
      <c r="G1307" s="333">
        <f t="shared" si="30"/>
        <v>4664.8699999999908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24</v>
      </c>
      <c r="C1308" s="298">
        <v>46079</v>
      </c>
      <c r="D1308" s="299" t="s">
        <v>860</v>
      </c>
      <c r="E1308" s="331">
        <v>84.83</v>
      </c>
      <c r="F1308" s="331"/>
      <c r="G1308" s="333">
        <f t="shared" si="30"/>
        <v>4690.8899999999912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46079</v>
      </c>
      <c r="D1309" s="299" t="s">
        <v>296</v>
      </c>
      <c r="E1309" s="331">
        <v>17.87</v>
      </c>
      <c r="F1309" s="331"/>
      <c r="G1309" s="333">
        <f t="shared" si="30"/>
        <v>4775.7199999999912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5</v>
      </c>
      <c r="C1310" s="298">
        <v>46079</v>
      </c>
      <c r="D1310" s="299" t="s">
        <v>430</v>
      </c>
      <c r="E1310" s="331">
        <v>123.64</v>
      </c>
      <c r="F1310" s="331"/>
      <c r="G1310" s="333">
        <f t="shared" si="30"/>
        <v>4793.5899999999911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46078</v>
      </c>
      <c r="D1311" s="299" t="s">
        <v>319</v>
      </c>
      <c r="E1311" s="331">
        <v>18.5</v>
      </c>
      <c r="F1311" s="331"/>
      <c r="G1311" s="333">
        <f t="shared" si="30"/>
        <v>4917.2299999999914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4</v>
      </c>
      <c r="C1312" s="298">
        <v>46078</v>
      </c>
      <c r="D1312" s="299" t="s">
        <v>296</v>
      </c>
      <c r="E1312" s="331">
        <v>50.96</v>
      </c>
      <c r="F1312" s="331"/>
      <c r="G1312" s="333">
        <f t="shared" si="30"/>
        <v>4935.7299999999914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8</v>
      </c>
      <c r="C1313" s="298">
        <v>46078</v>
      </c>
      <c r="D1313" s="299" t="s">
        <v>296</v>
      </c>
      <c r="E1313" s="331">
        <v>11.28</v>
      </c>
      <c r="F1313" s="331"/>
      <c r="G1313" s="333">
        <f t="shared" si="30"/>
        <v>4986.6899999999914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12</v>
      </c>
      <c r="C1314" s="298">
        <v>46078</v>
      </c>
      <c r="D1314" s="299" t="s">
        <v>314</v>
      </c>
      <c r="E1314" s="331">
        <v>204.47</v>
      </c>
      <c r="F1314" s="331"/>
      <c r="G1314" s="333">
        <f t="shared" si="30"/>
        <v>4997.9699999999912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8</v>
      </c>
      <c r="C1315" s="298">
        <v>46078</v>
      </c>
      <c r="D1315" s="299" t="s">
        <v>308</v>
      </c>
      <c r="E1315" s="331">
        <v>47.99</v>
      </c>
      <c r="F1315" s="331"/>
      <c r="G1315" s="333">
        <f t="shared" si="30"/>
        <v>5202.4399999999914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1</v>
      </c>
      <c r="C1316" s="298">
        <v>46078</v>
      </c>
      <c r="D1316" s="299" t="s">
        <v>304</v>
      </c>
      <c r="E1316" s="331">
        <v>19.09</v>
      </c>
      <c r="F1316" s="331"/>
      <c r="G1316" s="333">
        <f t="shared" si="30"/>
        <v>5250.4299999999912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294</v>
      </c>
      <c r="B1317" s="330">
        <v>23</v>
      </c>
      <c r="C1317" s="298">
        <v>46076</v>
      </c>
      <c r="D1317" s="299" t="s">
        <v>67</v>
      </c>
      <c r="E1317" s="331">
        <v>650.88</v>
      </c>
      <c r="F1317" s="331"/>
      <c r="G1317" s="333">
        <f t="shared" si="30"/>
        <v>5269.5199999999913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6</v>
      </c>
      <c r="C1318" s="298">
        <v>46076</v>
      </c>
      <c r="D1318" s="299" t="s">
        <v>351</v>
      </c>
      <c r="E1318" s="331">
        <v>35</v>
      </c>
      <c r="F1318" s="331"/>
      <c r="G1318" s="333">
        <f t="shared" si="30"/>
        <v>5920.3999999999915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1</v>
      </c>
      <c r="C1319" s="298">
        <v>46076</v>
      </c>
      <c r="D1319" s="299" t="s">
        <v>306</v>
      </c>
      <c r="E1319" s="331">
        <v>128.97999999999999</v>
      </c>
      <c r="F1319" s="331"/>
      <c r="G1319" s="333">
        <f t="shared" si="30"/>
        <v>5955.3999999999915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1</v>
      </c>
      <c r="C1320" s="298">
        <v>46076</v>
      </c>
      <c r="D1320" s="299" t="s">
        <v>320</v>
      </c>
      <c r="E1320" s="331">
        <v>52.55</v>
      </c>
      <c r="F1320" s="331"/>
      <c r="G1320" s="333">
        <f t="shared" si="30"/>
        <v>6084.379999999991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3</v>
      </c>
      <c r="C1321" s="298">
        <v>46075</v>
      </c>
      <c r="D1321" s="299" t="s">
        <v>348</v>
      </c>
      <c r="E1321" s="331">
        <v>13.76</v>
      </c>
      <c r="F1321" s="331"/>
      <c r="G1321" s="333">
        <f t="shared" si="30"/>
        <v>6136.9299999999912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1</v>
      </c>
      <c r="C1322" s="298">
        <v>46075</v>
      </c>
      <c r="D1322" s="299" t="s">
        <v>311</v>
      </c>
      <c r="E1322" s="331">
        <v>187.64</v>
      </c>
      <c r="F1322" s="331"/>
      <c r="G1322" s="333">
        <f t="shared" si="30"/>
        <v>6150.6899999999914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1</v>
      </c>
      <c r="C1323" s="298">
        <v>46074</v>
      </c>
      <c r="D1323" s="299" t="s">
        <v>393</v>
      </c>
      <c r="E1323" s="331">
        <v>75.78</v>
      </c>
      <c r="F1323" s="331"/>
      <c r="G1323" s="333">
        <f t="shared" si="30"/>
        <v>6338.3299999999917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46074</v>
      </c>
      <c r="D1324" s="299" t="s">
        <v>392</v>
      </c>
      <c r="E1324" s="331">
        <v>27.41</v>
      </c>
      <c r="F1324" s="331"/>
      <c r="G1324" s="333">
        <f t="shared" si="30"/>
        <v>6414.1099999999915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46074</v>
      </c>
      <c r="D1325" s="299" t="s">
        <v>431</v>
      </c>
      <c r="E1325" s="331">
        <v>32.049999999999997</v>
      </c>
      <c r="F1325" s="331"/>
      <c r="G1325" s="333">
        <f t="shared" si="30"/>
        <v>6441.5199999999913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2</v>
      </c>
      <c r="C1326" s="298">
        <v>46074</v>
      </c>
      <c r="D1326" s="299" t="s">
        <v>358</v>
      </c>
      <c r="E1326" s="331">
        <v>9.4700000000000006</v>
      </c>
      <c r="F1326" s="331"/>
      <c r="G1326" s="333">
        <f t="shared" si="30"/>
        <v>6473.5699999999915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46073</v>
      </c>
      <c r="D1327" s="299" t="s">
        <v>296</v>
      </c>
      <c r="E1327" s="331">
        <v>14.47</v>
      </c>
      <c r="F1327" s="331"/>
      <c r="G1327" s="333">
        <f t="shared" si="30"/>
        <v>6483.0399999999918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46073</v>
      </c>
      <c r="D1328" s="299" t="s">
        <v>355</v>
      </c>
      <c r="E1328" s="331">
        <v>11.97</v>
      </c>
      <c r="F1328" s="331"/>
      <c r="G1328" s="333">
        <f t="shared" si="30"/>
        <v>6497.509999999992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4</v>
      </c>
      <c r="C1329" s="298">
        <v>46073</v>
      </c>
      <c r="D1329" s="299" t="s">
        <v>355</v>
      </c>
      <c r="E1329" s="331">
        <v>59.88</v>
      </c>
      <c r="F1329" s="331"/>
      <c r="G1329" s="333">
        <f t="shared" si="30"/>
        <v>6509.4799999999923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46073</v>
      </c>
      <c r="D1330" s="299" t="s">
        <v>418</v>
      </c>
      <c r="E1330" s="331">
        <v>19.57</v>
      </c>
      <c r="F1330" s="331"/>
      <c r="G1330" s="333">
        <f t="shared" si="30"/>
        <v>6569.3599999999924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22</v>
      </c>
      <c r="C1331" s="298">
        <v>46073</v>
      </c>
      <c r="D1331" s="299" t="s">
        <v>323</v>
      </c>
      <c r="E1331" s="331">
        <v>20.22</v>
      </c>
      <c r="F1331" s="331"/>
      <c r="G1331" s="333">
        <f t="shared" si="30"/>
        <v>6588.9299999999921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46073</v>
      </c>
      <c r="D1332" s="299" t="s">
        <v>358</v>
      </c>
      <c r="E1332" s="331">
        <v>5.3</v>
      </c>
      <c r="F1332" s="331"/>
      <c r="G1332" s="333">
        <f t="shared" si="30"/>
        <v>6609.1499999999924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3</v>
      </c>
      <c r="C1333" s="298">
        <v>46073</v>
      </c>
      <c r="D1333" s="299" t="s">
        <v>324</v>
      </c>
      <c r="E1333" s="331">
        <v>8.1300000000000008</v>
      </c>
      <c r="F1333" s="331"/>
      <c r="G1333" s="333">
        <f t="shared" si="30"/>
        <v>6614.4499999999925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4</v>
      </c>
      <c r="C1334" s="298">
        <v>46073</v>
      </c>
      <c r="D1334" s="299" t="s">
        <v>310</v>
      </c>
      <c r="E1334" s="331">
        <v>32.43</v>
      </c>
      <c r="F1334" s="331"/>
      <c r="G1334" s="333">
        <f t="shared" si="30"/>
        <v>6622.5799999999927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8</v>
      </c>
      <c r="C1335" s="298">
        <v>46073</v>
      </c>
      <c r="D1335" s="299" t="s">
        <v>432</v>
      </c>
      <c r="E1335" s="331">
        <v>98.65</v>
      </c>
      <c r="F1335" s="331"/>
      <c r="G1335" s="333">
        <f t="shared" si="30"/>
        <v>6655.0099999999929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46072</v>
      </c>
      <c r="D1336" s="299" t="s">
        <v>300</v>
      </c>
      <c r="E1336" s="331">
        <v>30.87</v>
      </c>
      <c r="F1336" s="331"/>
      <c r="G1336" s="333">
        <f t="shared" si="30"/>
        <v>6753.6599999999926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46072</v>
      </c>
      <c r="D1337" s="299" t="s">
        <v>300</v>
      </c>
      <c r="E1337" s="331">
        <v>15.96</v>
      </c>
      <c r="F1337" s="331"/>
      <c r="G1337" s="333">
        <f t="shared" si="30"/>
        <v>6784.5299999999925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46072</v>
      </c>
      <c r="D1338" s="299" t="s">
        <v>296</v>
      </c>
      <c r="E1338" s="331">
        <v>17.36</v>
      </c>
      <c r="F1338" s="331"/>
      <c r="G1338" s="333">
        <f t="shared" si="30"/>
        <v>6800.4899999999925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22</v>
      </c>
      <c r="C1339" s="298">
        <v>46072</v>
      </c>
      <c r="D1339" s="299" t="s">
        <v>328</v>
      </c>
      <c r="E1339" s="331">
        <v>7.46</v>
      </c>
      <c r="F1339" s="331"/>
      <c r="G1339" s="333">
        <f t="shared" si="30"/>
        <v>6817.8499999999922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291</v>
      </c>
      <c r="B1340" s="330">
        <v>39</v>
      </c>
      <c r="C1340" s="298">
        <v>46072</v>
      </c>
      <c r="D1340" s="299" t="s">
        <v>292</v>
      </c>
      <c r="E1340" s="331"/>
      <c r="F1340" s="331">
        <v>2763.77</v>
      </c>
      <c r="G1340" s="333">
        <f t="shared" si="30"/>
        <v>6825.3099999999922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335</v>
      </c>
      <c r="B1341" s="330" t="s">
        <v>335</v>
      </c>
      <c r="C1341" s="298">
        <v>46071</v>
      </c>
      <c r="D1341" s="299" t="s">
        <v>336</v>
      </c>
      <c r="E1341" s="331">
        <v>182.55</v>
      </c>
      <c r="F1341" s="331"/>
      <c r="G1341" s="333">
        <f t="shared" si="30"/>
        <v>4061.5399999999927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294</v>
      </c>
      <c r="B1342" s="330">
        <v>15</v>
      </c>
      <c r="C1342" s="298">
        <v>46071</v>
      </c>
      <c r="D1342" s="299" t="s">
        <v>185</v>
      </c>
      <c r="E1342" s="331">
        <v>188.16</v>
      </c>
      <c r="F1342" s="331"/>
      <c r="G1342" s="333">
        <f t="shared" si="30"/>
        <v>4244.0899999999929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291</v>
      </c>
      <c r="B1343" s="330">
        <v>40</v>
      </c>
      <c r="C1343" s="298">
        <v>46071</v>
      </c>
      <c r="D1343" s="299" t="s">
        <v>316</v>
      </c>
      <c r="E1343" s="331"/>
      <c r="F1343" s="331">
        <v>1281.58</v>
      </c>
      <c r="G1343" s="333">
        <f t="shared" si="30"/>
        <v>4432.2499999999927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6</v>
      </c>
      <c r="C1344" s="298">
        <v>46071</v>
      </c>
      <c r="D1344" s="299" t="s">
        <v>433</v>
      </c>
      <c r="E1344" s="331">
        <v>-146</v>
      </c>
      <c r="F1344" s="331"/>
      <c r="G1344" s="333">
        <f t="shared" si="30"/>
        <v>3150.6699999999933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46071</v>
      </c>
      <c r="D1345" s="299" t="s">
        <v>434</v>
      </c>
      <c r="E1345" s="331">
        <v>-13</v>
      </c>
      <c r="F1345" s="331"/>
      <c r="G1345" s="333">
        <f t="shared" si="30"/>
        <v>3004.6699999999933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335</v>
      </c>
      <c r="B1346" s="330" t="s">
        <v>335</v>
      </c>
      <c r="C1346" s="298">
        <v>46071</v>
      </c>
      <c r="D1346" s="299" t="s">
        <v>460</v>
      </c>
      <c r="E1346" s="331"/>
      <c r="F1346" s="331">
        <v>191</v>
      </c>
      <c r="G1346" s="333">
        <f t="shared" si="30"/>
        <v>2991.6699999999933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6</v>
      </c>
      <c r="C1347" s="298">
        <v>46071</v>
      </c>
      <c r="D1347" s="299" t="s">
        <v>300</v>
      </c>
      <c r="E1347" s="331">
        <v>43.63</v>
      </c>
      <c r="F1347" s="331"/>
      <c r="G1347" s="333">
        <f t="shared" si="30"/>
        <v>2800.6699999999933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6</v>
      </c>
      <c r="C1348" s="298">
        <v>46071</v>
      </c>
      <c r="D1348" s="299" t="s">
        <v>300</v>
      </c>
      <c r="E1348" s="331">
        <v>10.64</v>
      </c>
      <c r="F1348" s="331"/>
      <c r="G1348" s="333">
        <f t="shared" si="30"/>
        <v>2844.2999999999934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8</v>
      </c>
      <c r="C1349" s="298">
        <v>46071</v>
      </c>
      <c r="D1349" s="299" t="s">
        <v>296</v>
      </c>
      <c r="E1349" s="331">
        <v>14.87</v>
      </c>
      <c r="F1349" s="331"/>
      <c r="G1349" s="333">
        <f t="shared" si="30"/>
        <v>2854.9399999999932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46071</v>
      </c>
      <c r="D1350" s="299" t="s">
        <v>295</v>
      </c>
      <c r="E1350" s="331">
        <v>12.99</v>
      </c>
      <c r="F1350" s="331"/>
      <c r="G1350" s="333">
        <f t="shared" si="30"/>
        <v>2869.8099999999931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4</v>
      </c>
      <c r="C1351" s="298">
        <v>46071</v>
      </c>
      <c r="D1351" s="299" t="s">
        <v>295</v>
      </c>
      <c r="E1351" s="331">
        <v>29.47</v>
      </c>
      <c r="F1351" s="331"/>
      <c r="G1351" s="333">
        <f t="shared" si="30"/>
        <v>2882.7999999999929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294</v>
      </c>
      <c r="B1352" s="330">
        <v>22</v>
      </c>
      <c r="C1352" s="298">
        <v>46071</v>
      </c>
      <c r="D1352" s="299" t="s">
        <v>401</v>
      </c>
      <c r="E1352" s="331">
        <v>13.84</v>
      </c>
      <c r="F1352" s="331"/>
      <c r="G1352" s="333">
        <f t="shared" si="30"/>
        <v>2912.2699999999927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46071</v>
      </c>
      <c r="D1353" s="299" t="s">
        <v>435</v>
      </c>
      <c r="E1353" s="331">
        <v>64.569999999999993</v>
      </c>
      <c r="F1353" s="331"/>
      <c r="G1353" s="333">
        <f t="shared" si="30"/>
        <v>2926.1099999999929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21</v>
      </c>
      <c r="C1354" s="298">
        <v>46070</v>
      </c>
      <c r="D1354" s="299" t="s">
        <v>194</v>
      </c>
      <c r="E1354" s="331">
        <v>81</v>
      </c>
      <c r="F1354" s="331"/>
      <c r="G1354" s="333">
        <f t="shared" si="30"/>
        <v>2990.679999999993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46070</v>
      </c>
      <c r="D1355" s="299" t="s">
        <v>384</v>
      </c>
      <c r="E1355" s="331">
        <v>81.41</v>
      </c>
      <c r="F1355" s="331"/>
      <c r="G1355" s="333">
        <f t="shared" si="30"/>
        <v>3071.679999999993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6</v>
      </c>
      <c r="C1356" s="298">
        <v>46070</v>
      </c>
      <c r="D1356" s="299" t="s">
        <v>300</v>
      </c>
      <c r="E1356" s="331">
        <v>113.74</v>
      </c>
      <c r="F1356" s="331"/>
      <c r="G1356" s="333">
        <f t="shared" si="30"/>
        <v>3153.0899999999929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43</v>
      </c>
      <c r="C1357" s="298">
        <v>46070</v>
      </c>
      <c r="D1357" s="299" t="s">
        <v>333</v>
      </c>
      <c r="E1357" s="331">
        <v>29.8</v>
      </c>
      <c r="F1357" s="331"/>
      <c r="G1357" s="333">
        <f t="shared" si="30"/>
        <v>3266.8299999999927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294</v>
      </c>
      <c r="B1358" s="330">
        <v>42</v>
      </c>
      <c r="C1358" s="298">
        <v>46070</v>
      </c>
      <c r="D1358" s="299" t="s">
        <v>333</v>
      </c>
      <c r="E1358" s="331">
        <v>37.25</v>
      </c>
      <c r="F1358" s="331"/>
      <c r="G1358" s="333">
        <f t="shared" si="30"/>
        <v>3296.6299999999928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46070</v>
      </c>
      <c r="D1359" s="299" t="s">
        <v>424</v>
      </c>
      <c r="E1359" s="331">
        <v>7.97</v>
      </c>
      <c r="F1359" s="331"/>
      <c r="G1359" s="333">
        <f t="shared" si="30"/>
        <v>3333.8799999999928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17</v>
      </c>
      <c r="C1360" s="298">
        <v>46070</v>
      </c>
      <c r="D1360" s="299" t="s">
        <v>188</v>
      </c>
      <c r="E1360" s="331">
        <v>42.65</v>
      </c>
      <c r="F1360" s="331"/>
      <c r="G1360" s="333">
        <f t="shared" si="30"/>
        <v>3341.8499999999926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6</v>
      </c>
      <c r="C1361" s="298">
        <v>46070</v>
      </c>
      <c r="D1361" s="299" t="s">
        <v>436</v>
      </c>
      <c r="E1361" s="331">
        <v>40</v>
      </c>
      <c r="F1361" s="331"/>
      <c r="G1361" s="333">
        <f t="shared" si="30"/>
        <v>3384.4999999999927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294</v>
      </c>
      <c r="B1362" s="330">
        <v>11</v>
      </c>
      <c r="C1362" s="298">
        <v>46070</v>
      </c>
      <c r="D1362" s="299" t="s">
        <v>178</v>
      </c>
      <c r="E1362" s="331">
        <v>480.91</v>
      </c>
      <c r="F1362" s="331"/>
      <c r="G1362" s="333">
        <f t="shared" si="30"/>
        <v>3424.4999999999927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294</v>
      </c>
      <c r="B1363" s="330">
        <v>23</v>
      </c>
      <c r="C1363" s="298">
        <v>46070</v>
      </c>
      <c r="D1363" s="299" t="s">
        <v>63</v>
      </c>
      <c r="E1363" s="331">
        <v>529.46</v>
      </c>
      <c r="F1363" s="331"/>
      <c r="G1363" s="333">
        <f t="shared" si="30"/>
        <v>3905.4099999999926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46069</v>
      </c>
      <c r="D1364" s="299" t="s">
        <v>324</v>
      </c>
      <c r="E1364" s="331">
        <v>16.079999999999998</v>
      </c>
      <c r="F1364" s="331"/>
      <c r="G1364" s="333">
        <f t="shared" si="30"/>
        <v>4434.8699999999926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6</v>
      </c>
      <c r="C1365" s="298">
        <v>46069</v>
      </c>
      <c r="D1365" s="299" t="s">
        <v>300</v>
      </c>
      <c r="E1365" s="331">
        <v>21.17</v>
      </c>
      <c r="F1365" s="331"/>
      <c r="G1365" s="333">
        <f t="shared" si="30"/>
        <v>4450.9499999999925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6</v>
      </c>
      <c r="C1366" s="298">
        <v>46069</v>
      </c>
      <c r="D1366" s="299" t="s">
        <v>300</v>
      </c>
      <c r="E1366" s="331">
        <v>17.03</v>
      </c>
      <c r="F1366" s="331"/>
      <c r="G1366" s="333">
        <f t="shared" si="30"/>
        <v>4472.1199999999926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46069</v>
      </c>
      <c r="D1367" s="299" t="s">
        <v>296</v>
      </c>
      <c r="E1367" s="331">
        <v>18.309999999999999</v>
      </c>
      <c r="F1367" s="331"/>
      <c r="G1367" s="333">
        <f t="shared" si="30"/>
        <v>4489.1499999999924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46069</v>
      </c>
      <c r="D1368" s="299" t="s">
        <v>301</v>
      </c>
      <c r="E1368" s="331">
        <v>19.3</v>
      </c>
      <c r="F1368" s="331"/>
      <c r="G1368" s="333">
        <f t="shared" si="30"/>
        <v>4507.4599999999928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6</v>
      </c>
      <c r="C1369" s="298">
        <v>46069</v>
      </c>
      <c r="D1369" s="299" t="s">
        <v>397</v>
      </c>
      <c r="E1369" s="331">
        <v>24.67</v>
      </c>
      <c r="F1369" s="331"/>
      <c r="G1369" s="333">
        <f t="shared" si="30"/>
        <v>4526.7599999999929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287</v>
      </c>
      <c r="B1370" s="330" t="s">
        <v>287</v>
      </c>
      <c r="C1370" s="298">
        <v>46069</v>
      </c>
      <c r="D1370" s="299" t="s">
        <v>397</v>
      </c>
      <c r="E1370" s="331">
        <v>152.41999999999999</v>
      </c>
      <c r="F1370" s="331">
        <v>152.41999999999999</v>
      </c>
      <c r="G1370" s="333">
        <f t="shared" si="30"/>
        <v>4551.429999999993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46068</v>
      </c>
      <c r="D1371" s="299" t="s">
        <v>437</v>
      </c>
      <c r="E1371" s="331">
        <v>233.83</v>
      </c>
      <c r="F1371" s="331"/>
      <c r="G1371" s="333">
        <f t="shared" si="30"/>
        <v>4551.429999999993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46068</v>
      </c>
      <c r="D1372" s="299" t="s">
        <v>326</v>
      </c>
      <c r="E1372" s="331">
        <v>50.87</v>
      </c>
      <c r="F1372" s="331"/>
      <c r="G1372" s="333">
        <f t="shared" si="30"/>
        <v>4785.2599999999929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46068</v>
      </c>
      <c r="D1373" s="299" t="s">
        <v>438</v>
      </c>
      <c r="E1373" s="331">
        <v>16</v>
      </c>
      <c r="F1373" s="331"/>
      <c r="G1373" s="333">
        <f t="shared" si="30"/>
        <v>4836.1299999999928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46068</v>
      </c>
      <c r="D1374" s="299" t="s">
        <v>353</v>
      </c>
      <c r="E1374" s="331">
        <v>30</v>
      </c>
      <c r="F1374" s="331"/>
      <c r="G1374" s="333">
        <f t="shared" si="30"/>
        <v>4852.1299999999928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6</v>
      </c>
      <c r="C1375" s="298">
        <v>46068</v>
      </c>
      <c r="D1375" s="299" t="s">
        <v>306</v>
      </c>
      <c r="E1375" s="331">
        <v>76</v>
      </c>
      <c r="F1375" s="331"/>
      <c r="G1375" s="333">
        <f t="shared" si="30"/>
        <v>4882.1299999999928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3</v>
      </c>
      <c r="C1376" s="298">
        <v>46068</v>
      </c>
      <c r="D1376" s="299" t="s">
        <v>348</v>
      </c>
      <c r="E1376" s="331">
        <v>3.59</v>
      </c>
      <c r="F1376" s="331"/>
      <c r="G1376" s="333">
        <f t="shared" si="30"/>
        <v>4958.1299999999928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6</v>
      </c>
      <c r="C1377" s="298">
        <v>46068</v>
      </c>
      <c r="D1377" s="299" t="s">
        <v>439</v>
      </c>
      <c r="E1377" s="331">
        <v>70</v>
      </c>
      <c r="F1377" s="331"/>
      <c r="G1377" s="333">
        <f t="shared" si="30"/>
        <v>4961.719999999993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8</v>
      </c>
      <c r="C1378" s="298">
        <v>46068</v>
      </c>
      <c r="D1378" s="299" t="s">
        <v>440</v>
      </c>
      <c r="E1378" s="331">
        <v>175</v>
      </c>
      <c r="F1378" s="331"/>
      <c r="G1378" s="333">
        <f t="shared" si="30"/>
        <v>5031.719999999993</v>
      </c>
      <c r="H1378" s="334" t="s">
        <v>298</v>
      </c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8</v>
      </c>
      <c r="C1379" s="298">
        <v>46067</v>
      </c>
      <c r="D1379" s="299" t="s">
        <v>319</v>
      </c>
      <c r="E1379" s="331">
        <v>13.09</v>
      </c>
      <c r="F1379" s="331"/>
      <c r="G1379" s="333">
        <f t="shared" si="30"/>
        <v>5206.719999999993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3</v>
      </c>
      <c r="C1380" s="298">
        <v>46067</v>
      </c>
      <c r="D1380" s="299" t="s">
        <v>296</v>
      </c>
      <c r="E1380" s="331">
        <v>7.56</v>
      </c>
      <c r="F1380" s="331"/>
      <c r="G1380" s="333">
        <f t="shared" si="30"/>
        <v>5219.8099999999931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4</v>
      </c>
      <c r="C1381" s="298">
        <v>46067</v>
      </c>
      <c r="D1381" s="299" t="s">
        <v>296</v>
      </c>
      <c r="E1381" s="331">
        <v>32.409999999999997</v>
      </c>
      <c r="F1381" s="331"/>
      <c r="G1381" s="333">
        <f t="shared" si="30"/>
        <v>5227.3699999999935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5</v>
      </c>
      <c r="C1382" s="298">
        <v>46067</v>
      </c>
      <c r="D1382" s="299" t="s">
        <v>441</v>
      </c>
      <c r="E1382" s="331">
        <v>400</v>
      </c>
      <c r="F1382" s="331"/>
      <c r="G1382" s="333">
        <f t="shared" si="30"/>
        <v>5259.7799999999934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8</v>
      </c>
      <c r="C1383" s="298">
        <v>46066</v>
      </c>
      <c r="D1383" s="299" t="s">
        <v>319</v>
      </c>
      <c r="E1383" s="331">
        <v>41.51</v>
      </c>
      <c r="F1383" s="331"/>
      <c r="G1383" s="333">
        <f t="shared" si="30"/>
        <v>5659.7799999999934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4</v>
      </c>
      <c r="C1384" s="298">
        <v>46066</v>
      </c>
      <c r="D1384" s="299" t="s">
        <v>296</v>
      </c>
      <c r="E1384" s="331">
        <v>21.55</v>
      </c>
      <c r="F1384" s="331"/>
      <c r="G1384" s="333">
        <f t="shared" si="30"/>
        <v>5701.2899999999936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46066</v>
      </c>
      <c r="D1385" s="299" t="s">
        <v>358</v>
      </c>
      <c r="E1385" s="331">
        <v>12.45</v>
      </c>
      <c r="F1385" s="331"/>
      <c r="G1385" s="333">
        <f t="shared" si="30"/>
        <v>5722.8399999999938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287</v>
      </c>
      <c r="B1386" s="330" t="s">
        <v>287</v>
      </c>
      <c r="C1386" s="298">
        <v>46066</v>
      </c>
      <c r="D1386" s="299" t="s">
        <v>397</v>
      </c>
      <c r="E1386" s="331">
        <v>91.38</v>
      </c>
      <c r="F1386" s="331">
        <v>91.38</v>
      </c>
      <c r="G1386" s="333">
        <f t="shared" si="30"/>
        <v>5735.2899999999936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46066</v>
      </c>
      <c r="D1387" s="299" t="s">
        <v>311</v>
      </c>
      <c r="E1387" s="331">
        <v>16.48</v>
      </c>
      <c r="F1387" s="331"/>
      <c r="G1387" s="333">
        <f t="shared" si="30"/>
        <v>5735.2899999999936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1</v>
      </c>
      <c r="C1388" s="298">
        <v>46066</v>
      </c>
      <c r="D1388" s="299" t="s">
        <v>428</v>
      </c>
      <c r="E1388" s="331">
        <v>12.76</v>
      </c>
      <c r="F1388" s="331"/>
      <c r="G1388" s="333">
        <f t="shared" si="30"/>
        <v>5751.7699999999932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4</v>
      </c>
      <c r="C1389" s="298">
        <v>46066</v>
      </c>
      <c r="D1389" s="299" t="s">
        <v>329</v>
      </c>
      <c r="E1389" s="331">
        <v>37.9</v>
      </c>
      <c r="F1389" s="331"/>
      <c r="G1389" s="333">
        <f t="shared" si="30"/>
        <v>5764.5299999999934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291</v>
      </c>
      <c r="B1390" s="330">
        <v>40</v>
      </c>
      <c r="C1390" s="298">
        <v>46066</v>
      </c>
      <c r="D1390" s="299" t="s">
        <v>316</v>
      </c>
      <c r="E1390" s="331"/>
      <c r="F1390" s="331">
        <v>427.18</v>
      </c>
      <c r="G1390" s="333">
        <f t="shared" si="30"/>
        <v>5802.429999999993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291</v>
      </c>
      <c r="B1391" s="330">
        <v>38</v>
      </c>
      <c r="C1391" s="298">
        <v>46066</v>
      </c>
      <c r="D1391" s="299" t="s">
        <v>293</v>
      </c>
      <c r="E1391" s="331"/>
      <c r="F1391" s="331">
        <v>4278.16</v>
      </c>
      <c r="G1391" s="333">
        <f t="shared" si="30"/>
        <v>5375.2499999999927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8</v>
      </c>
      <c r="C1392" s="298">
        <v>46065</v>
      </c>
      <c r="D1392" s="299" t="s">
        <v>357</v>
      </c>
      <c r="E1392" s="331">
        <v>111.36</v>
      </c>
      <c r="F1392" s="331"/>
      <c r="G1392" s="333">
        <f t="shared" si="30"/>
        <v>1097.0899999999931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46065</v>
      </c>
      <c r="D1393" s="299" t="s">
        <v>442</v>
      </c>
      <c r="E1393" s="331">
        <v>16</v>
      </c>
      <c r="F1393" s="331"/>
      <c r="G1393" s="333">
        <f t="shared" si="30"/>
        <v>1208.449999999993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6</v>
      </c>
      <c r="C1394" s="298">
        <v>46065</v>
      </c>
      <c r="D1394" s="299" t="s">
        <v>300</v>
      </c>
      <c r="E1394" s="331">
        <v>29.81</v>
      </c>
      <c r="F1394" s="331"/>
      <c r="G1394" s="333">
        <f t="shared" si="30"/>
        <v>1224.449999999993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19</v>
      </c>
      <c r="C1395" s="298">
        <v>46065</v>
      </c>
      <c r="D1395" s="299" t="s">
        <v>191</v>
      </c>
      <c r="E1395" s="331">
        <v>200</v>
      </c>
      <c r="F1395" s="331"/>
      <c r="G1395" s="333">
        <f t="shared" si="30"/>
        <v>1254.2599999999929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46065</v>
      </c>
      <c r="D1396" s="299" t="s">
        <v>296</v>
      </c>
      <c r="E1396" s="331">
        <v>7.56</v>
      </c>
      <c r="F1396" s="331"/>
      <c r="G1396" s="333">
        <f t="shared" si="30"/>
        <v>1454.2599999999929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4</v>
      </c>
      <c r="C1397" s="298">
        <v>46065</v>
      </c>
      <c r="D1397" s="299" t="s">
        <v>296</v>
      </c>
      <c r="E1397" s="331">
        <v>65.78</v>
      </c>
      <c r="F1397" s="331"/>
      <c r="G1397" s="333">
        <f t="shared" si="30"/>
        <v>1461.8199999999929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3</v>
      </c>
      <c r="C1398" s="298">
        <v>46065</v>
      </c>
      <c r="D1398" s="299" t="s">
        <v>296</v>
      </c>
      <c r="E1398" s="331">
        <v>3.93</v>
      </c>
      <c r="F1398" s="331"/>
      <c r="G1398" s="333">
        <f t="shared" si="30"/>
        <v>1527.5999999999929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7</v>
      </c>
      <c r="C1399" s="298">
        <v>46065</v>
      </c>
      <c r="D1399" s="299" t="s">
        <v>443</v>
      </c>
      <c r="E1399" s="331">
        <v>564.83000000000004</v>
      </c>
      <c r="F1399" s="331"/>
      <c r="G1399" s="333">
        <f t="shared" si="30"/>
        <v>1531.5299999999929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7</v>
      </c>
      <c r="C1400" s="298">
        <v>46065</v>
      </c>
      <c r="D1400" s="299" t="s">
        <v>444</v>
      </c>
      <c r="E1400" s="331">
        <v>70.180000000000007</v>
      </c>
      <c r="F1400" s="331"/>
      <c r="G1400" s="333">
        <f t="shared" si="30"/>
        <v>2096.3599999999929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6</v>
      </c>
      <c r="C1401" s="298">
        <v>46065</v>
      </c>
      <c r="D1401" s="299" t="s">
        <v>445</v>
      </c>
      <c r="E1401" s="331">
        <v>2.66</v>
      </c>
      <c r="F1401" s="331"/>
      <c r="G1401" s="333">
        <f t="shared" si="30"/>
        <v>2166.5399999999927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5</v>
      </c>
      <c r="C1402" s="298">
        <v>46064</v>
      </c>
      <c r="D1402" s="299" t="s">
        <v>429</v>
      </c>
      <c r="E1402" s="331">
        <v>103.25</v>
      </c>
      <c r="F1402" s="331"/>
      <c r="G1402" s="333">
        <f t="shared" si="30"/>
        <v>2169.1999999999925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4</v>
      </c>
      <c r="C1403" s="298">
        <v>46064</v>
      </c>
      <c r="D1403" s="299" t="s">
        <v>363</v>
      </c>
      <c r="E1403" s="331">
        <v>30.39</v>
      </c>
      <c r="F1403" s="331"/>
      <c r="G1403" s="333">
        <f t="shared" si="30"/>
        <v>2272.4499999999925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46064</v>
      </c>
      <c r="D1404" s="299" t="s">
        <v>296</v>
      </c>
      <c r="E1404" s="331">
        <v>9.92</v>
      </c>
      <c r="F1404" s="331"/>
      <c r="G1404" s="333">
        <f t="shared" si="30"/>
        <v>2302.8399999999924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3</v>
      </c>
      <c r="C1405" s="298">
        <v>46064</v>
      </c>
      <c r="D1405" s="299" t="s">
        <v>295</v>
      </c>
      <c r="E1405" s="331">
        <v>3.49</v>
      </c>
      <c r="F1405" s="331"/>
      <c r="G1405" s="333">
        <f t="shared" si="30"/>
        <v>2312.7599999999925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294</v>
      </c>
      <c r="B1406" s="330">
        <v>22</v>
      </c>
      <c r="C1406" s="298">
        <v>46064</v>
      </c>
      <c r="D1406" s="299" t="s">
        <v>352</v>
      </c>
      <c r="E1406" s="331">
        <v>19.16</v>
      </c>
      <c r="F1406" s="331"/>
      <c r="G1406" s="333">
        <f t="shared" si="30"/>
        <v>2316.2499999999923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46063</v>
      </c>
      <c r="D1407" s="299" t="s">
        <v>412</v>
      </c>
      <c r="E1407" s="331">
        <v>-8</v>
      </c>
      <c r="F1407" s="331"/>
      <c r="G1407" s="333">
        <f t="shared" si="30"/>
        <v>2335.4099999999921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6</v>
      </c>
      <c r="C1408" s="298">
        <v>46063</v>
      </c>
      <c r="D1408" s="299" t="s">
        <v>446</v>
      </c>
      <c r="E1408" s="331">
        <v>-0.04</v>
      </c>
      <c r="F1408" s="331"/>
      <c r="G1408" s="333">
        <f t="shared" si="30"/>
        <v>2327.4099999999921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335</v>
      </c>
      <c r="B1409" s="330" t="s">
        <v>335</v>
      </c>
      <c r="C1409" s="298">
        <v>46063</v>
      </c>
      <c r="D1409" s="299" t="s">
        <v>447</v>
      </c>
      <c r="E1409" s="331">
        <v>65.78</v>
      </c>
      <c r="F1409" s="331"/>
      <c r="G1409" s="333">
        <f t="shared" si="30"/>
        <v>2327.3699999999922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13</v>
      </c>
      <c r="C1410" s="298">
        <v>46063</v>
      </c>
      <c r="D1410" s="299" t="s">
        <v>182</v>
      </c>
      <c r="E1410" s="331">
        <v>159.35</v>
      </c>
      <c r="F1410" s="331"/>
      <c r="G1410" s="333">
        <f t="shared" si="30"/>
        <v>2393.1499999999924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2</v>
      </c>
      <c r="C1411" s="298">
        <v>46063</v>
      </c>
      <c r="D1411" s="299" t="s">
        <v>296</v>
      </c>
      <c r="E1411" s="331">
        <v>16.29</v>
      </c>
      <c r="F1411" s="331"/>
      <c r="G1411" s="333">
        <f t="shared" si="30"/>
        <v>2552.4999999999923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1</v>
      </c>
      <c r="C1412" s="298">
        <v>46063</v>
      </c>
      <c r="D1412" s="299" t="s">
        <v>311</v>
      </c>
      <c r="E1412" s="331">
        <v>19.329999999999998</v>
      </c>
      <c r="F1412" s="331"/>
      <c r="G1412" s="333">
        <f t="shared" si="30"/>
        <v>2568.7899999999922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3</v>
      </c>
      <c r="C1413" s="298">
        <v>46062</v>
      </c>
      <c r="D1413" s="299" t="s">
        <v>448</v>
      </c>
      <c r="E1413" s="331">
        <v>8.61</v>
      </c>
      <c r="F1413" s="331"/>
      <c r="G1413" s="333">
        <f t="shared" ref="G1413:G1658" si="31">G1414-E1413+F1413</f>
        <v>2588.1199999999922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46062</v>
      </c>
      <c r="D1414" s="299" t="s">
        <v>296</v>
      </c>
      <c r="E1414" s="331">
        <v>13.41</v>
      </c>
      <c r="F1414" s="331"/>
      <c r="G1414" s="333">
        <f t="shared" si="31"/>
        <v>2596.7299999999923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18</v>
      </c>
      <c r="C1415" s="298">
        <v>46062</v>
      </c>
      <c r="D1415" s="299" t="s">
        <v>361</v>
      </c>
      <c r="E1415" s="331">
        <v>400</v>
      </c>
      <c r="F1415" s="331"/>
      <c r="G1415" s="333">
        <f t="shared" si="31"/>
        <v>2610.1399999999921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294</v>
      </c>
      <c r="B1416" s="330">
        <v>9</v>
      </c>
      <c r="C1416" s="298">
        <v>46062</v>
      </c>
      <c r="D1416" s="299" t="s">
        <v>58</v>
      </c>
      <c r="E1416" s="331">
        <v>1281.53</v>
      </c>
      <c r="F1416" s="331"/>
      <c r="G1416" s="333">
        <f t="shared" si="31"/>
        <v>3010.1399999999921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5</v>
      </c>
      <c r="C1417" s="298">
        <v>46062</v>
      </c>
      <c r="D1417" s="299" t="s">
        <v>449</v>
      </c>
      <c r="E1417" s="331">
        <v>50</v>
      </c>
      <c r="F1417" s="331"/>
      <c r="G1417" s="333">
        <f t="shared" si="31"/>
        <v>4291.6699999999919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2</v>
      </c>
      <c r="C1418" s="298">
        <v>46062</v>
      </c>
      <c r="D1418" s="299" t="s">
        <v>450</v>
      </c>
      <c r="E1418" s="331">
        <v>12.1</v>
      </c>
      <c r="F1418" s="331"/>
      <c r="G1418" s="333">
        <f t="shared" si="31"/>
        <v>4341.6699999999919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1</v>
      </c>
      <c r="C1419" s="298">
        <v>46061</v>
      </c>
      <c r="D1419" s="299" t="s">
        <v>306</v>
      </c>
      <c r="E1419" s="331">
        <v>72.099999999999994</v>
      </c>
      <c r="F1419" s="331"/>
      <c r="G1419" s="333">
        <f t="shared" si="31"/>
        <v>4353.7699999999923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8</v>
      </c>
      <c r="C1420" s="298">
        <v>46061</v>
      </c>
      <c r="D1420" s="299" t="s">
        <v>319</v>
      </c>
      <c r="E1420" s="331">
        <v>30.25</v>
      </c>
      <c r="F1420" s="331"/>
      <c r="G1420" s="333">
        <f t="shared" si="31"/>
        <v>4425.8699999999926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3</v>
      </c>
      <c r="C1421" s="298">
        <v>46061</v>
      </c>
      <c r="D1421" s="299" t="s">
        <v>296</v>
      </c>
      <c r="E1421" s="331">
        <v>3.72</v>
      </c>
      <c r="F1421" s="331"/>
      <c r="G1421" s="333">
        <f t="shared" si="31"/>
        <v>4456.1199999999926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4</v>
      </c>
      <c r="C1422" s="298">
        <v>46061</v>
      </c>
      <c r="D1422" s="299" t="s">
        <v>296</v>
      </c>
      <c r="E1422" s="331">
        <v>41.6</v>
      </c>
      <c r="F1422" s="331"/>
      <c r="G1422" s="333">
        <f t="shared" si="31"/>
        <v>4459.8399999999929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3</v>
      </c>
      <c r="C1423" s="298">
        <v>46061</v>
      </c>
      <c r="D1423" s="299" t="s">
        <v>451</v>
      </c>
      <c r="E1423" s="331">
        <v>1</v>
      </c>
      <c r="F1423" s="331"/>
      <c r="G1423" s="333">
        <f t="shared" si="31"/>
        <v>4501.4399999999932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2</v>
      </c>
      <c r="C1424" s="298">
        <v>46061</v>
      </c>
      <c r="D1424" s="299" t="s">
        <v>358</v>
      </c>
      <c r="E1424" s="331">
        <v>10.17</v>
      </c>
      <c r="F1424" s="331"/>
      <c r="G1424" s="333">
        <f t="shared" si="31"/>
        <v>4502.4399999999932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287</v>
      </c>
      <c r="B1425" s="330" t="s">
        <v>287</v>
      </c>
      <c r="C1425" s="298">
        <v>46060</v>
      </c>
      <c r="D1425" s="299" t="s">
        <v>452</v>
      </c>
      <c r="E1425" s="331">
        <v>367.77</v>
      </c>
      <c r="F1425" s="331">
        <v>367.77</v>
      </c>
      <c r="G1425" s="333">
        <f t="shared" si="31"/>
        <v>4512.6099999999933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4</v>
      </c>
      <c r="C1426" s="298">
        <v>46060</v>
      </c>
      <c r="D1426" s="299" t="s">
        <v>310</v>
      </c>
      <c r="E1426" s="331">
        <v>32.36</v>
      </c>
      <c r="F1426" s="331"/>
      <c r="G1426" s="333">
        <f t="shared" si="31"/>
        <v>4512.6099999999933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6</v>
      </c>
      <c r="C1427" s="298">
        <v>46060</v>
      </c>
      <c r="D1427" s="299" t="s">
        <v>453</v>
      </c>
      <c r="E1427" s="331">
        <v>41.39</v>
      </c>
      <c r="F1427" s="331"/>
      <c r="G1427" s="333">
        <f t="shared" si="31"/>
        <v>4544.969999999993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1</v>
      </c>
      <c r="C1428" s="298">
        <v>46060</v>
      </c>
      <c r="D1428" s="299" t="s">
        <v>445</v>
      </c>
      <c r="E1428" s="331">
        <v>35.770000000000003</v>
      </c>
      <c r="F1428" s="331"/>
      <c r="G1428" s="333">
        <f t="shared" si="31"/>
        <v>4586.3599999999933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3</v>
      </c>
      <c r="C1429" s="298">
        <v>46060</v>
      </c>
      <c r="D1429" s="299" t="s">
        <v>348</v>
      </c>
      <c r="E1429" s="331">
        <v>25</v>
      </c>
      <c r="F1429" s="331"/>
      <c r="G1429" s="333">
        <f t="shared" si="31"/>
        <v>4622.1299999999937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8</v>
      </c>
      <c r="C1430" s="298">
        <v>46060</v>
      </c>
      <c r="D1430" s="299" t="s">
        <v>296</v>
      </c>
      <c r="E1430" s="331">
        <v>6.69</v>
      </c>
      <c r="F1430" s="331"/>
      <c r="G1430" s="333">
        <f t="shared" si="31"/>
        <v>4647.1299999999937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4</v>
      </c>
      <c r="C1431" s="298">
        <v>46060</v>
      </c>
      <c r="D1431" s="299" t="s">
        <v>296</v>
      </c>
      <c r="E1431" s="331">
        <v>47.85</v>
      </c>
      <c r="F1431" s="331"/>
      <c r="G1431" s="333">
        <f t="shared" si="31"/>
        <v>4653.8199999999933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46059</v>
      </c>
      <c r="D1432" s="299" t="s">
        <v>301</v>
      </c>
      <c r="E1432" s="331">
        <v>20</v>
      </c>
      <c r="F1432" s="331"/>
      <c r="G1432" s="333">
        <f t="shared" si="31"/>
        <v>4701.6699999999937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291</v>
      </c>
      <c r="B1433" s="330">
        <v>40</v>
      </c>
      <c r="C1433" s="298">
        <v>46059</v>
      </c>
      <c r="D1433" s="299" t="s">
        <v>316</v>
      </c>
      <c r="E1433" s="331"/>
      <c r="F1433" s="331">
        <v>822.99</v>
      </c>
      <c r="G1433" s="333">
        <f t="shared" si="31"/>
        <v>4721.6699999999937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294</v>
      </c>
      <c r="B1434" s="330">
        <v>14</v>
      </c>
      <c r="C1434" s="298">
        <v>46059</v>
      </c>
      <c r="D1434" s="299" t="s">
        <v>366</v>
      </c>
      <c r="E1434" s="331">
        <v>66.67</v>
      </c>
      <c r="F1434" s="331"/>
      <c r="G1434" s="333">
        <f t="shared" si="31"/>
        <v>3898.6799999999935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46059</v>
      </c>
      <c r="D1435" s="299" t="s">
        <v>296</v>
      </c>
      <c r="E1435" s="331">
        <v>9.35</v>
      </c>
      <c r="F1435" s="331"/>
      <c r="G1435" s="333">
        <f t="shared" si="31"/>
        <v>3965.3499999999935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4</v>
      </c>
      <c r="C1436" s="298">
        <v>46059</v>
      </c>
      <c r="D1436" s="299" t="s">
        <v>296</v>
      </c>
      <c r="E1436" s="331">
        <v>45.81</v>
      </c>
      <c r="F1436" s="331"/>
      <c r="G1436" s="333">
        <f t="shared" si="31"/>
        <v>3974.6999999999935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46059</v>
      </c>
      <c r="D1437" s="299" t="s">
        <v>353</v>
      </c>
      <c r="E1437" s="331">
        <v>22.98</v>
      </c>
      <c r="F1437" s="331"/>
      <c r="G1437" s="333">
        <f t="shared" si="31"/>
        <v>4020.5099999999934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46059</v>
      </c>
      <c r="D1438" s="299" t="s">
        <v>301</v>
      </c>
      <c r="E1438" s="331">
        <v>46.5</v>
      </c>
      <c r="F1438" s="331"/>
      <c r="G1438" s="333">
        <f t="shared" si="31"/>
        <v>4043.4899999999934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46059</v>
      </c>
      <c r="D1439" s="299" t="s">
        <v>358</v>
      </c>
      <c r="E1439" s="331">
        <v>10.17</v>
      </c>
      <c r="F1439" s="331"/>
      <c r="G1439" s="333">
        <f t="shared" si="31"/>
        <v>4089.9899999999934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8</v>
      </c>
      <c r="C1440" s="298">
        <v>46059</v>
      </c>
      <c r="D1440" s="299" t="s">
        <v>435</v>
      </c>
      <c r="E1440" s="331">
        <v>81.2</v>
      </c>
      <c r="F1440" s="331"/>
      <c r="G1440" s="333">
        <f t="shared" si="31"/>
        <v>4100.1599999999935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46058</v>
      </c>
      <c r="D1441" s="299" t="s">
        <v>301</v>
      </c>
      <c r="E1441" s="331">
        <v>21</v>
      </c>
      <c r="F1441" s="331"/>
      <c r="G1441" s="333">
        <f t="shared" si="31"/>
        <v>4181.3599999999933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291</v>
      </c>
      <c r="B1442" s="330">
        <v>39</v>
      </c>
      <c r="C1442" s="298">
        <v>46058</v>
      </c>
      <c r="D1442" s="299" t="s">
        <v>292</v>
      </c>
      <c r="E1442" s="331"/>
      <c r="F1442" s="331">
        <v>2763.79</v>
      </c>
      <c r="G1442" s="333">
        <f t="shared" si="31"/>
        <v>4202.3599999999933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8</v>
      </c>
      <c r="C1443" s="298">
        <v>46058</v>
      </c>
      <c r="D1443" s="299" t="s">
        <v>357</v>
      </c>
      <c r="E1443" s="331">
        <v>95.35</v>
      </c>
      <c r="F1443" s="331"/>
      <c r="G1443" s="333">
        <f t="shared" si="31"/>
        <v>1438.5699999999933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46058</v>
      </c>
      <c r="D1444" s="299" t="s">
        <v>353</v>
      </c>
      <c r="E1444" s="331">
        <v>14.99</v>
      </c>
      <c r="F1444" s="331"/>
      <c r="G1444" s="333">
        <f t="shared" si="31"/>
        <v>1533.9199999999933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287</v>
      </c>
      <c r="B1445" s="330" t="s">
        <v>287</v>
      </c>
      <c r="C1445" s="298">
        <v>46058</v>
      </c>
      <c r="D1445" s="299" t="s">
        <v>452</v>
      </c>
      <c r="E1445" s="331">
        <v>77.569999999999993</v>
      </c>
      <c r="F1445" s="331">
        <v>77.569999999999993</v>
      </c>
      <c r="G1445" s="333">
        <f t="shared" si="31"/>
        <v>1548.9099999999933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6</v>
      </c>
      <c r="C1446" s="298">
        <v>46057</v>
      </c>
      <c r="D1446" s="299" t="s">
        <v>344</v>
      </c>
      <c r="E1446" s="331">
        <v>50</v>
      </c>
      <c r="F1446" s="331"/>
      <c r="G1446" s="333">
        <f t="shared" si="31"/>
        <v>1548.9099999999933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1</v>
      </c>
      <c r="C1447" s="298">
        <v>46057</v>
      </c>
      <c r="D1447" s="299" t="s">
        <v>306</v>
      </c>
      <c r="E1447" s="331">
        <v>62.03</v>
      </c>
      <c r="F1447" s="331"/>
      <c r="G1447" s="333">
        <f t="shared" si="31"/>
        <v>1598.9099999999933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46057</v>
      </c>
      <c r="D1448" s="299" t="s">
        <v>296</v>
      </c>
      <c r="E1448" s="331">
        <v>14.91</v>
      </c>
      <c r="F1448" s="331"/>
      <c r="G1448" s="333">
        <f t="shared" si="31"/>
        <v>1660.9399999999932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4</v>
      </c>
      <c r="C1449" s="298">
        <v>46057</v>
      </c>
      <c r="D1449" s="299" t="s">
        <v>310</v>
      </c>
      <c r="E1449" s="331">
        <v>63.38</v>
      </c>
      <c r="F1449" s="331"/>
      <c r="G1449" s="333">
        <f t="shared" si="31"/>
        <v>1675.8499999999933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287</v>
      </c>
      <c r="B1450" s="330" t="s">
        <v>287</v>
      </c>
      <c r="C1450" s="298">
        <v>46057</v>
      </c>
      <c r="D1450" s="299" t="s">
        <v>454</v>
      </c>
      <c r="E1450" s="331">
        <v>192.78</v>
      </c>
      <c r="F1450" s="331">
        <v>192.78</v>
      </c>
      <c r="G1450" s="333">
        <f t="shared" si="31"/>
        <v>1739.2299999999934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294</v>
      </c>
      <c r="B1451" s="330">
        <v>14</v>
      </c>
      <c r="C1451" s="298">
        <v>46057</v>
      </c>
      <c r="D1451" s="299" t="s">
        <v>367</v>
      </c>
      <c r="E1451" s="331">
        <v>68.739999999999995</v>
      </c>
      <c r="F1451" s="331"/>
      <c r="G1451" s="333">
        <f t="shared" si="31"/>
        <v>1739.2299999999934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6</v>
      </c>
      <c r="C1452" s="298">
        <v>46057</v>
      </c>
      <c r="D1452" s="299" t="s">
        <v>300</v>
      </c>
      <c r="E1452" s="331">
        <v>-42.58</v>
      </c>
      <c r="F1452" s="331"/>
      <c r="G1452" s="333">
        <f t="shared" si="31"/>
        <v>1807.9699999999934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1</v>
      </c>
      <c r="C1453" s="298">
        <v>46057</v>
      </c>
      <c r="D1453" s="299" t="s">
        <v>371</v>
      </c>
      <c r="E1453" s="331">
        <v>31.36</v>
      </c>
      <c r="F1453" s="331"/>
      <c r="G1453" s="333">
        <f t="shared" si="31"/>
        <v>1765.3899999999935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17</v>
      </c>
      <c r="C1454" s="298">
        <v>46057</v>
      </c>
      <c r="D1454" s="299" t="s">
        <v>370</v>
      </c>
      <c r="E1454" s="331">
        <v>99</v>
      </c>
      <c r="F1454" s="331"/>
      <c r="G1454" s="333">
        <f t="shared" si="31"/>
        <v>1796.7499999999934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284</v>
      </c>
      <c r="B1455" s="330">
        <v>36</v>
      </c>
      <c r="C1455" s="298">
        <v>46056</v>
      </c>
      <c r="D1455" s="299" t="s">
        <v>374</v>
      </c>
      <c r="E1455" s="331">
        <v>50</v>
      </c>
      <c r="F1455" s="331"/>
      <c r="G1455" s="333">
        <f t="shared" si="31"/>
        <v>1895.7499999999934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8</v>
      </c>
      <c r="C1456" s="298">
        <v>46056</v>
      </c>
      <c r="D1456" s="299" t="s">
        <v>319</v>
      </c>
      <c r="E1456" s="331">
        <v>7.92</v>
      </c>
      <c r="F1456" s="331"/>
      <c r="G1456" s="333">
        <f t="shared" si="31"/>
        <v>1945.7499999999934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24</v>
      </c>
      <c r="C1457" s="298">
        <v>46056</v>
      </c>
      <c r="D1457" s="299" t="s">
        <v>860</v>
      </c>
      <c r="E1457" s="331">
        <v>83.58</v>
      </c>
      <c r="F1457" s="331"/>
      <c r="G1457" s="333">
        <f t="shared" si="31"/>
        <v>1953.6699999999935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4</v>
      </c>
      <c r="C1458" s="298">
        <v>46056</v>
      </c>
      <c r="D1458" s="299" t="s">
        <v>455</v>
      </c>
      <c r="E1458" s="331">
        <v>28.64</v>
      </c>
      <c r="F1458" s="331"/>
      <c r="G1458" s="333">
        <f t="shared" si="31"/>
        <v>2037.2499999999934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46056</v>
      </c>
      <c r="D1459" s="299" t="s">
        <v>358</v>
      </c>
      <c r="E1459" s="331">
        <v>9.4700000000000006</v>
      </c>
      <c r="F1459" s="331"/>
      <c r="G1459" s="333">
        <f t="shared" si="31"/>
        <v>2065.8899999999935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46055</v>
      </c>
      <c r="D1460" s="299" t="s">
        <v>456</v>
      </c>
      <c r="E1460" s="331">
        <v>20</v>
      </c>
      <c r="F1460" s="331"/>
      <c r="G1460" s="333">
        <f t="shared" si="31"/>
        <v>2075.3599999999933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294</v>
      </c>
      <c r="B1461" s="330">
        <v>17</v>
      </c>
      <c r="C1461" s="298">
        <v>46055</v>
      </c>
      <c r="D1461" s="299" t="s">
        <v>188</v>
      </c>
      <c r="E1461" s="331">
        <v>41.54</v>
      </c>
      <c r="F1461" s="331"/>
      <c r="G1461" s="333">
        <f t="shared" si="31"/>
        <v>2095.3599999999933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46055</v>
      </c>
      <c r="D1462" s="299" t="s">
        <v>296</v>
      </c>
      <c r="E1462" s="331">
        <v>9.92</v>
      </c>
      <c r="F1462" s="331"/>
      <c r="G1462" s="333">
        <f t="shared" si="31"/>
        <v>2136.8999999999933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8</v>
      </c>
      <c r="C1463" s="298">
        <v>46055</v>
      </c>
      <c r="D1463" s="299" t="s">
        <v>457</v>
      </c>
      <c r="E1463" s="331">
        <v>155.38</v>
      </c>
      <c r="F1463" s="331"/>
      <c r="G1463" s="333">
        <f t="shared" si="31"/>
        <v>2146.8199999999933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294</v>
      </c>
      <c r="B1464" s="330">
        <v>21</v>
      </c>
      <c r="C1464" s="298">
        <v>46055</v>
      </c>
      <c r="D1464" s="299" t="s">
        <v>194</v>
      </c>
      <c r="E1464" s="331">
        <v>27.35</v>
      </c>
      <c r="F1464" s="331"/>
      <c r="G1464" s="333">
        <f t="shared" si="31"/>
        <v>2302.1999999999935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6</v>
      </c>
      <c r="C1465" s="298">
        <v>46054</v>
      </c>
      <c r="D1465" s="299" t="s">
        <v>300</v>
      </c>
      <c r="E1465" s="331">
        <v>59.37</v>
      </c>
      <c r="F1465" s="331"/>
      <c r="G1465" s="333">
        <f t="shared" si="31"/>
        <v>2329.5499999999934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294</v>
      </c>
      <c r="B1466" s="330">
        <v>22</v>
      </c>
      <c r="C1466" s="298">
        <v>46054</v>
      </c>
      <c r="D1466" s="299" t="s">
        <v>375</v>
      </c>
      <c r="E1466" s="331">
        <v>6.37</v>
      </c>
      <c r="F1466" s="331"/>
      <c r="G1466" s="333">
        <f t="shared" si="31"/>
        <v>2388.9199999999933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46054</v>
      </c>
      <c r="D1467" s="299" t="s">
        <v>458</v>
      </c>
      <c r="E1467" s="331">
        <v>44.65</v>
      </c>
      <c r="F1467" s="331"/>
      <c r="G1467" s="333">
        <f t="shared" si="31"/>
        <v>2395.2899999999931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7</v>
      </c>
      <c r="C1468" s="298">
        <v>46054</v>
      </c>
      <c r="D1468" s="299" t="s">
        <v>338</v>
      </c>
      <c r="E1468" s="331">
        <v>35.17</v>
      </c>
      <c r="F1468" s="331"/>
      <c r="G1468" s="333">
        <f t="shared" si="31"/>
        <v>2439.9399999999932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4</v>
      </c>
      <c r="C1469" s="298">
        <v>46054</v>
      </c>
      <c r="D1469" s="299" t="s">
        <v>310</v>
      </c>
      <c r="E1469" s="331">
        <v>28.48</v>
      </c>
      <c r="F1469" s="331"/>
      <c r="G1469" s="333">
        <f t="shared" si="31"/>
        <v>2475.1099999999933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1</v>
      </c>
      <c r="C1470" s="298">
        <v>46054</v>
      </c>
      <c r="D1470" s="299" t="s">
        <v>311</v>
      </c>
      <c r="E1470" s="331">
        <v>125.07</v>
      </c>
      <c r="F1470" s="331"/>
      <c r="G1470" s="333">
        <f t="shared" si="31"/>
        <v>2503.5899999999933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46054</v>
      </c>
      <c r="D1471" s="299" t="s">
        <v>458</v>
      </c>
      <c r="E1471" s="331">
        <v>100</v>
      </c>
      <c r="F1471" s="331"/>
      <c r="G1471" s="333">
        <f t="shared" si="31"/>
        <v>2628.6599999999935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1</v>
      </c>
      <c r="C1472" s="298">
        <v>46054</v>
      </c>
      <c r="D1472" s="299" t="s">
        <v>329</v>
      </c>
      <c r="E1472" s="331">
        <v>194.96</v>
      </c>
      <c r="F1472" s="331"/>
      <c r="G1472" s="333">
        <f t="shared" si="31"/>
        <v>2728.6599999999935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46054</v>
      </c>
      <c r="D1473" s="299" t="s">
        <v>410</v>
      </c>
      <c r="E1473" s="331">
        <v>75.53</v>
      </c>
      <c r="F1473" s="331"/>
      <c r="G1473" s="333">
        <f t="shared" si="31"/>
        <v>2923.6199999999935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284</v>
      </c>
      <c r="B1474" s="330">
        <v>37</v>
      </c>
      <c r="C1474" s="298">
        <v>46053</v>
      </c>
      <c r="D1474" s="299" t="s">
        <v>459</v>
      </c>
      <c r="E1474" s="331">
        <v>3194.64</v>
      </c>
      <c r="F1474" s="331"/>
      <c r="G1474" s="333">
        <f t="shared" si="31"/>
        <v>2999.1499999999937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286</v>
      </c>
      <c r="B1475" s="330">
        <v>25</v>
      </c>
      <c r="C1475" s="298">
        <v>46053</v>
      </c>
      <c r="D1475" s="298" t="s">
        <v>204</v>
      </c>
      <c r="E1475" s="331">
        <v>350</v>
      </c>
      <c r="F1475" s="331"/>
      <c r="G1475" s="333">
        <f t="shared" si="31"/>
        <v>6193.7899999999936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286</v>
      </c>
      <c r="B1476" s="330">
        <v>26</v>
      </c>
      <c r="C1476" s="298">
        <v>46053</v>
      </c>
      <c r="D1476" s="298" t="s">
        <v>205</v>
      </c>
      <c r="E1476" s="331">
        <v>320</v>
      </c>
      <c r="F1476" s="331"/>
      <c r="G1476" s="333">
        <f t="shared" si="31"/>
        <v>6543.7899999999936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286</v>
      </c>
      <c r="B1477" s="330">
        <v>27</v>
      </c>
      <c r="C1477" s="298">
        <v>46053</v>
      </c>
      <c r="D1477" s="298" t="s">
        <v>206</v>
      </c>
      <c r="E1477" s="331">
        <v>25</v>
      </c>
      <c r="F1477" s="331"/>
      <c r="G1477" s="333">
        <f t="shared" si="31"/>
        <v>6863.7899999999936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286</v>
      </c>
      <c r="B1478" s="330">
        <v>28</v>
      </c>
      <c r="C1478" s="298">
        <v>46053</v>
      </c>
      <c r="D1478" s="298" t="s">
        <v>207</v>
      </c>
      <c r="E1478" s="331">
        <v>25</v>
      </c>
      <c r="F1478" s="331"/>
      <c r="G1478" s="333">
        <f t="shared" si="31"/>
        <v>6888.7899999999936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286</v>
      </c>
      <c r="B1479" s="330">
        <v>29</v>
      </c>
      <c r="C1479" s="298">
        <v>46053</v>
      </c>
      <c r="D1479" s="298" t="s">
        <v>208</v>
      </c>
      <c r="E1479" s="331">
        <v>45</v>
      </c>
      <c r="F1479" s="331"/>
      <c r="G1479" s="333">
        <f t="shared" si="31"/>
        <v>6913.7899999999936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286</v>
      </c>
      <c r="B1480" s="330">
        <v>30</v>
      </c>
      <c r="C1480" s="298">
        <v>46053</v>
      </c>
      <c r="D1480" s="298" t="s">
        <v>209</v>
      </c>
      <c r="E1480" s="331">
        <v>400</v>
      </c>
      <c r="F1480" s="331"/>
      <c r="G1480" s="333">
        <f t="shared" si="31"/>
        <v>6958.7899999999936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286</v>
      </c>
      <c r="B1481" s="330">
        <v>31</v>
      </c>
      <c r="C1481" s="298">
        <v>46053</v>
      </c>
      <c r="D1481" s="298" t="s">
        <v>210</v>
      </c>
      <c r="E1481" s="331">
        <v>375</v>
      </c>
      <c r="F1481" s="331"/>
      <c r="G1481" s="333">
        <f t="shared" si="31"/>
        <v>7358.7899999999936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286</v>
      </c>
      <c r="B1482" s="330">
        <v>32</v>
      </c>
      <c r="C1482" s="298">
        <v>46053</v>
      </c>
      <c r="D1482" s="298" t="s">
        <v>211</v>
      </c>
      <c r="E1482" s="331">
        <v>100</v>
      </c>
      <c r="F1482" s="331"/>
      <c r="G1482" s="333">
        <f t="shared" si="31"/>
        <v>7733.7899999999936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286</v>
      </c>
      <c r="B1483" s="330">
        <v>33</v>
      </c>
      <c r="C1483" s="298">
        <v>46053</v>
      </c>
      <c r="D1483" s="298" t="s">
        <v>212</v>
      </c>
      <c r="E1483" s="331">
        <v>85</v>
      </c>
      <c r="F1483" s="331"/>
      <c r="G1483" s="333">
        <f t="shared" si="31"/>
        <v>7833.7899999999936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286</v>
      </c>
      <c r="B1484" s="330">
        <v>34</v>
      </c>
      <c r="C1484" s="298">
        <v>46053</v>
      </c>
      <c r="D1484" s="298" t="s">
        <v>213</v>
      </c>
      <c r="E1484" s="331">
        <v>230</v>
      </c>
      <c r="F1484" s="331"/>
      <c r="G1484" s="333">
        <f t="shared" si="31"/>
        <v>7918.7899999999936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286</v>
      </c>
      <c r="B1485" s="330">
        <v>35</v>
      </c>
      <c r="C1485" s="298">
        <v>46053</v>
      </c>
      <c r="D1485" s="298" t="s">
        <v>214</v>
      </c>
      <c r="E1485" s="331">
        <v>45</v>
      </c>
      <c r="F1485" s="331"/>
      <c r="G1485" s="333">
        <f t="shared" si="31"/>
        <v>8148.7899999999936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8</v>
      </c>
      <c r="C1486" s="298">
        <v>46053</v>
      </c>
      <c r="D1486" s="298" t="s">
        <v>319</v>
      </c>
      <c r="E1486" s="331">
        <v>31.03</v>
      </c>
      <c r="F1486" s="331"/>
      <c r="G1486" s="333">
        <f t="shared" si="31"/>
        <v>8193.7899999999936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294</v>
      </c>
      <c r="B1487" s="330">
        <v>10</v>
      </c>
      <c r="C1487" s="298">
        <v>46053</v>
      </c>
      <c r="D1487" s="298" t="s">
        <v>176</v>
      </c>
      <c r="E1487" s="331">
        <v>17.899999999999999</v>
      </c>
      <c r="F1487" s="331"/>
      <c r="G1487" s="333">
        <f t="shared" si="31"/>
        <v>8224.8199999999943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3</v>
      </c>
      <c r="C1488" s="298">
        <v>46053</v>
      </c>
      <c r="D1488" s="298" t="s">
        <v>348</v>
      </c>
      <c r="E1488" s="331">
        <v>18.84</v>
      </c>
      <c r="F1488" s="331"/>
      <c r="G1488" s="333">
        <f t="shared" si="31"/>
        <v>8242.7199999999939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8</v>
      </c>
      <c r="C1489" s="298">
        <v>46053</v>
      </c>
      <c r="D1489" s="298" t="s">
        <v>319</v>
      </c>
      <c r="E1489" s="331">
        <v>25.54</v>
      </c>
      <c r="F1489" s="331"/>
      <c r="G1489" s="333">
        <f t="shared" si="31"/>
        <v>8261.559999999994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8</v>
      </c>
      <c r="C1490" s="298">
        <v>46053</v>
      </c>
      <c r="D1490" s="298" t="s">
        <v>308</v>
      </c>
      <c r="E1490" s="331">
        <v>52.59</v>
      </c>
      <c r="F1490" s="331"/>
      <c r="G1490" s="333">
        <f t="shared" si="31"/>
        <v>8287.0999999999949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335</v>
      </c>
      <c r="B1491" s="330" t="s">
        <v>335</v>
      </c>
      <c r="C1491" s="298">
        <v>46052</v>
      </c>
      <c r="D1491" s="299" t="s">
        <v>460</v>
      </c>
      <c r="E1491" s="331"/>
      <c r="F1491" s="331">
        <v>422</v>
      </c>
      <c r="G1491" s="333">
        <f t="shared" si="31"/>
        <v>8339.6899999999951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5</v>
      </c>
      <c r="C1492" s="298">
        <v>46052</v>
      </c>
      <c r="D1492" s="299" t="s">
        <v>864</v>
      </c>
      <c r="E1492" s="331">
        <v>200</v>
      </c>
      <c r="F1492" s="331"/>
      <c r="G1492" s="333">
        <f t="shared" si="31"/>
        <v>7917.6899999999951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2</v>
      </c>
      <c r="C1493" s="298">
        <v>46052</v>
      </c>
      <c r="D1493" s="299" t="s">
        <v>296</v>
      </c>
      <c r="E1493" s="331">
        <v>8.52</v>
      </c>
      <c r="F1493" s="331"/>
      <c r="G1493" s="333">
        <f t="shared" si="31"/>
        <v>8117.6899999999951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287</v>
      </c>
      <c r="B1494" s="330" t="s">
        <v>287</v>
      </c>
      <c r="C1494" s="298">
        <v>46052</v>
      </c>
      <c r="D1494" s="299" t="s">
        <v>461</v>
      </c>
      <c r="E1494" s="331">
        <v>831.92</v>
      </c>
      <c r="F1494" s="331">
        <v>831.92</v>
      </c>
      <c r="G1494" s="333">
        <f t="shared" si="31"/>
        <v>8126.2099999999955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5</v>
      </c>
      <c r="C1495" s="298">
        <v>46052</v>
      </c>
      <c r="D1495" s="299" t="s">
        <v>441</v>
      </c>
      <c r="E1495" s="331">
        <v>200</v>
      </c>
      <c r="F1495" s="331"/>
      <c r="G1495" s="333">
        <f t="shared" si="31"/>
        <v>8126.2099999999955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2</v>
      </c>
      <c r="C1496" s="298">
        <v>46052</v>
      </c>
      <c r="D1496" s="299" t="s">
        <v>324</v>
      </c>
      <c r="E1496" s="331">
        <v>11.04</v>
      </c>
      <c r="F1496" s="331"/>
      <c r="G1496" s="333">
        <f t="shared" si="31"/>
        <v>8326.2099999999955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291</v>
      </c>
      <c r="B1497" s="330">
        <v>38</v>
      </c>
      <c r="C1497" s="298">
        <v>46051</v>
      </c>
      <c r="D1497" s="299" t="s">
        <v>293</v>
      </c>
      <c r="E1497" s="331"/>
      <c r="F1497" s="331">
        <v>4365.6499999999996</v>
      </c>
      <c r="G1497" s="333">
        <f t="shared" si="31"/>
        <v>8337.2499999999964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46051</v>
      </c>
      <c r="D1498" s="299" t="s">
        <v>296</v>
      </c>
      <c r="E1498" s="331">
        <v>18.28</v>
      </c>
      <c r="F1498" s="331"/>
      <c r="G1498" s="333">
        <f t="shared" si="31"/>
        <v>3971.5999999999976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4</v>
      </c>
      <c r="C1499" s="298">
        <v>46051</v>
      </c>
      <c r="D1499" s="299" t="s">
        <v>295</v>
      </c>
      <c r="E1499" s="331">
        <v>57.06</v>
      </c>
      <c r="F1499" s="331"/>
      <c r="G1499" s="333">
        <f t="shared" si="31"/>
        <v>3989.8799999999978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287</v>
      </c>
      <c r="B1500" s="330" t="s">
        <v>287</v>
      </c>
      <c r="C1500" s="298">
        <v>46051</v>
      </c>
      <c r="D1500" s="299" t="s">
        <v>462</v>
      </c>
      <c r="E1500" s="331">
        <v>89.42</v>
      </c>
      <c r="F1500" s="331">
        <v>89.42</v>
      </c>
      <c r="G1500" s="333">
        <f t="shared" si="31"/>
        <v>4046.9399999999978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8</v>
      </c>
      <c r="C1501" s="298">
        <v>46051</v>
      </c>
      <c r="D1501" s="299" t="s">
        <v>463</v>
      </c>
      <c r="E1501" s="331">
        <v>59</v>
      </c>
      <c r="F1501" s="331"/>
      <c r="G1501" s="333">
        <f t="shared" si="31"/>
        <v>4046.9399999999978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2</v>
      </c>
      <c r="C1502" s="298">
        <v>46051</v>
      </c>
      <c r="D1502" s="299" t="s">
        <v>371</v>
      </c>
      <c r="E1502" s="331">
        <v>19.899999999999999</v>
      </c>
      <c r="F1502" s="331"/>
      <c r="G1502" s="333">
        <f t="shared" si="31"/>
        <v>4105.9399999999978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46050</v>
      </c>
      <c r="D1503" s="299" t="s">
        <v>353</v>
      </c>
      <c r="E1503" s="331">
        <v>14.99</v>
      </c>
      <c r="F1503" s="331"/>
      <c r="G1503" s="333">
        <f t="shared" si="31"/>
        <v>4125.8399999999974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6</v>
      </c>
      <c r="C1504" s="298">
        <v>46050</v>
      </c>
      <c r="D1504" s="299" t="s">
        <v>464</v>
      </c>
      <c r="E1504" s="331">
        <v>25</v>
      </c>
      <c r="F1504" s="331"/>
      <c r="G1504" s="333">
        <f t="shared" si="31"/>
        <v>4140.8299999999972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46050</v>
      </c>
      <c r="D1505" s="299" t="s">
        <v>865</v>
      </c>
      <c r="E1505" s="331">
        <v>6</v>
      </c>
      <c r="F1505" s="331"/>
      <c r="G1505" s="333">
        <f t="shared" si="31"/>
        <v>4165.8299999999972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2</v>
      </c>
      <c r="C1506" s="298">
        <v>46050</v>
      </c>
      <c r="D1506" s="299" t="s">
        <v>866</v>
      </c>
      <c r="E1506" s="331">
        <v>15</v>
      </c>
      <c r="F1506" s="331"/>
      <c r="G1506" s="333">
        <f t="shared" si="31"/>
        <v>4171.8299999999972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2</v>
      </c>
      <c r="C1507" s="298">
        <v>46050</v>
      </c>
      <c r="D1507" s="299" t="s">
        <v>296</v>
      </c>
      <c r="E1507" s="331">
        <v>12.71</v>
      </c>
      <c r="F1507" s="331"/>
      <c r="G1507" s="333">
        <f t="shared" si="31"/>
        <v>4186.8299999999972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287</v>
      </c>
      <c r="B1508" s="330" t="s">
        <v>287</v>
      </c>
      <c r="C1508" s="298">
        <v>46050</v>
      </c>
      <c r="D1508" s="299" t="s">
        <v>452</v>
      </c>
      <c r="E1508" s="331">
        <v>1475.9</v>
      </c>
      <c r="F1508" s="331">
        <v>1475.9</v>
      </c>
      <c r="G1508" s="333">
        <f t="shared" si="31"/>
        <v>4199.5399999999972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8</v>
      </c>
      <c r="C1509" s="298">
        <v>46050</v>
      </c>
      <c r="D1509" s="299" t="s">
        <v>319</v>
      </c>
      <c r="E1509" s="331">
        <v>28.52</v>
      </c>
      <c r="F1509" s="331"/>
      <c r="G1509" s="333">
        <f t="shared" si="31"/>
        <v>4199.5399999999972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46050</v>
      </c>
      <c r="D1510" s="299" t="s">
        <v>465</v>
      </c>
      <c r="E1510" s="331">
        <v>66.94</v>
      </c>
      <c r="F1510" s="331"/>
      <c r="G1510" s="333">
        <f t="shared" si="31"/>
        <v>4228.0599999999977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8</v>
      </c>
      <c r="C1511" s="298">
        <v>46049</v>
      </c>
      <c r="D1511" s="299" t="s">
        <v>308</v>
      </c>
      <c r="E1511" s="331">
        <v>47.99</v>
      </c>
      <c r="F1511" s="331"/>
      <c r="G1511" s="333">
        <f t="shared" si="31"/>
        <v>4294.9999999999973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287</v>
      </c>
      <c r="B1512" s="330" t="s">
        <v>287</v>
      </c>
      <c r="C1512" s="298">
        <v>46048</v>
      </c>
      <c r="D1512" s="299" t="s">
        <v>466</v>
      </c>
      <c r="E1512" s="331"/>
      <c r="F1512" s="331">
        <v>425</v>
      </c>
      <c r="G1512" s="333">
        <f t="shared" si="31"/>
        <v>4342.9899999999971</v>
      </c>
      <c r="H1512" s="334" t="s">
        <v>298</v>
      </c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287</v>
      </c>
      <c r="B1513" s="330" t="s">
        <v>287</v>
      </c>
      <c r="C1513" s="298">
        <v>46048</v>
      </c>
      <c r="D1513" s="299" t="s">
        <v>466</v>
      </c>
      <c r="E1513" s="331">
        <v>425</v>
      </c>
      <c r="F1513" s="331"/>
      <c r="G1513" s="333">
        <f t="shared" si="31"/>
        <v>3917.9899999999971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46048</v>
      </c>
      <c r="D1514" s="299" t="s">
        <v>467</v>
      </c>
      <c r="E1514" s="331">
        <v>20.12</v>
      </c>
      <c r="F1514" s="331"/>
      <c r="G1514" s="333">
        <f t="shared" si="31"/>
        <v>4342.9899999999971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17</v>
      </c>
      <c r="C1515" s="298">
        <v>46048</v>
      </c>
      <c r="D1515" s="299" t="s">
        <v>468</v>
      </c>
      <c r="E1515" s="331">
        <v>42.68</v>
      </c>
      <c r="F1515" s="331"/>
      <c r="G1515" s="333">
        <f t="shared" si="31"/>
        <v>4363.1099999999969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6</v>
      </c>
      <c r="C1516" s="298">
        <v>46048</v>
      </c>
      <c r="D1516" s="299" t="s">
        <v>397</v>
      </c>
      <c r="E1516" s="331">
        <v>47.9</v>
      </c>
      <c r="F1516" s="331"/>
      <c r="G1516" s="333">
        <f t="shared" si="31"/>
        <v>4405.7899999999972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1</v>
      </c>
      <c r="C1517" s="298">
        <v>46047</v>
      </c>
      <c r="D1517" s="299" t="s">
        <v>457</v>
      </c>
      <c r="E1517" s="331">
        <v>105.79</v>
      </c>
      <c r="F1517" s="331"/>
      <c r="G1517" s="333">
        <f t="shared" si="31"/>
        <v>4453.6899999999969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294</v>
      </c>
      <c r="B1518" s="330">
        <v>12</v>
      </c>
      <c r="C1518" s="298">
        <v>46047</v>
      </c>
      <c r="D1518" s="299" t="s">
        <v>314</v>
      </c>
      <c r="E1518" s="331">
        <v>204.83</v>
      </c>
      <c r="F1518" s="331"/>
      <c r="G1518" s="333">
        <f t="shared" si="31"/>
        <v>4559.4799999999968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3</v>
      </c>
      <c r="C1519" s="298">
        <v>46047</v>
      </c>
      <c r="D1519" s="299" t="s">
        <v>348</v>
      </c>
      <c r="E1519" s="331">
        <v>8.51</v>
      </c>
      <c r="F1519" s="331"/>
      <c r="G1519" s="333">
        <f t="shared" si="31"/>
        <v>4764.3099999999968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4</v>
      </c>
      <c r="C1520" s="298">
        <v>46046</v>
      </c>
      <c r="D1520" s="299" t="s">
        <v>296</v>
      </c>
      <c r="E1520" s="331">
        <v>92.96</v>
      </c>
      <c r="F1520" s="331"/>
      <c r="G1520" s="333">
        <f t="shared" si="31"/>
        <v>4772.819999999997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4</v>
      </c>
      <c r="C1521" s="298">
        <v>46046</v>
      </c>
      <c r="D1521" s="299" t="s">
        <v>334</v>
      </c>
      <c r="E1521" s="331">
        <v>30.77</v>
      </c>
      <c r="F1521" s="331"/>
      <c r="G1521" s="333">
        <f t="shared" si="31"/>
        <v>4865.779999999997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2</v>
      </c>
      <c r="C1522" s="298">
        <v>46046</v>
      </c>
      <c r="D1522" s="299" t="s">
        <v>358</v>
      </c>
      <c r="E1522" s="331">
        <v>9.4700000000000006</v>
      </c>
      <c r="F1522" s="331"/>
      <c r="G1522" s="333">
        <f t="shared" si="31"/>
        <v>4896.5499999999975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6</v>
      </c>
      <c r="C1523" s="298">
        <v>46046</v>
      </c>
      <c r="D1523" s="299" t="s">
        <v>397</v>
      </c>
      <c r="E1523" s="331">
        <v>53.59</v>
      </c>
      <c r="F1523" s="331"/>
      <c r="G1523" s="333">
        <f t="shared" si="31"/>
        <v>4906.0199999999977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1</v>
      </c>
      <c r="C1524" s="298">
        <v>46046</v>
      </c>
      <c r="D1524" s="299" t="s">
        <v>311</v>
      </c>
      <c r="E1524" s="331">
        <v>61.64</v>
      </c>
      <c r="F1524" s="331"/>
      <c r="G1524" s="333">
        <f t="shared" si="31"/>
        <v>4959.6099999999979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1</v>
      </c>
      <c r="C1525" s="298">
        <v>46045</v>
      </c>
      <c r="D1525" s="299" t="s">
        <v>304</v>
      </c>
      <c r="E1525" s="331">
        <v>23.17</v>
      </c>
      <c r="F1525" s="331"/>
      <c r="G1525" s="333">
        <f t="shared" si="31"/>
        <v>5021.2499999999982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4</v>
      </c>
      <c r="C1526" s="298">
        <v>46045</v>
      </c>
      <c r="D1526" s="299" t="s">
        <v>296</v>
      </c>
      <c r="E1526" s="331">
        <v>62.77</v>
      </c>
      <c r="F1526" s="331"/>
      <c r="G1526" s="333">
        <f t="shared" si="31"/>
        <v>5044.4199999999983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6</v>
      </c>
      <c r="C1527" s="298">
        <v>46045</v>
      </c>
      <c r="D1527" s="299" t="s">
        <v>469</v>
      </c>
      <c r="E1527" s="331">
        <v>105.51</v>
      </c>
      <c r="F1527" s="331"/>
      <c r="G1527" s="333">
        <f t="shared" si="31"/>
        <v>5107.1899999999987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3</v>
      </c>
      <c r="C1528" s="298">
        <v>46045</v>
      </c>
      <c r="D1528" s="299" t="s">
        <v>334</v>
      </c>
      <c r="E1528" s="331">
        <v>9.9499999999999993</v>
      </c>
      <c r="F1528" s="331"/>
      <c r="G1528" s="333">
        <f t="shared" si="31"/>
        <v>5212.6999999999989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46045</v>
      </c>
      <c r="D1529" s="299" t="s">
        <v>358</v>
      </c>
      <c r="E1529" s="331">
        <v>10.17</v>
      </c>
      <c r="F1529" s="331"/>
      <c r="G1529" s="333">
        <f t="shared" si="31"/>
        <v>5222.6499999999987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46045</v>
      </c>
      <c r="D1530" s="299" t="s">
        <v>301</v>
      </c>
      <c r="E1530" s="331">
        <v>32.200000000000003</v>
      </c>
      <c r="F1530" s="331"/>
      <c r="G1530" s="333">
        <f t="shared" si="31"/>
        <v>5232.8199999999988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294</v>
      </c>
      <c r="B1531" s="330">
        <v>22</v>
      </c>
      <c r="C1531" s="298">
        <v>46045</v>
      </c>
      <c r="D1531" s="299" t="s">
        <v>862</v>
      </c>
      <c r="E1531" s="331">
        <v>5.31</v>
      </c>
      <c r="F1531" s="331"/>
      <c r="G1531" s="333">
        <f t="shared" si="31"/>
        <v>5265.0199999999986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8</v>
      </c>
      <c r="C1532" s="298">
        <v>46044</v>
      </c>
      <c r="D1532" s="299" t="s">
        <v>435</v>
      </c>
      <c r="E1532" s="331">
        <v>73.95</v>
      </c>
      <c r="F1532" s="331"/>
      <c r="G1532" s="333">
        <f t="shared" si="31"/>
        <v>5270.329999999999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2</v>
      </c>
      <c r="C1533" s="298">
        <v>46044</v>
      </c>
      <c r="D1533" s="299" t="s">
        <v>470</v>
      </c>
      <c r="E1533" s="331">
        <v>28.68</v>
      </c>
      <c r="F1533" s="331"/>
      <c r="G1533" s="333">
        <f t="shared" si="31"/>
        <v>5344.2799999999988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46044</v>
      </c>
      <c r="D1534" s="299" t="s">
        <v>357</v>
      </c>
      <c r="E1534" s="331">
        <v>57.38</v>
      </c>
      <c r="F1534" s="331"/>
      <c r="G1534" s="333">
        <f t="shared" si="31"/>
        <v>5372.9599999999991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2</v>
      </c>
      <c r="C1535" s="298">
        <v>46044</v>
      </c>
      <c r="D1535" s="299" t="s">
        <v>358</v>
      </c>
      <c r="E1535" s="331">
        <v>9.4700000000000006</v>
      </c>
      <c r="F1535" s="331"/>
      <c r="G1535" s="333">
        <f t="shared" si="31"/>
        <v>5430.3399999999992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2</v>
      </c>
      <c r="C1536" s="298">
        <v>46044</v>
      </c>
      <c r="D1536" s="299" t="s">
        <v>358</v>
      </c>
      <c r="E1536" s="331">
        <v>7.18</v>
      </c>
      <c r="F1536" s="331"/>
      <c r="G1536" s="333">
        <f t="shared" si="31"/>
        <v>5439.8099999999995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287</v>
      </c>
      <c r="B1537" s="330" t="s">
        <v>287</v>
      </c>
      <c r="C1537" s="298">
        <v>46044</v>
      </c>
      <c r="D1537" s="299" t="s">
        <v>315</v>
      </c>
      <c r="E1537" s="331">
        <v>126.24</v>
      </c>
      <c r="F1537" s="331">
        <v>126.24</v>
      </c>
      <c r="G1537" s="333">
        <f t="shared" si="31"/>
        <v>5446.99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8</v>
      </c>
      <c r="C1538" s="298">
        <v>46043</v>
      </c>
      <c r="D1538" s="299" t="s">
        <v>471</v>
      </c>
      <c r="E1538" s="331">
        <v>17</v>
      </c>
      <c r="F1538" s="331"/>
      <c r="G1538" s="333">
        <f t="shared" si="31"/>
        <v>5446.99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1</v>
      </c>
      <c r="C1539" s="298">
        <v>46043</v>
      </c>
      <c r="D1539" s="299" t="s">
        <v>329</v>
      </c>
      <c r="E1539" s="331">
        <v>24.75</v>
      </c>
      <c r="F1539" s="331"/>
      <c r="G1539" s="333">
        <f t="shared" si="31"/>
        <v>5463.99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291</v>
      </c>
      <c r="B1540" s="330">
        <v>39</v>
      </c>
      <c r="C1540" s="298">
        <v>46043</v>
      </c>
      <c r="D1540" s="299" t="s">
        <v>292</v>
      </c>
      <c r="E1540" s="331"/>
      <c r="F1540" s="331">
        <v>3378.82</v>
      </c>
      <c r="G1540" s="333">
        <f t="shared" si="31"/>
        <v>5488.74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294</v>
      </c>
      <c r="B1541" s="330">
        <v>23</v>
      </c>
      <c r="C1541" s="298">
        <v>46043</v>
      </c>
      <c r="D1541" s="299" t="s">
        <v>67</v>
      </c>
      <c r="E1541" s="331">
        <v>650.88</v>
      </c>
      <c r="F1541" s="331"/>
      <c r="G1541" s="333">
        <f t="shared" si="31"/>
        <v>2109.9199999999992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287</v>
      </c>
      <c r="B1542" s="330" t="s">
        <v>287</v>
      </c>
      <c r="C1542" s="298">
        <v>46043</v>
      </c>
      <c r="D1542" s="299" t="s">
        <v>472</v>
      </c>
      <c r="E1542" s="331">
        <v>100</v>
      </c>
      <c r="F1542" s="331">
        <v>100</v>
      </c>
      <c r="G1542" s="333">
        <f t="shared" si="31"/>
        <v>2760.7999999999993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46043</v>
      </c>
      <c r="D1543" s="299" t="s">
        <v>301</v>
      </c>
      <c r="E1543" s="331">
        <v>20</v>
      </c>
      <c r="F1543" s="331"/>
      <c r="G1543" s="333">
        <f t="shared" si="31"/>
        <v>2760.7999999999993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8</v>
      </c>
      <c r="C1544" s="298">
        <v>46043</v>
      </c>
      <c r="D1544" s="299" t="s">
        <v>295</v>
      </c>
      <c r="E1544" s="331">
        <v>6.38</v>
      </c>
      <c r="F1544" s="331"/>
      <c r="G1544" s="333">
        <f t="shared" si="31"/>
        <v>2780.7999999999993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46043</v>
      </c>
      <c r="D1545" s="299" t="s">
        <v>295</v>
      </c>
      <c r="E1545" s="331">
        <v>17.29</v>
      </c>
      <c r="F1545" s="331"/>
      <c r="G1545" s="333">
        <f t="shared" si="31"/>
        <v>2787.1799999999994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2</v>
      </c>
      <c r="C1546" s="298">
        <v>46043</v>
      </c>
      <c r="D1546" s="299" t="s">
        <v>358</v>
      </c>
      <c r="E1546" s="331">
        <v>14.86</v>
      </c>
      <c r="F1546" s="331"/>
      <c r="G1546" s="333">
        <f t="shared" si="31"/>
        <v>2804.4699999999993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46042</v>
      </c>
      <c r="D1547" s="299" t="s">
        <v>371</v>
      </c>
      <c r="E1547" s="331">
        <v>13.4</v>
      </c>
      <c r="F1547" s="331"/>
      <c r="G1547" s="333">
        <f t="shared" si="31"/>
        <v>2819.3299999999995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46042</v>
      </c>
      <c r="D1548" s="299" t="s">
        <v>371</v>
      </c>
      <c r="E1548" s="331">
        <v>5.97</v>
      </c>
      <c r="F1548" s="331"/>
      <c r="G1548" s="333">
        <f t="shared" si="31"/>
        <v>2832.7299999999996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294</v>
      </c>
      <c r="B1549" s="330">
        <v>22</v>
      </c>
      <c r="C1549" s="298">
        <v>46042</v>
      </c>
      <c r="D1549" s="299" t="s">
        <v>323</v>
      </c>
      <c r="E1549" s="331">
        <v>18.09</v>
      </c>
      <c r="F1549" s="331"/>
      <c r="G1549" s="333">
        <f t="shared" si="31"/>
        <v>2838.6999999999994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294</v>
      </c>
      <c r="B1550" s="330">
        <v>17</v>
      </c>
      <c r="C1550" s="298">
        <v>46042</v>
      </c>
      <c r="D1550" s="299" t="s">
        <v>188</v>
      </c>
      <c r="E1550" s="331">
        <v>42.65</v>
      </c>
      <c r="F1550" s="331"/>
      <c r="G1550" s="333">
        <f t="shared" si="31"/>
        <v>2856.7899999999995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335</v>
      </c>
      <c r="B1551" s="330" t="s">
        <v>335</v>
      </c>
      <c r="C1551" s="298">
        <v>46042</v>
      </c>
      <c r="D1551" s="299" t="s">
        <v>336</v>
      </c>
      <c r="E1551" s="331">
        <v>130.51</v>
      </c>
      <c r="F1551" s="331"/>
      <c r="G1551" s="333">
        <f t="shared" si="31"/>
        <v>2899.4399999999996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294</v>
      </c>
      <c r="B1552" s="330">
        <v>15</v>
      </c>
      <c r="C1552" s="298">
        <v>46042</v>
      </c>
      <c r="D1552" s="299" t="s">
        <v>185</v>
      </c>
      <c r="E1552" s="331">
        <v>132.4</v>
      </c>
      <c r="F1552" s="331"/>
      <c r="G1552" s="333">
        <f t="shared" si="31"/>
        <v>3029.9499999999994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294</v>
      </c>
      <c r="B1553" s="330">
        <v>23</v>
      </c>
      <c r="C1553" s="298">
        <v>46042</v>
      </c>
      <c r="D1553" s="299" t="s">
        <v>63</v>
      </c>
      <c r="E1553" s="331">
        <v>529.46</v>
      </c>
      <c r="F1553" s="331"/>
      <c r="G1553" s="333">
        <f t="shared" si="31"/>
        <v>3162.3499999999995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6</v>
      </c>
      <c r="C1554" s="298">
        <v>46042</v>
      </c>
      <c r="D1554" s="299" t="s">
        <v>300</v>
      </c>
      <c r="E1554" s="331">
        <v>51.63</v>
      </c>
      <c r="F1554" s="331"/>
      <c r="G1554" s="333">
        <f t="shared" si="31"/>
        <v>3691.8099999999995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2</v>
      </c>
      <c r="C1555" s="298">
        <v>46042</v>
      </c>
      <c r="D1555" s="299" t="s">
        <v>296</v>
      </c>
      <c r="E1555" s="331">
        <v>11.17</v>
      </c>
      <c r="F1555" s="331"/>
      <c r="G1555" s="333">
        <f t="shared" si="31"/>
        <v>3743.4399999999996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4</v>
      </c>
      <c r="C1556" s="298">
        <v>46042</v>
      </c>
      <c r="D1556" s="299" t="s">
        <v>296</v>
      </c>
      <c r="E1556" s="331">
        <v>57.37</v>
      </c>
      <c r="F1556" s="331"/>
      <c r="G1556" s="333">
        <f t="shared" si="31"/>
        <v>3754.6099999999997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294</v>
      </c>
      <c r="B1557" s="330">
        <v>22</v>
      </c>
      <c r="C1557" s="298">
        <v>46042</v>
      </c>
      <c r="D1557" s="299" t="s">
        <v>328</v>
      </c>
      <c r="E1557" s="331">
        <v>7.46</v>
      </c>
      <c r="F1557" s="331"/>
      <c r="G1557" s="333">
        <f t="shared" si="31"/>
        <v>3811.9799999999996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4</v>
      </c>
      <c r="C1558" s="298">
        <v>46042</v>
      </c>
      <c r="D1558" s="299" t="s">
        <v>310</v>
      </c>
      <c r="E1558" s="331">
        <v>28.91</v>
      </c>
      <c r="F1558" s="331"/>
      <c r="G1558" s="333">
        <f t="shared" si="31"/>
        <v>3819.4399999999996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6</v>
      </c>
      <c r="C1559" s="298">
        <v>46040</v>
      </c>
      <c r="D1559" s="299" t="s">
        <v>300</v>
      </c>
      <c r="E1559" s="331">
        <v>31.35</v>
      </c>
      <c r="F1559" s="331"/>
      <c r="G1559" s="333">
        <f t="shared" si="31"/>
        <v>3848.3499999999995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8</v>
      </c>
      <c r="C1560" s="298">
        <v>46040</v>
      </c>
      <c r="D1560" s="299" t="s">
        <v>473</v>
      </c>
      <c r="E1560" s="331">
        <v>124.75</v>
      </c>
      <c r="F1560" s="331"/>
      <c r="G1560" s="333">
        <f t="shared" si="31"/>
        <v>3879.6999999999994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3</v>
      </c>
      <c r="C1561" s="298">
        <v>46040</v>
      </c>
      <c r="D1561" s="299" t="s">
        <v>320</v>
      </c>
      <c r="E1561" s="331">
        <v>11.3</v>
      </c>
      <c r="F1561" s="331"/>
      <c r="G1561" s="333">
        <f t="shared" si="31"/>
        <v>4004.4499999999994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22</v>
      </c>
      <c r="C1562" s="298">
        <v>46040</v>
      </c>
      <c r="D1562" s="299" t="s">
        <v>401</v>
      </c>
      <c r="E1562" s="331">
        <v>13.84</v>
      </c>
      <c r="F1562" s="331"/>
      <c r="G1562" s="333">
        <f t="shared" si="31"/>
        <v>4015.7499999999995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1</v>
      </c>
      <c r="C1563" s="298">
        <v>46040</v>
      </c>
      <c r="D1563" s="299" t="s">
        <v>306</v>
      </c>
      <c r="E1563" s="331">
        <v>92.06</v>
      </c>
      <c r="F1563" s="331"/>
      <c r="G1563" s="333">
        <f t="shared" si="31"/>
        <v>4029.5899999999997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7</v>
      </c>
      <c r="C1564" s="298">
        <v>46040</v>
      </c>
      <c r="D1564" s="299" t="s">
        <v>338</v>
      </c>
      <c r="E1564" s="331">
        <v>78.47</v>
      </c>
      <c r="F1564" s="331"/>
      <c r="G1564" s="333">
        <f t="shared" si="31"/>
        <v>4121.6499999999996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1</v>
      </c>
      <c r="C1565" s="298">
        <v>46040</v>
      </c>
      <c r="D1565" s="299" t="s">
        <v>393</v>
      </c>
      <c r="E1565" s="331">
        <v>28.22</v>
      </c>
      <c r="F1565" s="331"/>
      <c r="G1565" s="333">
        <f t="shared" si="31"/>
        <v>4200.12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46040</v>
      </c>
      <c r="D1566" s="299" t="s">
        <v>392</v>
      </c>
      <c r="E1566" s="331">
        <v>32.729999999999997</v>
      </c>
      <c r="F1566" s="331"/>
      <c r="G1566" s="333">
        <f t="shared" si="31"/>
        <v>4228.34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42</v>
      </c>
      <c r="C1567" s="298">
        <v>46039</v>
      </c>
      <c r="D1567" s="299" t="s">
        <v>333</v>
      </c>
      <c r="E1567" s="331">
        <v>29.8</v>
      </c>
      <c r="F1567" s="331"/>
      <c r="G1567" s="333">
        <f t="shared" si="31"/>
        <v>4261.07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294</v>
      </c>
      <c r="B1568" s="330">
        <v>43</v>
      </c>
      <c r="C1568" s="298">
        <v>46039</v>
      </c>
      <c r="D1568" s="299" t="s">
        <v>333</v>
      </c>
      <c r="E1568" s="331">
        <v>22.35</v>
      </c>
      <c r="F1568" s="331"/>
      <c r="G1568" s="333">
        <f t="shared" si="31"/>
        <v>4290.87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8</v>
      </c>
      <c r="C1569" s="298">
        <v>46039</v>
      </c>
      <c r="D1569" s="299" t="s">
        <v>319</v>
      </c>
      <c r="E1569" s="331">
        <v>36.92</v>
      </c>
      <c r="F1569" s="331"/>
      <c r="G1569" s="333">
        <f t="shared" si="31"/>
        <v>4313.22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1</v>
      </c>
      <c r="C1570" s="298">
        <v>46039</v>
      </c>
      <c r="D1570" s="299" t="s">
        <v>311</v>
      </c>
      <c r="E1570" s="331">
        <v>117.89</v>
      </c>
      <c r="F1570" s="331"/>
      <c r="G1570" s="333">
        <f t="shared" si="31"/>
        <v>4350.1400000000003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1</v>
      </c>
      <c r="C1571" s="298">
        <v>46039</v>
      </c>
      <c r="D1571" s="299" t="s">
        <v>329</v>
      </c>
      <c r="E1571" s="331">
        <v>196.36</v>
      </c>
      <c r="F1571" s="331"/>
      <c r="G1571" s="333">
        <f t="shared" si="31"/>
        <v>4468.0300000000007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294</v>
      </c>
      <c r="B1572" s="330">
        <v>21</v>
      </c>
      <c r="C1572" s="298">
        <v>46039</v>
      </c>
      <c r="D1572" s="299" t="s">
        <v>194</v>
      </c>
      <c r="E1572" s="331">
        <v>70.2</v>
      </c>
      <c r="F1572" s="331"/>
      <c r="G1572" s="333">
        <f t="shared" si="31"/>
        <v>4664.3900000000003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2</v>
      </c>
      <c r="C1573" s="298">
        <v>46038</v>
      </c>
      <c r="D1573" s="299" t="s">
        <v>324</v>
      </c>
      <c r="E1573" s="331">
        <v>13.14</v>
      </c>
      <c r="F1573" s="331"/>
      <c r="G1573" s="333">
        <f t="shared" si="31"/>
        <v>4734.59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2</v>
      </c>
      <c r="C1574" s="298">
        <v>46038</v>
      </c>
      <c r="D1574" s="299" t="s">
        <v>296</v>
      </c>
      <c r="E1574" s="331">
        <v>18.489999999999998</v>
      </c>
      <c r="F1574" s="331"/>
      <c r="G1574" s="333">
        <f t="shared" si="31"/>
        <v>4747.7300000000005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291</v>
      </c>
      <c r="B1575" s="330">
        <v>41</v>
      </c>
      <c r="C1575" s="298">
        <v>46038</v>
      </c>
      <c r="D1575" s="299" t="s">
        <v>474</v>
      </c>
      <c r="E1575" s="331"/>
      <c r="F1575" s="331">
        <v>800</v>
      </c>
      <c r="G1575" s="333">
        <f t="shared" si="31"/>
        <v>4766.22</v>
      </c>
      <c r="H1575" s="334" t="s">
        <v>298</v>
      </c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294</v>
      </c>
      <c r="B1576" s="330">
        <v>18</v>
      </c>
      <c r="C1576" s="298">
        <v>46038</v>
      </c>
      <c r="D1576" s="299" t="s">
        <v>361</v>
      </c>
      <c r="E1576" s="331">
        <v>400</v>
      </c>
      <c r="F1576" s="331"/>
      <c r="G1576" s="333">
        <f t="shared" si="31"/>
        <v>3966.2200000000003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294</v>
      </c>
      <c r="B1577" s="330">
        <v>19</v>
      </c>
      <c r="C1577" s="298">
        <v>46038</v>
      </c>
      <c r="D1577" s="299" t="s">
        <v>191</v>
      </c>
      <c r="E1577" s="331">
        <v>200</v>
      </c>
      <c r="F1577" s="331"/>
      <c r="G1577" s="333">
        <f t="shared" si="31"/>
        <v>4366.22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294</v>
      </c>
      <c r="B1578" s="330">
        <v>11</v>
      </c>
      <c r="C1578" s="298">
        <v>46038</v>
      </c>
      <c r="D1578" s="299" t="s">
        <v>178</v>
      </c>
      <c r="E1578" s="331">
        <v>267.95999999999998</v>
      </c>
      <c r="F1578" s="331"/>
      <c r="G1578" s="333">
        <f t="shared" si="31"/>
        <v>4566.22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8</v>
      </c>
      <c r="C1579" s="298">
        <v>46037</v>
      </c>
      <c r="D1579" s="299" t="s">
        <v>357</v>
      </c>
      <c r="E1579" s="331">
        <v>59.95</v>
      </c>
      <c r="F1579" s="331"/>
      <c r="G1579" s="333">
        <f t="shared" si="31"/>
        <v>4834.18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46037</v>
      </c>
      <c r="D1580" s="299" t="s">
        <v>357</v>
      </c>
      <c r="E1580" s="331">
        <v>59.96</v>
      </c>
      <c r="F1580" s="331"/>
      <c r="G1580" s="333">
        <f t="shared" si="31"/>
        <v>4894.13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8</v>
      </c>
      <c r="C1581" s="298">
        <v>46037</v>
      </c>
      <c r="D1581" s="299" t="s">
        <v>319</v>
      </c>
      <c r="E1581" s="331">
        <v>12.43</v>
      </c>
      <c r="F1581" s="331"/>
      <c r="G1581" s="333">
        <f t="shared" si="31"/>
        <v>4954.09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2</v>
      </c>
      <c r="C1582" s="298">
        <v>46037</v>
      </c>
      <c r="D1582" s="299" t="s">
        <v>296</v>
      </c>
      <c r="E1582" s="331">
        <v>11.07</v>
      </c>
      <c r="F1582" s="331"/>
      <c r="G1582" s="333">
        <f t="shared" si="31"/>
        <v>4966.5200000000004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4</v>
      </c>
      <c r="C1583" s="298">
        <v>46037</v>
      </c>
      <c r="D1583" s="299" t="s">
        <v>296</v>
      </c>
      <c r="E1583" s="331">
        <v>52.3</v>
      </c>
      <c r="F1583" s="331"/>
      <c r="G1583" s="333">
        <f t="shared" si="31"/>
        <v>4977.59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6</v>
      </c>
      <c r="C1584" s="298">
        <v>46037</v>
      </c>
      <c r="D1584" s="299" t="s">
        <v>436</v>
      </c>
      <c r="E1584" s="331">
        <v>50</v>
      </c>
      <c r="F1584" s="331"/>
      <c r="G1584" s="333">
        <f t="shared" si="31"/>
        <v>5029.8900000000003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291</v>
      </c>
      <c r="B1585" s="330">
        <v>38</v>
      </c>
      <c r="C1585" s="298">
        <v>46037</v>
      </c>
      <c r="D1585" s="299" t="s">
        <v>293</v>
      </c>
      <c r="E1585" s="331"/>
      <c r="F1585" s="331">
        <v>4365.67</v>
      </c>
      <c r="G1585" s="333">
        <f t="shared" si="31"/>
        <v>5079.8900000000003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4</v>
      </c>
      <c r="C1586" s="298">
        <v>46036</v>
      </c>
      <c r="D1586" s="299" t="s">
        <v>295</v>
      </c>
      <c r="E1586" s="331">
        <v>30.91</v>
      </c>
      <c r="F1586" s="331"/>
      <c r="G1586" s="333">
        <f t="shared" si="31"/>
        <v>714.22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3</v>
      </c>
      <c r="C1587" s="298">
        <v>46036</v>
      </c>
      <c r="D1587" s="299" t="s">
        <v>348</v>
      </c>
      <c r="E1587" s="331">
        <v>8.67</v>
      </c>
      <c r="F1587" s="331"/>
      <c r="G1587" s="333">
        <f t="shared" si="31"/>
        <v>745.13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3</v>
      </c>
      <c r="C1588" s="298">
        <v>46035</v>
      </c>
      <c r="D1588" s="299" t="s">
        <v>351</v>
      </c>
      <c r="E1588" s="331">
        <v>25.01</v>
      </c>
      <c r="F1588" s="331"/>
      <c r="G1588" s="333">
        <f t="shared" si="31"/>
        <v>753.8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6</v>
      </c>
      <c r="C1589" s="298">
        <v>46035</v>
      </c>
      <c r="D1589" s="299" t="s">
        <v>412</v>
      </c>
      <c r="E1589" s="331">
        <v>-5.9</v>
      </c>
      <c r="F1589" s="331"/>
      <c r="G1589" s="333">
        <f t="shared" si="31"/>
        <v>778.81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289</v>
      </c>
      <c r="B1590" s="330">
        <v>6</v>
      </c>
      <c r="C1590" s="298">
        <v>46035</v>
      </c>
      <c r="D1590" s="299" t="s">
        <v>446</v>
      </c>
      <c r="E1590" s="331">
        <v>-0.03</v>
      </c>
      <c r="F1590" s="331"/>
      <c r="G1590" s="333">
        <f t="shared" si="31"/>
        <v>772.91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294</v>
      </c>
      <c r="B1591" s="330">
        <v>43</v>
      </c>
      <c r="C1591" s="298">
        <v>46035</v>
      </c>
      <c r="D1591" s="299" t="s">
        <v>201</v>
      </c>
      <c r="E1591" s="331">
        <v>44.18</v>
      </c>
      <c r="F1591" s="331"/>
      <c r="G1591" s="333">
        <f t="shared" si="31"/>
        <v>772.88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294</v>
      </c>
      <c r="B1592" s="330">
        <v>42</v>
      </c>
      <c r="C1592" s="298">
        <v>46035</v>
      </c>
      <c r="D1592" s="299" t="s">
        <v>200</v>
      </c>
      <c r="E1592" s="331">
        <v>51.19</v>
      </c>
      <c r="F1592" s="331"/>
      <c r="G1592" s="333">
        <f t="shared" si="31"/>
        <v>817.06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4</v>
      </c>
      <c r="C1593" s="298">
        <v>46035</v>
      </c>
      <c r="D1593" s="299" t="s">
        <v>295</v>
      </c>
      <c r="E1593" s="331">
        <v>28.15</v>
      </c>
      <c r="F1593" s="331"/>
      <c r="G1593" s="333">
        <f t="shared" si="31"/>
        <v>868.25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3</v>
      </c>
      <c r="C1594" s="298">
        <v>46035</v>
      </c>
      <c r="D1594" s="299" t="s">
        <v>296</v>
      </c>
      <c r="E1594" s="331">
        <v>20.85</v>
      </c>
      <c r="F1594" s="331"/>
      <c r="G1594" s="333">
        <f t="shared" si="31"/>
        <v>896.4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1</v>
      </c>
      <c r="C1595" s="298">
        <v>46034</v>
      </c>
      <c r="D1595" s="299" t="s">
        <v>306</v>
      </c>
      <c r="E1595" s="331">
        <v>145.81</v>
      </c>
      <c r="F1595" s="331"/>
      <c r="G1595" s="333">
        <f t="shared" si="31"/>
        <v>917.25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46034</v>
      </c>
      <c r="D1596" s="299" t="s">
        <v>424</v>
      </c>
      <c r="E1596" s="331">
        <v>25.22</v>
      </c>
      <c r="F1596" s="331"/>
      <c r="G1596" s="333">
        <f t="shared" si="31"/>
        <v>1063.06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2</v>
      </c>
      <c r="C1597" s="298">
        <v>46033</v>
      </c>
      <c r="D1597" s="299" t="s">
        <v>326</v>
      </c>
      <c r="E1597" s="331">
        <v>49.38</v>
      </c>
      <c r="F1597" s="331"/>
      <c r="G1597" s="333">
        <f t="shared" si="31"/>
        <v>1088.28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294</v>
      </c>
      <c r="B1598" s="330">
        <v>22</v>
      </c>
      <c r="C1598" s="298">
        <v>46033</v>
      </c>
      <c r="D1598" s="299" t="s">
        <v>352</v>
      </c>
      <c r="E1598" s="331">
        <v>19.16</v>
      </c>
      <c r="F1598" s="331"/>
      <c r="G1598" s="333">
        <f t="shared" si="31"/>
        <v>1137.6600000000001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6</v>
      </c>
      <c r="C1599" s="298">
        <v>46033</v>
      </c>
      <c r="D1599" s="299" t="s">
        <v>312</v>
      </c>
      <c r="E1599" s="331">
        <v>39.86</v>
      </c>
      <c r="F1599" s="331"/>
      <c r="G1599" s="333">
        <f t="shared" si="31"/>
        <v>1156.8200000000002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289</v>
      </c>
      <c r="B1600" s="330">
        <v>7</v>
      </c>
      <c r="C1600" s="298">
        <v>46033</v>
      </c>
      <c r="D1600" s="299" t="s">
        <v>444</v>
      </c>
      <c r="E1600" s="331">
        <v>165.05</v>
      </c>
      <c r="F1600" s="331"/>
      <c r="G1600" s="333">
        <f t="shared" si="31"/>
        <v>1196.68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294</v>
      </c>
      <c r="B1601" s="330">
        <v>24</v>
      </c>
      <c r="C1601" s="298">
        <v>46032</v>
      </c>
      <c r="D1601" s="299" t="s">
        <v>860</v>
      </c>
      <c r="E1601" s="331">
        <v>83.42</v>
      </c>
      <c r="F1601" s="331"/>
      <c r="G1601" s="333">
        <f t="shared" si="31"/>
        <v>1361.73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4</v>
      </c>
      <c r="C1602" s="298">
        <v>46032</v>
      </c>
      <c r="D1602" s="299" t="s">
        <v>296</v>
      </c>
      <c r="E1602" s="331">
        <v>30.4</v>
      </c>
      <c r="F1602" s="331"/>
      <c r="G1602" s="333">
        <f t="shared" si="31"/>
        <v>1445.15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2</v>
      </c>
      <c r="C1603" s="298">
        <v>46032</v>
      </c>
      <c r="D1603" s="299" t="s">
        <v>296</v>
      </c>
      <c r="E1603" s="331">
        <v>13.83</v>
      </c>
      <c r="F1603" s="331"/>
      <c r="G1603" s="333">
        <f t="shared" si="31"/>
        <v>1475.5500000000002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2</v>
      </c>
      <c r="C1604" s="298">
        <v>46032</v>
      </c>
      <c r="D1604" s="299" t="s">
        <v>473</v>
      </c>
      <c r="E1604" s="331">
        <v>100</v>
      </c>
      <c r="F1604" s="331"/>
      <c r="G1604" s="333">
        <f t="shared" si="31"/>
        <v>1489.38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1</v>
      </c>
      <c r="C1605" s="298">
        <v>46032</v>
      </c>
      <c r="D1605" s="299" t="s">
        <v>304</v>
      </c>
      <c r="E1605" s="331">
        <v>55.68</v>
      </c>
      <c r="F1605" s="331"/>
      <c r="G1605" s="333">
        <f t="shared" si="31"/>
        <v>1589.38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2</v>
      </c>
      <c r="C1606" s="298">
        <v>46031</v>
      </c>
      <c r="D1606" s="299" t="s">
        <v>358</v>
      </c>
      <c r="E1606" s="331">
        <v>9.4700000000000006</v>
      </c>
      <c r="F1606" s="331"/>
      <c r="G1606" s="333">
        <f t="shared" si="31"/>
        <v>1645.0600000000002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5</v>
      </c>
      <c r="C1607" s="298">
        <v>46031</v>
      </c>
      <c r="D1607" s="299" t="s">
        <v>475</v>
      </c>
      <c r="E1607" s="331">
        <v>50</v>
      </c>
      <c r="F1607" s="331"/>
      <c r="G1607" s="333">
        <f t="shared" si="31"/>
        <v>1654.5300000000002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289</v>
      </c>
      <c r="B1608" s="330">
        <v>8</v>
      </c>
      <c r="C1608" s="298">
        <v>46030</v>
      </c>
      <c r="D1608" s="299" t="s">
        <v>476</v>
      </c>
      <c r="E1608" s="331">
        <v>32.619999999999997</v>
      </c>
      <c r="F1608" s="331"/>
      <c r="G1608" s="333">
        <f t="shared" si="31"/>
        <v>1704.5300000000002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291</v>
      </c>
      <c r="B1609" s="330">
        <v>39</v>
      </c>
      <c r="C1609" s="298">
        <v>46030</v>
      </c>
      <c r="D1609" s="299" t="s">
        <v>292</v>
      </c>
      <c r="E1609" s="331"/>
      <c r="F1609" s="331">
        <v>2729.22</v>
      </c>
      <c r="G1609" s="333">
        <f t="shared" si="31"/>
        <v>1737.15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289</v>
      </c>
      <c r="B1610" s="330">
        <v>2</v>
      </c>
      <c r="C1610" s="298">
        <v>46030</v>
      </c>
      <c r="D1610" s="299" t="s">
        <v>296</v>
      </c>
      <c r="E1610" s="331">
        <v>6.37</v>
      </c>
      <c r="F1610" s="331"/>
      <c r="G1610" s="333">
        <f t="shared" si="31"/>
        <v>-992.06999999999971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4</v>
      </c>
      <c r="C1611" s="298">
        <v>46030</v>
      </c>
      <c r="D1611" s="299" t="s">
        <v>296</v>
      </c>
      <c r="E1611" s="331">
        <v>32.119999999999997</v>
      </c>
      <c r="F1611" s="331"/>
      <c r="G1611" s="333">
        <f t="shared" si="31"/>
        <v>-985.6999999999997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2</v>
      </c>
      <c r="C1612" s="298">
        <v>46030</v>
      </c>
      <c r="D1612" s="299" t="s">
        <v>358</v>
      </c>
      <c r="E1612" s="331">
        <v>9.4700000000000006</v>
      </c>
      <c r="F1612" s="331"/>
      <c r="G1612" s="333">
        <f t="shared" si="31"/>
        <v>-953.5799999999997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2</v>
      </c>
      <c r="C1613" s="298">
        <v>46030</v>
      </c>
      <c r="D1613" s="299" t="s">
        <v>386</v>
      </c>
      <c r="E1613" s="331">
        <v>21.18</v>
      </c>
      <c r="F1613" s="331"/>
      <c r="G1613" s="333">
        <f t="shared" si="31"/>
        <v>-944.10999999999967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335</v>
      </c>
      <c r="B1614" s="330" t="s">
        <v>335</v>
      </c>
      <c r="C1614" s="298">
        <v>46029</v>
      </c>
      <c r="D1614" s="299" t="s">
        <v>447</v>
      </c>
      <c r="E1614" s="331">
        <v>52.66</v>
      </c>
      <c r="F1614" s="331"/>
      <c r="G1614" s="333">
        <f t="shared" si="31"/>
        <v>-922.92999999999972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294</v>
      </c>
      <c r="B1615" s="330">
        <v>13</v>
      </c>
      <c r="C1615" s="298">
        <v>46029</v>
      </c>
      <c r="D1615" s="299" t="s">
        <v>182</v>
      </c>
      <c r="E1615" s="331">
        <v>167.42</v>
      </c>
      <c r="F1615" s="331"/>
      <c r="G1615" s="333">
        <f t="shared" si="31"/>
        <v>-870.26999999999975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4</v>
      </c>
      <c r="C1616" s="298">
        <v>46029</v>
      </c>
      <c r="D1616" s="299" t="s">
        <v>296</v>
      </c>
      <c r="E1616" s="331">
        <v>30.81</v>
      </c>
      <c r="F1616" s="331"/>
      <c r="G1616" s="333">
        <f t="shared" si="31"/>
        <v>-702.8499999999998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2</v>
      </c>
      <c r="C1617" s="298">
        <v>46029</v>
      </c>
      <c r="D1617" s="299" t="s">
        <v>358</v>
      </c>
      <c r="E1617" s="331">
        <v>9.4700000000000006</v>
      </c>
      <c r="F1617" s="331"/>
      <c r="G1617" s="333">
        <f t="shared" si="31"/>
        <v>-672.03999999999985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294</v>
      </c>
      <c r="B1618" s="330">
        <v>22</v>
      </c>
      <c r="C1618" s="298">
        <v>46029</v>
      </c>
      <c r="D1618" s="299" t="s">
        <v>477</v>
      </c>
      <c r="E1618" s="331">
        <v>148.04</v>
      </c>
      <c r="F1618" s="331"/>
      <c r="G1618" s="333">
        <f t="shared" si="31"/>
        <v>-662.56999999999982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294</v>
      </c>
      <c r="B1619" s="330">
        <v>14</v>
      </c>
      <c r="C1619" s="298">
        <v>46028</v>
      </c>
      <c r="D1619" s="299" t="s">
        <v>366</v>
      </c>
      <c r="E1619" s="331">
        <v>66.67</v>
      </c>
      <c r="F1619" s="331"/>
      <c r="G1619" s="333">
        <f t="shared" si="31"/>
        <v>-514.52999999999986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3</v>
      </c>
      <c r="C1620" s="298">
        <v>46028</v>
      </c>
      <c r="D1620" s="299" t="s">
        <v>296</v>
      </c>
      <c r="E1620" s="331">
        <v>5.7</v>
      </c>
      <c r="F1620" s="331"/>
      <c r="G1620" s="333">
        <f t="shared" si="31"/>
        <v>-447.8599999999999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294</v>
      </c>
      <c r="B1621" s="330">
        <v>21</v>
      </c>
      <c r="C1621" s="298">
        <v>46028</v>
      </c>
      <c r="D1621" s="299" t="s">
        <v>194</v>
      </c>
      <c r="E1621" s="331">
        <v>30.59</v>
      </c>
      <c r="F1621" s="331"/>
      <c r="G1621" s="333">
        <f t="shared" si="31"/>
        <v>-442.15999999999991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294</v>
      </c>
      <c r="B1622" s="330">
        <v>17</v>
      </c>
      <c r="C1622" s="298">
        <v>46027</v>
      </c>
      <c r="D1622" s="299" t="s">
        <v>370</v>
      </c>
      <c r="E1622" s="331">
        <v>133.91999999999999</v>
      </c>
      <c r="F1622" s="331"/>
      <c r="G1622" s="333">
        <f t="shared" si="31"/>
        <v>-411.56999999999994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294</v>
      </c>
      <c r="B1623" s="330">
        <v>17</v>
      </c>
      <c r="C1623" s="298">
        <v>46027</v>
      </c>
      <c r="D1623" s="299" t="s">
        <v>370</v>
      </c>
      <c r="E1623" s="331">
        <v>62</v>
      </c>
      <c r="F1623" s="331"/>
      <c r="G1623" s="333">
        <f t="shared" si="31"/>
        <v>-277.64999999999992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289</v>
      </c>
      <c r="B1624" s="330">
        <v>6</v>
      </c>
      <c r="C1624" s="298">
        <v>46027</v>
      </c>
      <c r="D1624" s="299" t="s">
        <v>300</v>
      </c>
      <c r="E1624" s="331">
        <v>10.64</v>
      </c>
      <c r="F1624" s="331"/>
      <c r="G1624" s="333">
        <f t="shared" si="31"/>
        <v>-215.64999999999992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8</v>
      </c>
      <c r="C1625" s="298">
        <v>46027</v>
      </c>
      <c r="D1625" s="299" t="s">
        <v>319</v>
      </c>
      <c r="E1625" s="331">
        <v>17.440000000000001</v>
      </c>
      <c r="F1625" s="331"/>
      <c r="G1625" s="333">
        <f t="shared" si="31"/>
        <v>-205.00999999999991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1</v>
      </c>
      <c r="C1626" s="298">
        <v>46027</v>
      </c>
      <c r="D1626" s="299" t="s">
        <v>306</v>
      </c>
      <c r="E1626" s="331">
        <v>216.19</v>
      </c>
      <c r="F1626" s="331"/>
      <c r="G1626" s="333">
        <f t="shared" si="31"/>
        <v>-187.56999999999991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2</v>
      </c>
      <c r="C1627" s="298">
        <v>46027</v>
      </c>
      <c r="D1627" s="299" t="s">
        <v>478</v>
      </c>
      <c r="E1627" s="331">
        <v>70</v>
      </c>
      <c r="F1627" s="331"/>
      <c r="G1627" s="333">
        <f t="shared" si="31"/>
        <v>28.62000000000009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2</v>
      </c>
      <c r="C1628" s="298">
        <v>46027</v>
      </c>
      <c r="D1628" s="299" t="s">
        <v>358</v>
      </c>
      <c r="E1628" s="331">
        <v>14.05</v>
      </c>
      <c r="F1628" s="331"/>
      <c r="G1628" s="333">
        <f t="shared" si="31"/>
        <v>98.62000000000009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294</v>
      </c>
      <c r="B1629" s="330">
        <v>14</v>
      </c>
      <c r="C1629" s="298">
        <v>46027</v>
      </c>
      <c r="D1629" s="299" t="s">
        <v>367</v>
      </c>
      <c r="E1629" s="331">
        <v>68.739999999999995</v>
      </c>
      <c r="F1629" s="331"/>
      <c r="G1629" s="333">
        <f t="shared" si="31"/>
        <v>112.67000000000009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6</v>
      </c>
      <c r="C1630" s="298">
        <v>46027</v>
      </c>
      <c r="D1630" s="299" t="s">
        <v>479</v>
      </c>
      <c r="E1630" s="331">
        <v>120</v>
      </c>
      <c r="F1630" s="331"/>
      <c r="G1630" s="333">
        <f t="shared" si="31"/>
        <v>181.41000000000008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294</v>
      </c>
      <c r="B1631" s="330">
        <v>9</v>
      </c>
      <c r="C1631" s="298">
        <v>46027</v>
      </c>
      <c r="D1631" s="299" t="s">
        <v>58</v>
      </c>
      <c r="E1631" s="331">
        <v>1281.53</v>
      </c>
      <c r="F1631" s="331"/>
      <c r="G1631" s="333">
        <f t="shared" si="31"/>
        <v>301.41000000000008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289</v>
      </c>
      <c r="B1632" s="330">
        <v>7</v>
      </c>
      <c r="C1632" s="298">
        <v>46026</v>
      </c>
      <c r="D1632" s="299" t="s">
        <v>338</v>
      </c>
      <c r="E1632" s="331">
        <v>18.260000000000002</v>
      </c>
      <c r="F1632" s="331"/>
      <c r="G1632" s="333">
        <f t="shared" si="31"/>
        <v>1582.94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287</v>
      </c>
      <c r="B1633" s="330" t="s">
        <v>287</v>
      </c>
      <c r="C1633" s="298">
        <v>46026</v>
      </c>
      <c r="D1633" s="299" t="s">
        <v>300</v>
      </c>
      <c r="E1633" s="331">
        <v>114.91</v>
      </c>
      <c r="F1633" s="331">
        <v>114.91</v>
      </c>
      <c r="G1633" s="333">
        <f t="shared" si="31"/>
        <v>1601.2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5</v>
      </c>
      <c r="C1634" s="298">
        <v>46026</v>
      </c>
      <c r="D1634" s="299" t="s">
        <v>480</v>
      </c>
      <c r="E1634" s="331">
        <v>42.43</v>
      </c>
      <c r="F1634" s="331"/>
      <c r="G1634" s="333">
        <f t="shared" si="31"/>
        <v>1601.2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7</v>
      </c>
      <c r="C1635" s="298">
        <v>46026</v>
      </c>
      <c r="D1635" s="299" t="s">
        <v>300</v>
      </c>
      <c r="E1635" s="331">
        <v>42.59</v>
      </c>
      <c r="F1635" s="331"/>
      <c r="G1635" s="333">
        <f t="shared" si="31"/>
        <v>1643.63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3</v>
      </c>
      <c r="C1636" s="298">
        <v>46025</v>
      </c>
      <c r="D1636" s="299" t="s">
        <v>348</v>
      </c>
      <c r="E1636" s="331">
        <v>14.57</v>
      </c>
      <c r="F1636" s="331"/>
      <c r="G1636" s="333">
        <f t="shared" si="31"/>
        <v>1686.22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289</v>
      </c>
      <c r="B1637" s="330">
        <v>2</v>
      </c>
      <c r="C1637" s="298">
        <v>46025</v>
      </c>
      <c r="D1637" s="299" t="s">
        <v>481</v>
      </c>
      <c r="E1637" s="331">
        <v>41.05</v>
      </c>
      <c r="F1637" s="331"/>
      <c r="G1637" s="333">
        <f t="shared" si="31"/>
        <v>1700.79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289</v>
      </c>
      <c r="B1638" s="330">
        <v>4</v>
      </c>
      <c r="C1638" s="298">
        <v>46025</v>
      </c>
      <c r="D1638" s="299" t="s">
        <v>310</v>
      </c>
      <c r="E1638" s="331">
        <v>26.88</v>
      </c>
      <c r="F1638" s="331"/>
      <c r="G1638" s="333">
        <f t="shared" si="31"/>
        <v>1741.84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2</v>
      </c>
      <c r="C1639" s="298">
        <v>46025</v>
      </c>
      <c r="D1639" s="299" t="s">
        <v>308</v>
      </c>
      <c r="E1639" s="331">
        <v>130.08000000000001</v>
      </c>
      <c r="F1639" s="331"/>
      <c r="G1639" s="333">
        <f t="shared" si="31"/>
        <v>1768.72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7</v>
      </c>
      <c r="C1640" s="298">
        <v>46025</v>
      </c>
      <c r="D1640" s="299" t="s">
        <v>482</v>
      </c>
      <c r="E1640" s="331">
        <v>222.49</v>
      </c>
      <c r="F1640" s="331"/>
      <c r="G1640" s="333">
        <f t="shared" si="31"/>
        <v>1898.8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289</v>
      </c>
      <c r="B1641" s="330">
        <v>7</v>
      </c>
      <c r="C1641" s="298">
        <v>46025</v>
      </c>
      <c r="D1641" s="299" t="s">
        <v>482</v>
      </c>
      <c r="E1641" s="331">
        <v>99.18</v>
      </c>
      <c r="F1641" s="331"/>
      <c r="G1641" s="333">
        <f t="shared" si="31"/>
        <v>2121.29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289</v>
      </c>
      <c r="B1642" s="330">
        <v>5</v>
      </c>
      <c r="C1642" s="298">
        <v>46024</v>
      </c>
      <c r="D1642" s="299" t="s">
        <v>483</v>
      </c>
      <c r="E1642" s="331">
        <v>35</v>
      </c>
      <c r="F1642" s="331"/>
      <c r="G1642" s="333">
        <f t="shared" si="31"/>
        <v>2220.4699999999998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3</v>
      </c>
      <c r="C1643" s="298">
        <v>46024</v>
      </c>
      <c r="D1643" s="299" t="s">
        <v>296</v>
      </c>
      <c r="E1643" s="331">
        <v>15.11</v>
      </c>
      <c r="F1643" s="331"/>
      <c r="G1643" s="333">
        <f t="shared" si="31"/>
        <v>2255.4699999999998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289</v>
      </c>
      <c r="B1644" s="330">
        <v>5</v>
      </c>
      <c r="C1644" s="298">
        <v>46024</v>
      </c>
      <c r="D1644" s="299" t="s">
        <v>484</v>
      </c>
      <c r="E1644" s="331">
        <v>29.67</v>
      </c>
      <c r="F1644" s="331"/>
      <c r="G1644" s="333">
        <f t="shared" si="31"/>
        <v>2270.58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287</v>
      </c>
      <c r="B1645" s="330" t="s">
        <v>287</v>
      </c>
      <c r="C1645" s="298">
        <v>46024</v>
      </c>
      <c r="D1645" s="299" t="s">
        <v>397</v>
      </c>
      <c r="E1645" s="331">
        <v>70.56</v>
      </c>
      <c r="F1645" s="331">
        <v>70.56</v>
      </c>
      <c r="G1645" s="333">
        <f t="shared" si="31"/>
        <v>2300.25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287</v>
      </c>
      <c r="B1646" s="330" t="s">
        <v>287</v>
      </c>
      <c r="C1646" s="298">
        <v>46024</v>
      </c>
      <c r="D1646" s="299" t="s">
        <v>485</v>
      </c>
      <c r="E1646" s="331">
        <v>113.94</v>
      </c>
      <c r="F1646" s="331">
        <v>113.94</v>
      </c>
      <c r="G1646" s="333">
        <f t="shared" si="31"/>
        <v>2300.25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2</v>
      </c>
      <c r="C1647" s="298">
        <v>46024</v>
      </c>
      <c r="D1647" s="299" t="s">
        <v>371</v>
      </c>
      <c r="E1647" s="331">
        <v>11.9</v>
      </c>
      <c r="F1647" s="331"/>
      <c r="G1647" s="333">
        <f t="shared" si="31"/>
        <v>2300.25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2</v>
      </c>
      <c r="C1648" s="298">
        <v>46024</v>
      </c>
      <c r="D1648" s="299" t="s">
        <v>408</v>
      </c>
      <c r="E1648" s="331">
        <v>23.9</v>
      </c>
      <c r="F1648" s="331"/>
      <c r="G1648" s="333">
        <f t="shared" si="31"/>
        <v>2312.15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5</v>
      </c>
      <c r="C1649" s="298">
        <v>46024</v>
      </c>
      <c r="D1649" s="299" t="s">
        <v>486</v>
      </c>
      <c r="E1649" s="331">
        <v>160</v>
      </c>
      <c r="F1649" s="331"/>
      <c r="G1649" s="333">
        <f t="shared" si="31"/>
        <v>2336.0500000000002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284</v>
      </c>
      <c r="B1650" s="330">
        <v>36</v>
      </c>
      <c r="C1650" s="298">
        <v>46024</v>
      </c>
      <c r="D1650" s="299" t="s">
        <v>374</v>
      </c>
      <c r="E1650" s="331">
        <v>50</v>
      </c>
      <c r="F1650" s="331"/>
      <c r="G1650" s="333">
        <f t="shared" si="31"/>
        <v>2496.0500000000002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6</v>
      </c>
      <c r="C1651" s="298">
        <v>46023</v>
      </c>
      <c r="D1651" s="299" t="s">
        <v>312</v>
      </c>
      <c r="E1651" s="331">
        <v>8</v>
      </c>
      <c r="F1651" s="331"/>
      <c r="G1651" s="333">
        <f t="shared" si="31"/>
        <v>2546.0500000000002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289</v>
      </c>
      <c r="B1652" s="330">
        <v>2</v>
      </c>
      <c r="C1652" s="298">
        <v>46023</v>
      </c>
      <c r="D1652" s="299" t="s">
        <v>371</v>
      </c>
      <c r="E1652" s="331">
        <v>13.06</v>
      </c>
      <c r="F1652" s="331"/>
      <c r="G1652" s="333">
        <f t="shared" si="31"/>
        <v>2554.0500000000002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294</v>
      </c>
      <c r="B1653" s="330">
        <v>22</v>
      </c>
      <c r="C1653" s="298">
        <v>46023</v>
      </c>
      <c r="D1653" s="299" t="s">
        <v>375</v>
      </c>
      <c r="E1653" s="331">
        <v>6.37</v>
      </c>
      <c r="F1653" s="331"/>
      <c r="G1653" s="333">
        <f t="shared" si="31"/>
        <v>2567.11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289</v>
      </c>
      <c r="B1654" s="330">
        <v>2</v>
      </c>
      <c r="C1654" s="298">
        <v>46023</v>
      </c>
      <c r="D1654" s="299" t="s">
        <v>358</v>
      </c>
      <c r="E1654" s="331">
        <v>10.27</v>
      </c>
      <c r="F1654" s="331"/>
      <c r="G1654" s="333">
        <f t="shared" si="31"/>
        <v>2573.48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6</v>
      </c>
      <c r="C1655" s="298">
        <v>46023</v>
      </c>
      <c r="D1655" s="299" t="s">
        <v>487</v>
      </c>
      <c r="E1655" s="331">
        <v>176.57</v>
      </c>
      <c r="F1655" s="331"/>
      <c r="G1655" s="333">
        <f t="shared" si="31"/>
        <v>2583.75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287</v>
      </c>
      <c r="B1656" s="330" t="s">
        <v>287</v>
      </c>
      <c r="C1656" s="298">
        <v>46023</v>
      </c>
      <c r="D1656" s="299" t="s">
        <v>300</v>
      </c>
      <c r="E1656" s="331">
        <v>383.39</v>
      </c>
      <c r="F1656" s="331">
        <v>383.39</v>
      </c>
      <c r="G1656" s="333">
        <f t="shared" si="31"/>
        <v>2760.32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287</v>
      </c>
      <c r="B1657" s="330" t="s">
        <v>287</v>
      </c>
      <c r="C1657" s="298">
        <v>46023</v>
      </c>
      <c r="D1657" s="299" t="s">
        <v>300</v>
      </c>
      <c r="E1657" s="331">
        <v>53.24</v>
      </c>
      <c r="F1657" s="331">
        <v>53.24</v>
      </c>
      <c r="G1657" s="333">
        <f t="shared" si="31"/>
        <v>2760.32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335</v>
      </c>
      <c r="B1658" s="330" t="s">
        <v>335</v>
      </c>
      <c r="C1658" s="298">
        <v>46023</v>
      </c>
      <c r="D1658" s="337" t="s">
        <v>460</v>
      </c>
      <c r="E1658" s="331">
        <v>239.68</v>
      </c>
      <c r="F1658" s="331"/>
      <c r="G1658" s="333">
        <f t="shared" si="31"/>
        <v>2760.32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488</v>
      </c>
      <c r="B1659" s="330" t="s">
        <v>488</v>
      </c>
      <c r="C1659" s="298">
        <v>45658</v>
      </c>
      <c r="D1659" s="298" t="s">
        <v>489</v>
      </c>
      <c r="E1659" s="332"/>
      <c r="F1659" s="332"/>
      <c r="G1659" s="333">
        <v>3000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5.75" customHeight="1" x14ac:dyDescent="0.3"/>
    <row r="1661" spans="1:20" ht="15.75" customHeight="1" x14ac:dyDescent="0.3"/>
    <row r="1662" spans="1:20" ht="15.75" customHeight="1" x14ac:dyDescent="0.3"/>
    <row r="1663" spans="1:20" ht="15.75" customHeight="1" x14ac:dyDescent="0.3"/>
    <row r="1664" spans="1:20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spans="9:9" ht="15.75" customHeight="1" x14ac:dyDescent="0.3"/>
    <row r="3378" spans="9:9" ht="15.75" customHeight="1" x14ac:dyDescent="0.3"/>
    <row r="3379" spans="9:9" ht="15.75" customHeight="1" x14ac:dyDescent="0.3"/>
    <row r="3380" spans="9:9" ht="15.75" customHeight="1" x14ac:dyDescent="0.3"/>
    <row r="3381" spans="9:9" ht="15.75" customHeight="1" x14ac:dyDescent="0.3"/>
    <row r="3382" spans="9:9" ht="15.75" customHeight="1" x14ac:dyDescent="0.3"/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5.75" customHeight="1" x14ac:dyDescent="0.3"/>
    <row r="3388" spans="9:9" ht="15.75" customHeight="1" x14ac:dyDescent="0.3"/>
    <row r="3389" spans="9:9" ht="12" customHeight="1" x14ac:dyDescent="0.3">
      <c r="I3389" s="335" t="s">
        <v>225</v>
      </c>
    </row>
    <row r="3390" spans="9:9" ht="12" customHeight="1" x14ac:dyDescent="0.3">
      <c r="I3390" s="335"/>
    </row>
    <row r="3391" spans="9:9" ht="12" customHeight="1" x14ac:dyDescent="0.3">
      <c r="I3391" s="335"/>
    </row>
    <row r="3392" spans="9:9" ht="12" customHeight="1" x14ac:dyDescent="0.3">
      <c r="I3392" s="335"/>
    </row>
    <row r="3393" spans="9:9" ht="12" customHeight="1" x14ac:dyDescent="0.3">
      <c r="I3393" s="335"/>
    </row>
    <row r="3394" spans="9:9" ht="12" customHeight="1" x14ac:dyDescent="0.3">
      <c r="I3394" s="335"/>
    </row>
    <row r="3395" spans="9:9" ht="12" customHeight="1" x14ac:dyDescent="0.3">
      <c r="I3395" s="335"/>
    </row>
    <row r="3396" spans="9:9" ht="12" customHeight="1" x14ac:dyDescent="0.3">
      <c r="I3396" s="335"/>
    </row>
    <row r="3397" spans="9:9" ht="12" customHeight="1" x14ac:dyDescent="0.3">
      <c r="I3397" s="335"/>
    </row>
    <row r="3398" spans="9:9" ht="12" customHeight="1" x14ac:dyDescent="0.3">
      <c r="I3398" s="335" t="s">
        <v>226</v>
      </c>
    </row>
    <row r="3399" spans="9:9" ht="15.75" customHeight="1" x14ac:dyDescent="0.3"/>
    <row r="3400" spans="9:9" ht="15.75" customHeight="1" x14ac:dyDescent="0.3"/>
    <row r="3401" spans="9:9" ht="12" customHeight="1" x14ac:dyDescent="0.3">
      <c r="I3401" s="335" t="s">
        <v>226</v>
      </c>
    </row>
    <row r="3402" spans="9:9" ht="12" customHeight="1" x14ac:dyDescent="0.3">
      <c r="I3402" s="335"/>
    </row>
    <row r="3403" spans="9:9" ht="12" customHeight="1" x14ac:dyDescent="0.3">
      <c r="I3403" s="335"/>
    </row>
    <row r="3404" spans="9:9" ht="12" customHeight="1" x14ac:dyDescent="0.3">
      <c r="I3404" s="335"/>
    </row>
    <row r="3405" spans="9:9" ht="12" customHeight="1" x14ac:dyDescent="0.3">
      <c r="I3405" s="335"/>
    </row>
    <row r="3406" spans="9:9" ht="12" customHeight="1" x14ac:dyDescent="0.3">
      <c r="I3406" s="335"/>
    </row>
    <row r="3407" spans="9:9" ht="12" customHeight="1" x14ac:dyDescent="0.3">
      <c r="I3407" s="335" t="s">
        <v>226</v>
      </c>
    </row>
    <row r="3408" spans="9:9" ht="12" customHeight="1" x14ac:dyDescent="0.3">
      <c r="I3408" s="335" t="s">
        <v>226</v>
      </c>
    </row>
    <row r="3409" spans="9:9" ht="12" customHeight="1" x14ac:dyDescent="0.3">
      <c r="I3409" s="335"/>
    </row>
    <row r="3410" spans="9:9" ht="12" customHeight="1" x14ac:dyDescent="0.3">
      <c r="I3410" s="335"/>
    </row>
    <row r="3411" spans="9:9" ht="12" customHeight="1" x14ac:dyDescent="0.3">
      <c r="I3411" s="335"/>
    </row>
    <row r="3412" spans="9:9" ht="12" customHeight="1" x14ac:dyDescent="0.3">
      <c r="I3412" s="335" t="s">
        <v>226</v>
      </c>
    </row>
    <row r="3413" spans="9:9" ht="12" customHeight="1" x14ac:dyDescent="0.3">
      <c r="I3413" s="335" t="s">
        <v>225</v>
      </c>
    </row>
    <row r="3414" spans="9:9" ht="12" customHeight="1" x14ac:dyDescent="0.3">
      <c r="I3414" s="335" t="s">
        <v>225</v>
      </c>
    </row>
    <row r="3415" spans="9:9" ht="15.75" customHeight="1" x14ac:dyDescent="0.3"/>
    <row r="3416" spans="9:9" ht="15.75" customHeight="1" x14ac:dyDescent="0.3"/>
    <row r="3417" spans="9:9" ht="12" customHeight="1" x14ac:dyDescent="0.3">
      <c r="I3417" s="335" t="s">
        <v>225</v>
      </c>
    </row>
    <row r="3418" spans="9:9" ht="12" customHeight="1" x14ac:dyDescent="0.3">
      <c r="I3418" s="335"/>
    </row>
    <row r="3419" spans="9:9" ht="12" customHeight="1" x14ac:dyDescent="0.3">
      <c r="I3419" s="335" t="s">
        <v>226</v>
      </c>
    </row>
    <row r="3420" spans="9:9" ht="12" customHeight="1" x14ac:dyDescent="0.3">
      <c r="I3420" s="335"/>
    </row>
    <row r="3421" spans="9:9" ht="12" customHeight="1" x14ac:dyDescent="0.3">
      <c r="I3421" s="335"/>
    </row>
    <row r="3422" spans="9:9" ht="12" customHeight="1" x14ac:dyDescent="0.3">
      <c r="I3422" s="335" t="s">
        <v>226</v>
      </c>
    </row>
    <row r="3423" spans="9:9" ht="12" customHeight="1" x14ac:dyDescent="0.3">
      <c r="I3423" s="335"/>
    </row>
    <row r="3424" spans="9:9" ht="12" customHeight="1" x14ac:dyDescent="0.3">
      <c r="I3424" s="335" t="s">
        <v>226</v>
      </c>
    </row>
    <row r="3425" spans="9:9" ht="15.75" customHeight="1" x14ac:dyDescent="0.3"/>
    <row r="3426" spans="9:9" ht="15.75" customHeight="1" x14ac:dyDescent="0.3"/>
    <row r="3427" spans="9:9" ht="15.75" customHeight="1" x14ac:dyDescent="0.3"/>
    <row r="3428" spans="9:9" ht="15.75" customHeight="1" x14ac:dyDescent="0.3"/>
    <row r="3429" spans="9:9" ht="15.75" customHeight="1" x14ac:dyDescent="0.3"/>
    <row r="3430" spans="9:9" ht="15.75" customHeight="1" x14ac:dyDescent="0.3"/>
    <row r="3431" spans="9:9" ht="15.75" customHeight="1" x14ac:dyDescent="0.3"/>
    <row r="3432" spans="9:9" ht="15.75" customHeight="1" x14ac:dyDescent="0.3"/>
    <row r="3433" spans="9:9" ht="12" customHeight="1" x14ac:dyDescent="0.3">
      <c r="I3433" s="335" t="s">
        <v>226</v>
      </c>
    </row>
    <row r="3434" spans="9:9" ht="12" customHeight="1" x14ac:dyDescent="0.3">
      <c r="I3434" s="335"/>
    </row>
    <row r="3435" spans="9:9" ht="12" customHeight="1" x14ac:dyDescent="0.3">
      <c r="I3435" s="335" t="s">
        <v>225</v>
      </c>
    </row>
    <row r="3436" spans="9:9" ht="12" customHeight="1" x14ac:dyDescent="0.3">
      <c r="I3436" s="335"/>
    </row>
    <row r="3437" spans="9:9" ht="12" customHeight="1" x14ac:dyDescent="0.3">
      <c r="I3437" s="335" t="s">
        <v>226</v>
      </c>
    </row>
    <row r="3438" spans="9:9" ht="12" customHeight="1" x14ac:dyDescent="0.3">
      <c r="I3438" s="335" t="s">
        <v>225</v>
      </c>
    </row>
    <row r="3439" spans="9:9" ht="15.75" customHeight="1" x14ac:dyDescent="0.3"/>
    <row r="3440" spans="9:9" ht="15.75" customHeight="1" x14ac:dyDescent="0.3"/>
    <row r="3441" ht="15.75" customHeight="1" x14ac:dyDescent="0.3"/>
    <row r="3442" ht="15.75" customHeight="1" x14ac:dyDescent="0.3"/>
    <row r="3443" ht="15.75" customHeight="1" x14ac:dyDescent="0.3"/>
    <row r="3444" ht="15.75" customHeight="1" x14ac:dyDescent="0.3"/>
    <row r="3445" ht="15.75" customHeight="1" x14ac:dyDescent="0.3"/>
    <row r="3446" ht="15.75" customHeight="1" x14ac:dyDescent="0.3"/>
    <row r="3447" ht="15.75" customHeight="1" x14ac:dyDescent="0.3"/>
    <row r="3448" ht="15.75" customHeight="1" x14ac:dyDescent="0.3"/>
    <row r="3449" ht="15.75" customHeight="1" x14ac:dyDescent="0.3"/>
    <row r="3450" ht="15.75" customHeight="1" x14ac:dyDescent="0.3"/>
    <row r="3451" ht="15.75" customHeight="1" x14ac:dyDescent="0.3"/>
    <row r="3452" ht="15.75" customHeight="1" x14ac:dyDescent="0.3"/>
    <row r="3453" ht="15.75" customHeight="1" x14ac:dyDescent="0.3"/>
    <row r="3454" ht="15.75" customHeight="1" x14ac:dyDescent="0.3"/>
    <row r="3455" ht="15.75" customHeight="1" x14ac:dyDescent="0.3"/>
    <row r="3456" ht="15.75" customHeight="1" x14ac:dyDescent="0.3"/>
    <row r="3457" spans="9:9" ht="12" customHeight="1" x14ac:dyDescent="0.3">
      <c r="I3457" s="335" t="s">
        <v>226</v>
      </c>
    </row>
  </sheetData>
  <autoFilter ref="A1:G1659" xr:uid="{00000000-0009-0000-0000-000006000000}"/>
  <mergeCells count="5">
    <mergeCell ref="A1:B1"/>
    <mergeCell ref="E1:F1"/>
    <mergeCell ref="Q1:R1"/>
    <mergeCell ref="E2:F2"/>
    <mergeCell ref="E3:F3"/>
  </mergeCells>
  <conditionalFormatting sqref="I1 I4:I345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C26" sqref="C26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43.5</v>
      </c>
      <c r="F6" s="384">
        <f ca="1">'Isaac 401k'!D4</f>
        <v>67146</v>
      </c>
      <c r="G6" s="385">
        <f ca="1">(F6-B9)/365.25</f>
        <v>101.95756331279945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47.416666666666664</v>
      </c>
      <c r="F7" s="392">
        <f ca="1">'Lorri 401b'!D4</f>
        <v>68576</v>
      </c>
      <c r="G7" s="393">
        <f ca="1">(F7-C9)/365.25</f>
        <v>101.2621492128679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3227011.310264512</v>
      </c>
      <c r="R11" s="25">
        <f t="array" aca="1" ref="R11" ca="1">INDEX('Lorri 401b'!L:L,MATCH('Retirement Calculator'!A11,'Lorri 401b'!N:N,0),0)</f>
        <v>3509983.1620682701</v>
      </c>
      <c r="S11" s="25">
        <f t="shared" ref="S11:S265" ca="1" si="7">SUM(Q11:R11)</f>
        <v>6736994.4723327821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3207071.7285910305</v>
      </c>
      <c r="R12" s="25">
        <f t="array" aca="1" ref="R12" ca="1">INDEX('Lorri 401b'!L:L,MATCH('Retirement Calculator'!A12,'Lorri 401b'!N:N,0),0)</f>
        <v>3524608.0919102211</v>
      </c>
      <c r="S12" s="25">
        <f t="shared" ca="1" si="7"/>
        <v>6731679.8205012511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3187049.0653272425</v>
      </c>
      <c r="R13" s="25">
        <f t="array" aca="1" ref="R13" ca="1">INDEX('Lorri 401b'!L:L,MATCH('Retirement Calculator'!A13,'Lorri 401b'!N:N,0),0)</f>
        <v>3539293.9589598472</v>
      </c>
      <c r="S13" s="25">
        <f t="shared" ca="1" si="7"/>
        <v>6726343.0242870897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3166942.9742998555</v>
      </c>
      <c r="R14" s="25">
        <f t="array" aca="1" ref="R14" ca="1">INDEX('Lorri 401b'!L:L,MATCH('Retirement Calculator'!A14,'Lorri 401b'!N:N,0),0)</f>
        <v>3554041.0171221797</v>
      </c>
      <c r="S14" s="25">
        <f t="shared" ca="1" si="7"/>
        <v>6720983.9914220348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3146753.107893188</v>
      </c>
      <c r="R15" s="25">
        <f t="array" aca="1" ref="R15" ca="1">INDEX('Lorri 401b'!L:L,MATCH('Retirement Calculator'!A15,'Lorri 401b'!N:N,0),0)</f>
        <v>3568849.5213601887</v>
      </c>
      <c r="S15" s="25">
        <f t="shared" ca="1" si="7"/>
        <v>6715602.6292533763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3126479.117043159</v>
      </c>
      <c r="R16" s="25">
        <f t="array" aca="1" ref="R16" ca="1">INDEX('Lorri 401b'!L:L,MATCH('Retirement Calculator'!A16,'Lorri 401b'!N:N,0),0)</f>
        <v>3583719.7276991894</v>
      </c>
      <c r="S16" s="25">
        <f t="shared" ca="1" si="7"/>
        <v>6710198.8447423484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3106120.6512312549</v>
      </c>
      <c r="R17" s="25">
        <f t="array" aca="1" ref="R17" ca="1">INDEX('Lorri 401b'!L:L,MATCH('Retirement Calculator'!A17,'Lorri 401b'!N:N,0),0)</f>
        <v>3598651.8932312694</v>
      </c>
      <c r="S17" s="25">
        <f t="shared" ca="1" si="7"/>
        <v>6704772.5444625244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3085677.3584784679</v>
      </c>
      <c r="R18" s="25">
        <f t="array" aca="1" ref="R18" ca="1">INDEX('Lorri 401b'!L:L,MATCH('Retirement Calculator'!A18,'Lorri 401b'!N:N,0),0)</f>
        <v>3613646.2761197332</v>
      </c>
      <c r="S18" s="25">
        <f t="shared" ca="1" si="7"/>
        <v>6699323.6345982011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3065148.8853392112</v>
      </c>
      <c r="R19" s="25">
        <f t="array" aca="1" ref="R19" ca="1">INDEX('Lorri 401b'!L:L,MATCH('Retirement Calculator'!A19,'Lorri 401b'!N:N,0),0)</f>
        <v>3628703.1356035653</v>
      </c>
      <c r="S19" s="25">
        <f t="shared" ca="1" si="7"/>
        <v>6693852.0209427765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3044534.8768952074</v>
      </c>
      <c r="R20" s="25">
        <f t="array" aca="1" ref="R20" ca="1">INDEX('Lorri 401b'!L:L,MATCH('Retirement Calculator'!A20,'Lorri 401b'!N:N,0),0)</f>
        <v>3643822.7320019132</v>
      </c>
      <c r="S20" s="25">
        <f t="shared" ca="1" si="7"/>
        <v>6688357.6088971207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3023834.9767493536</v>
      </c>
      <c r="R21" s="25">
        <f t="array" aca="1" ref="R21" ca="1">INDEX('Lorri 401b'!L:L,MATCH('Retirement Calculator'!A21,'Lorri 401b'!N:N,0),0)</f>
        <v>3659005.3267185879</v>
      </c>
      <c r="S21" s="25">
        <f t="shared" ca="1" si="7"/>
        <v>6682840.3034679415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3003048.8270195588</v>
      </c>
      <c r="R22" s="25">
        <f t="array" aca="1" ref="R22" ca="1">INDEX('Lorri 401b'!L:L,MATCH('Retirement Calculator'!A22,'Lorri 401b'!N:N,0),0)</f>
        <v>3674251.1822465821</v>
      </c>
      <c r="S22" s="25">
        <f t="shared" ca="1" si="7"/>
        <v>6677300.0092661409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2982176.0683325566</v>
      </c>
      <c r="R23" s="25">
        <f t="array" aca="1" ref="R23" ca="1">INDEX('Lorri 401b'!L:L,MATCH('Retirement Calculator'!A23,'Lorri 401b'!N:N,0),0)</f>
        <v>3689560.5621726094</v>
      </c>
      <c r="S23" s="25">
        <f t="shared" ca="1" si="7"/>
        <v>6671736.630505166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2961216.3398176921</v>
      </c>
      <c r="R24" s="25">
        <f t="array" aca="1" ref="R24" ca="1">INDEX('Lorri 401b'!L:L,MATCH('Retirement Calculator'!A24,'Lorri 401b'!N:N,0),0)</f>
        <v>3704933.7311816621</v>
      </c>
      <c r="S24" s="25">
        <f t="shared" ca="1" si="7"/>
        <v>6666150.0709993541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2940169.2791006821</v>
      </c>
      <c r="R25" s="25">
        <f t="array" aca="1" ref="R25" ca="1">INDEX('Lorri 401b'!L:L,MATCH('Retirement Calculator'!A25,'Lorri 401b'!N:N,0),0)</f>
        <v>3720370.9550615856</v>
      </c>
      <c r="S25" s="25">
        <f t="shared" ca="1" si="7"/>
        <v>6660540.2341622673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2919034.5222973512</v>
      </c>
      <c r="R26" s="25">
        <f t="array" aca="1" ref="R26" ca="1">INDEX('Lorri 401b'!L:L,MATCH('Retirement Calculator'!A26,'Lorri 401b'!N:N,0),0)</f>
        <v>3735872.5007076757</v>
      </c>
      <c r="S26" s="25">
        <f t="shared" ca="1" si="7"/>
        <v>6654907.0230050273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2897811.7040073397</v>
      </c>
      <c r="R27" s="25">
        <f t="array" aca="1" ref="R27" ca="1">INDEX('Lorri 401b'!L:L,MATCH('Retirement Calculator'!A27,'Lorri 401b'!N:N,0),0)</f>
        <v>3751438.6361272912</v>
      </c>
      <c r="S27" s="25">
        <f t="shared" ca="1" si="7"/>
        <v>6649250.3401346309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2876500.4573077867</v>
      </c>
      <c r="R28" s="25">
        <f t="array" aca="1" ref="R28" ca="1">INDEX('Lorri 401b'!L:L,MATCH('Retirement Calculator'!A28,'Lorri 401b'!N:N,0),0)</f>
        <v>3767069.6304444885</v>
      </c>
      <c r="S28" s="25">
        <f t="shared" ca="1" si="7"/>
        <v>6643570.0877522752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2855100.4137469851</v>
      </c>
      <c r="R29" s="25">
        <f t="array" aca="1" ref="R29" ca="1">INDEX('Lorri 401b'!L:L,MATCH('Retirement Calculator'!A29,'Lorri 401b'!N:N,0),0)</f>
        <v>3782765.7539046737</v>
      </c>
      <c r="S29" s="25">
        <f t="shared" ca="1" si="7"/>
        <v>6637866.1676516589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2833611.203338014</v>
      </c>
      <c r="R30" s="25">
        <f t="array" aca="1" ref="R30" ca="1">INDEX('Lorri 401b'!L:L,MATCH('Retirement Calculator'!A30,'Lorri 401b'!N:N,0),0)</f>
        <v>3798527.2778792763</v>
      </c>
      <c r="S30" s="25">
        <f t="shared" ca="1" si="7"/>
        <v>6632138.4812172903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2812032.4545523385</v>
      </c>
      <c r="R31" s="25">
        <f t="array" aca="1" ref="R31" ca="1">INDEX('Lorri 401b'!L:L,MATCH('Retirement Calculator'!A31,'Lorri 401b'!N:N,0),0)</f>
        <v>3814354.4748704401</v>
      </c>
      <c r="S31" s="25">
        <f t="shared" ca="1" si="7"/>
        <v>6626386.929422779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2790363.7943133893</v>
      </c>
      <c r="R32" s="25">
        <f t="array" aca="1" ref="R32" ca="1">INDEX('Lorri 401b'!L:L,MATCH('Retirement Calculator'!A32,'Lorri 401b'!N:N,0),0)</f>
        <v>3830247.6185157336</v>
      </c>
      <c r="S32" s="25">
        <f t="shared" ca="1" si="7"/>
        <v>6620611.4128291234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2768604.8479901114</v>
      </c>
      <c r="R33" s="25">
        <f t="array" aca="1" ref="R33" ca="1">INDEX('Lorri 401b'!L:L,MATCH('Retirement Calculator'!A33,'Lorri 401b'!N:N,0),0)</f>
        <v>3846206.9835928828</v>
      </c>
      <c r="S33" s="25">
        <f t="shared" ca="1" si="7"/>
        <v>6614811.8315829942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2746755.2393904864</v>
      </c>
      <c r="R34" s="25">
        <f t="array" aca="1" ref="R34" ca="1">INDEX('Lorri 401b'!L:L,MATCH('Retirement Calculator'!A34,'Lorri 401b'!N:N,0),0)</f>
        <v>3862232.8460245198</v>
      </c>
      <c r="S34" s="25">
        <f t="shared" ca="1" si="7"/>
        <v>6608988.0854150057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2724814.5907550296</v>
      </c>
      <c r="R35" s="25">
        <f t="array" aca="1" ref="R35" ca="1">INDEX('Lorri 401b'!L:L,MATCH('Retirement Calculator'!A35,'Lorri 401b'!N:N,0),0)</f>
        <v>3878325.4828829551</v>
      </c>
      <c r="S35" s="25">
        <f t="shared" ca="1" si="7"/>
        <v>6603140.0736379847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2702782.5227502584</v>
      </c>
      <c r="R36" s="25">
        <f t="array" aca="1" ref="R36" ca="1">INDEX('Lorri 401b'!L:L,MATCH('Retirement Calculator'!A36,'Lorri 401b'!N:N,0),0)</f>
        <v>3894485.1723949676</v>
      </c>
      <c r="S36" s="25">
        <f t="shared" ca="1" si="7"/>
        <v>6597267.6951452261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2680658.654462134</v>
      </c>
      <c r="R37" s="25">
        <f t="array" aca="1" ref="R37" ca="1">INDEX('Lorri 401b'!L:L,MATCH('Retirement Calculator'!A37,'Lorri 401b'!N:N,0),0)</f>
        <v>3910712.1939466135</v>
      </c>
      <c r="S37" s="25">
        <f t="shared" ca="1" si="7"/>
        <v>6591370.8484087475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2658442.603389476</v>
      </c>
      <c r="R38" s="25">
        <f t="array" aca="1" ref="R38" ca="1">INDEX('Lorri 401b'!L:L,MATCH('Retirement Calculator'!A38,'Lorri 401b'!N:N,0),0)</f>
        <v>3927006.8280880577</v>
      </c>
      <c r="S38" s="25">
        <f t="shared" ca="1" si="7"/>
        <v>6585449.4314775337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2636133.9854373485</v>
      </c>
      <c r="R39" s="25">
        <f t="array" aca="1" ref="R39" ca="1">INDEX('Lorri 401b'!L:L,MATCH('Retirement Calculator'!A39,'Lorri 401b'!N:N,0),0)</f>
        <v>3943369.3565384247</v>
      </c>
      <c r="S39" s="25">
        <f t="shared" ca="1" si="7"/>
        <v>6579503.3419757728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2613732.4149104203</v>
      </c>
      <c r="R40" s="25">
        <f t="array" aca="1" ref="R40" ca="1">INDEX('Lorri 401b'!L:L,MATCH('Retirement Calculator'!A40,'Lorri 401b'!N:N,0),0)</f>
        <v>3959800.0621906682</v>
      </c>
      <c r="S40" s="25">
        <f t="shared" ca="1" si="7"/>
        <v>6573532.4771010885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2591237.5045062965</v>
      </c>
      <c r="R41" s="25">
        <f t="array" aca="1" ref="R41" ca="1">INDEX('Lorri 401b'!L:L,MATCH('Retirement Calculator'!A41,'Lorri 401b'!N:N,0),0)</f>
        <v>3976299.2291164626</v>
      </c>
      <c r="S41" s="25">
        <f t="shared" ca="1" si="7"/>
        <v>6567536.7336227596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2568648.8653088221</v>
      </c>
      <c r="R42" s="25">
        <f t="array" aca="1" ref="R42" ca="1">INDEX('Lorri 401b'!L:L,MATCH('Retirement Calculator'!A42,'Lorri 401b'!N:N,0),0)</f>
        <v>3992867.1425711145</v>
      </c>
      <c r="S42" s="25">
        <f t="shared" ca="1" si="7"/>
        <v>6561516.0078799371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2545966.1067813584</v>
      </c>
      <c r="R43" s="25">
        <f t="array" aca="1" ref="R43" ca="1">INDEX('Lorri 401b'!L:L,MATCH('Retirement Calculator'!A43,'Lorri 401b'!N:N,0),0)</f>
        <v>4009504.0889984942</v>
      </c>
      <c r="S43" s="25">
        <f t="shared" ca="1" si="7"/>
        <v>6555470.1957798526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2523188.8367600301</v>
      </c>
      <c r="R44" s="25">
        <f t="array" aca="1" ref="R44" ca="1">INDEX('Lorri 401b'!L:L,MATCH('Retirement Calculator'!A44,'Lorri 401b'!N:N,0),0)</f>
        <v>4026210.3560359878</v>
      </c>
      <c r="S44" s="25">
        <f t="shared" ca="1" si="7"/>
        <v>6549399.192796018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2500316.6614469467</v>
      </c>
      <c r="R45" s="25">
        <f t="array" aca="1" ref="R45" ca="1">INDEX('Lorri 401b'!L:L,MATCH('Retirement Calculator'!A45,'Lorri 401b'!N:N,0),0)</f>
        <v>4042986.2325194711</v>
      </c>
      <c r="S45" s="25">
        <f t="shared" ca="1" si="7"/>
        <v>6543302.8939664178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2477349.1854033917</v>
      </c>
      <c r="R46" s="25">
        <f t="array" aca="1" ref="R46" ca="1">INDEX('Lorri 401b'!L:L,MATCH('Retirement Calculator'!A46,'Lorri 401b'!N:N,0),0)</f>
        <v>4059832.0084883021</v>
      </c>
      <c r="S46" s="25">
        <f t="shared" ca="1" si="7"/>
        <v>6537181.1938916938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2454286.0115429889</v>
      </c>
      <c r="R47" s="25">
        <f t="array" aca="1" ref="R47" ca="1">INDEX('Lorri 401b'!L:L,MATCH('Retirement Calculator'!A47,'Lorri 401b'!N:N,0),0)</f>
        <v>4076747.9751903368</v>
      </c>
      <c r="S47" s="25">
        <f t="shared" ca="1" si="7"/>
        <v>6531033.9867333258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2431126.7411248344</v>
      </c>
      <c r="R48" s="25">
        <f t="array" aca="1" ref="R48" ca="1">INDEX('Lorri 401b'!L:L,MATCH('Retirement Calculator'!A48,'Lorri 401b'!N:N,0),0)</f>
        <v>4093734.425086963</v>
      </c>
      <c r="S48" s="25">
        <f t="shared" ca="1" si="7"/>
        <v>6524861.1662117969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2407870.9737466043</v>
      </c>
      <c r="R49" s="25">
        <f t="array" aca="1" ref="R49" ca="1">INDEX('Lorri 401b'!L:L,MATCH('Retirement Calculator'!A49,'Lorri 401b'!N:N,0),0)</f>
        <v>4110791.6518581589</v>
      </c>
      <c r="S49" s="25">
        <f t="shared" ca="1" si="7"/>
        <v>6518662.6256047636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2384518.3073376315</v>
      </c>
      <c r="R50" s="25">
        <f t="array" aca="1" ref="R50" ca="1">INDEX('Lorri 401b'!L:L,MATCH('Retirement Calculator'!A50,'Lorri 401b'!N:N,0),0)</f>
        <v>4127919.9504075679</v>
      </c>
      <c r="S50" s="25">
        <f t="shared" ca="1" si="7"/>
        <v>6512438.2577451989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2361068.3381519546</v>
      </c>
      <c r="R51" s="25">
        <f t="array" aca="1" ref="R51" ca="1">INDEX('Lorri 401b'!L:L,MATCH('Retirement Calculator'!A51,'Lorri 401b'!N:N,0),0)</f>
        <v>4145119.6168675995</v>
      </c>
      <c r="S51" s="25">
        <f t="shared" ca="1" si="7"/>
        <v>6506187.9550195541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2337520.6607613373</v>
      </c>
      <c r="R52" s="25">
        <f t="array" aca="1" ref="R52" ca="1">INDEX('Lorri 401b'!L:L,MATCH('Retirement Calculator'!A52,'Lorri 401b'!N:N,0),0)</f>
        <v>4162390.9486045479</v>
      </c>
      <c r="S52" s="25">
        <f t="shared" ca="1" si="7"/>
        <v>6499911.6093658851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2314654.1013815925</v>
      </c>
      <c r="R53" s="25">
        <f t="array" aca="1" ref="R53" ca="1">INDEX('Lorri 401b'!L:L,MATCH('Retirement Calculator'!A53,'Lorri 401b'!N:N,0),0)</f>
        <v>4179734.2442237334</v>
      </c>
      <c r="S53" s="25">
        <f t="shared" ca="1" si="7"/>
        <v>6494388.3456053259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2291692.2646710984</v>
      </c>
      <c r="R54" s="25">
        <f t="array" aca="1" ref="R54" ca="1">INDEX('Lorri 401b'!L:L,MATCH('Retirement Calculator'!A54,'Lorri 401b'!N:N,0),0)</f>
        <v>4197149.8035746654</v>
      </c>
      <c r="S54" s="25">
        <f t="shared" ca="1" si="7"/>
        <v>6488842.0682457639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2268634.7536409777</v>
      </c>
      <c r="R55" s="25">
        <f t="array" aca="1" ref="R55" ca="1">INDEX('Lorri 401b'!L:L,MATCH('Retirement Calculator'!A55,'Lorri 401b'!N:N,0),0)</f>
        <v>4214637.9277562266</v>
      </c>
      <c r="S55" s="25">
        <f t="shared" ca="1" si="7"/>
        <v>6483272.6813972043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2245481.1696482315</v>
      </c>
      <c r="R56" s="25">
        <f t="array" aca="1" ref="R56" ca="1">INDEX('Lorri 401b'!L:L,MATCH('Retirement Calculator'!A56,'Lorri 401b'!N:N,0),0)</f>
        <v>4232198.9191218773</v>
      </c>
      <c r="S56" s="25">
        <f t="shared" ca="1" si="7"/>
        <v>6477680.0887701083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2222231.1123888488</v>
      </c>
      <c r="R57" s="25">
        <f t="array" aca="1" ref="R57" ca="1">INDEX('Lorri 401b'!L:L,MATCH('Retirement Calculator'!A57,'Lorri 401b'!N:N,0),0)</f>
        <v>4249833.0812848853</v>
      </c>
      <c r="S57" s="25">
        <f t="shared" ca="1" si="7"/>
        <v>6472064.1936737336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2198884.179890885</v>
      </c>
      <c r="R58" s="25">
        <f t="array" aca="1" ref="R58" ca="1">INDEX('Lorri 401b'!L:L,MATCH('Retirement Calculator'!A58,'Lorri 401b'!N:N,0),0)</f>
        <v>4267540.7191235721</v>
      </c>
      <c r="S58" s="25">
        <f t="shared" ca="1" si="7"/>
        <v>6466424.8990144571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2175439.9685075134</v>
      </c>
      <c r="R59" s="25">
        <f t="array" aca="1" ref="R59" ca="1">INDEX('Lorri 401b'!L:L,MATCH('Retirement Calculator'!A59,'Lorri 401b'!N:N,0),0)</f>
        <v>4285322.1387865869</v>
      </c>
      <c r="S59" s="25">
        <f t="shared" ca="1" si="7"/>
        <v>6460762.1072941003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2151898.0729100443</v>
      </c>
      <c r="R60" s="25">
        <f t="array" aca="1" ref="R60" ca="1">INDEX('Lorri 401b'!L:L,MATCH('Retirement Calculator'!A60,'Lorri 401b'!N:N,0),0)</f>
        <v>4303177.6476981975</v>
      </c>
      <c r="S60" s="25">
        <f t="shared" ca="1" si="7"/>
        <v>6455075.7206082419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2128258.086080919</v>
      </c>
      <c r="R61" s="25">
        <f t="array" aca="1" ref="R61" ca="1">INDEX('Lorri 401b'!L:L,MATCH('Retirement Calculator'!A61,'Lorri 401b'!N:N,0),0)</f>
        <v>4321107.5545636071</v>
      </c>
      <c r="S61" s="25">
        <f t="shared" ca="1" si="7"/>
        <v>6449365.6406445261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2104519.5993066723</v>
      </c>
      <c r="R62" s="25">
        <f t="array" aca="1" ref="R62" ca="1">INDEX('Lorri 401b'!L:L,MATCH('Retirement Calculator'!A62,'Lorri 401b'!N:N,0),0)</f>
        <v>4339112.169374289</v>
      </c>
      <c r="S62" s="25">
        <f t="shared" ca="1" si="7"/>
        <v>6443631.7686809618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2080682.2021708661</v>
      </c>
      <c r="R63" s="25">
        <f t="array" aca="1" ref="R63" ca="1">INDEX('Lorri 401b'!L:L,MATCH('Retirement Calculator'!A63,'Lorri 401b'!N:N,0),0)</f>
        <v>4357191.8034133483</v>
      </c>
      <c r="S63" s="25">
        <f t="shared" ca="1" si="7"/>
        <v>6437874.0055842139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2056745.482546994</v>
      </c>
      <c r="R64" s="25">
        <f t="array" aca="1" ref="R64" ca="1">INDEX('Lorri 401b'!L:L,MATCH('Retirement Calculator'!A64,'Lorri 401b'!N:N,0),0)</f>
        <v>4375346.7692609038</v>
      </c>
      <c r="S64" s="25">
        <f t="shared" ca="1" si="7"/>
        <v>6432092.2518078983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2032709.0265913557</v>
      </c>
      <c r="R65" s="25">
        <f t="array" aca="1" ref="R65" ca="1">INDEX('Lorri 401b'!L:L,MATCH('Retirement Calculator'!A65,'Lorri 401b'!N:N,0),0)</f>
        <v>4393577.380799491</v>
      </c>
      <c r="S65" s="25">
        <f t="shared" ca="1" si="7"/>
        <v>6426286.4073908469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2008572.4187359023</v>
      </c>
      <c r="R66" s="25">
        <f t="array" aca="1" ref="R66" ca="1">INDEX('Lorri 401b'!L:L,MATCH('Retirement Calculator'!A66,'Lorri 401b'!N:N,0),0)</f>
        <v>4411883.9532194892</v>
      </c>
      <c r="S66" s="25">
        <f t="shared" ca="1" si="7"/>
        <v>6420456.371955391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1984335.2416810512</v>
      </c>
      <c r="R67" s="25">
        <f t="array" aca="1" ref="R67" ca="1">INDEX('Lorri 401b'!L:L,MATCH('Retirement Calculator'!A67,'Lorri 401b'!N:N,0),0)</f>
        <v>4430266.8030245705</v>
      </c>
      <c r="S67" s="25">
        <f t="shared" ca="1" si="7"/>
        <v>6414602.0447056219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1959997.0763884715</v>
      </c>
      <c r="R68" s="25">
        <f t="array" aca="1" ref="R68" ca="1">INDEX('Lorri 401b'!L:L,MATCH('Retirement Calculator'!A68,'Lorri 401b'!N:N,0),0)</f>
        <v>4448726.2480371725</v>
      </c>
      <c r="S68" s="25">
        <f t="shared" ca="1" si="7"/>
        <v>6408723.3244256442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1935557.5020738395</v>
      </c>
      <c r="R69" s="25">
        <f t="array" aca="1" ref="R69" ca="1">INDEX('Lorri 401b'!L:L,MATCH('Retirement Calculator'!A69,'Lorri 401b'!N:N,0),0)</f>
        <v>4467262.6074039936</v>
      </c>
      <c r="S69" s="25">
        <f t="shared" ca="1" si="7"/>
        <v>6402820.1094778329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1911016.0961995632</v>
      </c>
      <c r="R70" s="25">
        <f t="array" aca="1" ref="R70" ca="1">INDEX('Lorri 401b'!L:L,MATCH('Retirement Calculator'!A70,'Lorri 401b'!N:N,0),0)</f>
        <v>4485876.2016015099</v>
      </c>
      <c r="S70" s="25">
        <f t="shared" ca="1" si="7"/>
        <v>6396892.2978010736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1886372.4344674775</v>
      </c>
      <c r="R71" s="25">
        <f t="array" aca="1" ref="R71" ca="1">INDEX('Lorri 401b'!L:L,MATCH('Retirement Calculator'!A71,'Lorri 401b'!N:N,0),0)</f>
        <v>4504567.3524415158</v>
      </c>
      <c r="S71" s="25">
        <f t="shared" ca="1" si="7"/>
        <v>6390939.7869089935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1861626.090811508</v>
      </c>
      <c r="R72" s="25">
        <f t="array" aca="1" ref="R72" ca="1">INDEX('Lorri 401b'!L:L,MATCH('Retirement Calculator'!A72,'Lorri 401b'!N:N,0),0)</f>
        <v>4523336.3830766892</v>
      </c>
      <c r="S72" s="25">
        <f t="shared" ca="1" si="7"/>
        <v>6384962.473888197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1836776.6373903053</v>
      </c>
      <c r="R73" s="25">
        <f t="array" aca="1" ref="R73" ca="1">INDEX('Lorri 401b'!L:L,MATCH('Retirement Calculator'!A73,'Lorri 401b'!N:N,0),0)</f>
        <v>4542183.6180061754</v>
      </c>
      <c r="S73" s="25">
        <f t="shared" ca="1" si="7"/>
        <v>6378960.2553964807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1811823.6445798476</v>
      </c>
      <c r="R74" s="25">
        <f t="array" aca="1" ref="R74" ca="1">INDEX('Lorri 401b'!L:L,MATCH('Retirement Calculator'!A74,'Lorri 401b'!N:N,0),0)</f>
        <v>4561109.3830812015</v>
      </c>
      <c r="S74" s="25">
        <f t="shared" ca="1" si="7"/>
        <v>6372933.0276610488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1786766.6809660129</v>
      </c>
      <c r="R75" s="25">
        <f t="array" aca="1" ref="R75" ca="1">INDEX('Lorri 401b'!L:L,MATCH('Retirement Calculator'!A75,'Lorri 401b'!N:N,0),0)</f>
        <v>4580114.0055107065</v>
      </c>
      <c r="S75" s="25">
        <f t="shared" ca="1" si="7"/>
        <v>6366880.6864767196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1761605.3133371205</v>
      </c>
      <c r="R76" s="25">
        <f t="array" aca="1" ref="R76" ca="1">INDEX('Lorri 401b'!L:L,MATCH('Retirement Calculator'!A76,'Lorri 401b'!N:N,0),0)</f>
        <v>4599197.8138670009</v>
      </c>
      <c r="S76" s="25">
        <f t="shared" ca="1" si="7"/>
        <v>6360803.1272041211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1736339.1066764412</v>
      </c>
      <c r="R77" s="25">
        <f t="array" aca="1" ref="R77" ca="1">INDEX('Lorri 401b'!L:L,MATCH('Retirement Calculator'!A77,'Lorri 401b'!N:N,0),0)</f>
        <v>4618361.1380914468</v>
      </c>
      <c r="S77" s="25">
        <f t="shared" ca="1" si="7"/>
        <v>6354700.2447678875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1734464.3247522318</v>
      </c>
      <c r="R78" s="25">
        <f t="array" aca="1" ref="R78" ca="1">INDEX('Lorri 401b'!L:L,MATCH('Retirement Calculator'!A78,'Lorri 401b'!N:N,0),0)</f>
        <v>4614107.6089026043</v>
      </c>
      <c r="S78" s="25">
        <f t="shared" ca="1" si="7"/>
        <v>6348571.9336548364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1732581.7312366716</v>
      </c>
      <c r="R79" s="25">
        <f t="array" aca="1" ref="R79" ca="1">INDEX('Lorri 401b'!L:L,MATCH('Retirement Calculator'!A79,'Lorri 401b'!N:N,0),0)</f>
        <v>4609836.3566754758</v>
      </c>
      <c r="S79" s="25">
        <f t="shared" ca="1" si="7"/>
        <v>6342418.0879121479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1730691.2935814632</v>
      </c>
      <c r="R80" s="25">
        <f t="array" aca="1" ref="R80" ca="1">INDEX('Lorri 401b'!L:L,MATCH('Retirement Calculator'!A80,'Lorri 401b'!N:N,0),0)</f>
        <v>4605547.3075640677</v>
      </c>
      <c r="S80" s="25">
        <f t="shared" ca="1" si="7"/>
        <v>6336238.6011455311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1728792.9791026914</v>
      </c>
      <c r="R81" s="25">
        <f t="array" aca="1" ref="R81" ca="1">INDEX('Lorri 401b'!L:L,MATCH('Retirement Calculator'!A81,'Lorri 401b'!N:N,0),0)</f>
        <v>4601240.3874146948</v>
      </c>
      <c r="S81" s="25">
        <f t="shared" ca="1" si="7"/>
        <v>6330033.3665173864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1726886.7549802582</v>
      </c>
      <c r="R82" s="25">
        <f t="array" aca="1" ref="R82" ca="1">INDEX('Lorri 401b'!L:L,MATCH('Retirement Calculator'!A82,'Lorri 401b'!N:N,0),0)</f>
        <v>4596915.5217646994</v>
      </c>
      <c r="S82" s="25">
        <f t="shared" ca="1" si="7"/>
        <v>6323802.276744958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1724972.5882573146</v>
      </c>
      <c r="R83" s="25">
        <f t="array" aca="1" ref="R83" ca="1">INDEX('Lorri 401b'!L:L,MATCH('Retirement Calculator'!A83,'Lorri 401b'!N:N,0),0)</f>
        <v>4592572.6358411629</v>
      </c>
      <c r="S83" s="25">
        <f t="shared" ca="1" si="7"/>
        <v>6317545.2240984775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1723050.4458396924</v>
      </c>
      <c r="R84" s="25">
        <f t="array" aca="1" ref="R84" ca="1">INDEX('Lorri 401b'!L:L,MATCH('Retirement Calculator'!A84,'Lorri 401b'!N:N,0),0)</f>
        <v>4588211.6545596113</v>
      </c>
      <c r="S84" s="25">
        <f t="shared" ca="1" si="7"/>
        <v>6311262.1003993042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1721120.29449533</v>
      </c>
      <c r="R85" s="25">
        <f t="array" aca="1" ref="R85" ca="1">INDEX('Lorri 401b'!L:L,MATCH('Retirement Calculator'!A85,'Lorri 401b'!N:N,0),0)</f>
        <v>4583832.50252272</v>
      </c>
      <c r="S85" s="25">
        <f t="shared" ca="1" si="7"/>
        <v>6304952.7970180502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1719182.1008536993</v>
      </c>
      <c r="R86" s="25">
        <f t="array" aca="1" ref="R86" ca="1">INDEX('Lorri 401b'!L:L,MATCH('Retirement Calculator'!A86,'Lorri 401b'!N:N,0),0)</f>
        <v>4579435.1040190086</v>
      </c>
      <c r="S86" s="25">
        <f t="shared" ca="1" si="7"/>
        <v>6298617.2048727078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1717235.8314052285</v>
      </c>
      <c r="R87" s="25">
        <f t="array" aca="1" ref="R87" ca="1">INDEX('Lorri 401b'!L:L,MATCH('Retirement Calculator'!A87,'Lorri 401b'!N:N,0),0)</f>
        <v>4575019.3830215316</v>
      </c>
      <c r="S87" s="25">
        <f t="shared" ca="1" si="7"/>
        <v>6292255.2144267596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1715281.4525007224</v>
      </c>
      <c r="R88" s="25">
        <f t="array" aca="1" ref="R88" ca="1">INDEX('Lorri 401b'!L:L,MATCH('Retirement Calculator'!A88,'Lorri 401b'!N:N,0),0)</f>
        <v>4570585.2631865647</v>
      </c>
      <c r="S88" s="25">
        <f t="shared" ca="1" si="7"/>
        <v>6285866.715687287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1713318.930350781</v>
      </c>
      <c r="R89" s="25">
        <f t="array" aca="1" ref="R89" ca="1">INDEX('Lorri 401b'!L:L,MATCH('Retirement Calculator'!A89,'Lorri 401b'!N:N,0),0)</f>
        <v>4566132.6678522853</v>
      </c>
      <c r="S89" s="25">
        <f t="shared" ca="1" si="7"/>
        <v>6279451.5982030667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1711348.2310252148</v>
      </c>
      <c r="R90" s="25">
        <f t="array" aca="1" ref="R90" ca="1">INDEX('Lorri 401b'!L:L,MATCH('Retirement Calculator'!A90,'Lorri 401b'!N:N,0),0)</f>
        <v>4561661.5200374471</v>
      </c>
      <c r="S90" s="25">
        <f t="shared" ca="1" si="7"/>
        <v>6273009.7510626614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1709369.3204524587</v>
      </c>
      <c r="R91" s="25">
        <f t="array" aca="1" ref="R91" ca="1">INDEX('Lorri 401b'!L:L,MATCH('Retirement Calculator'!A91,'Lorri 401b'!N:N,0),0)</f>
        <v>4557171.7424400467</v>
      </c>
      <c r="S91" s="25">
        <f t="shared" ca="1" si="7"/>
        <v>6266541.0628925059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1707382.1644189828</v>
      </c>
      <c r="R92" s="25">
        <f t="array" aca="1" ref="R92" ca="1">INDEX('Lorri 401b'!L:L,MATCH('Retirement Calculator'!A92,'Lorri 401b'!N:N,0),0)</f>
        <v>4552663.2574359905</v>
      </c>
      <c r="S92" s="25">
        <f t="shared" ca="1" si="7"/>
        <v>6260045.4218549728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1705386.7285687008</v>
      </c>
      <c r="R93" s="25">
        <f t="array" aca="1" ref="R93" ca="1">INDEX('Lorri 401b'!L:L,MATCH('Retirement Calculator'!A93,'Lorri 401b'!N:N,0),0)</f>
        <v>4548135.9870777503</v>
      </c>
      <c r="S93" s="25">
        <f t="shared" ca="1" si="7"/>
        <v>6253522.7156464513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1703382.9784023759</v>
      </c>
      <c r="R94" s="25">
        <f t="array" aca="1" ref="R94" ca="1">INDEX('Lorri 401b'!L:L,MATCH('Retirement Calculator'!A94,'Lorri 401b'!N:N,0),0)</f>
        <v>4543589.8530930178</v>
      </c>
      <c r="S94" s="25">
        <f t="shared" ca="1" si="7"/>
        <v>6246972.831495394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1701370.8792770247</v>
      </c>
      <c r="R95" s="25">
        <f t="array" aca="1" ref="R95" ca="1">INDEX('Lorri 401b'!L:L,MATCH('Retirement Calculator'!A95,'Lorri 401b'!N:N,0),0)</f>
        <v>4539024.7768833488</v>
      </c>
      <c r="S95" s="25">
        <f t="shared" ca="1" si="7"/>
        <v>6240395.6561603732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1699350.3964053178</v>
      </c>
      <c r="R96" s="25">
        <f t="array" aca="1" ref="R96" ca="1">INDEX('Lorri 401b'!L:L,MATCH('Retirement Calculator'!A96,'Lorri 401b'!N:N,0),0)</f>
        <v>4534440.6795228068</v>
      </c>
      <c r="S96" s="25">
        <f t="shared" ca="1" si="7"/>
        <v>6233791.0759281246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1697321.4948549788</v>
      </c>
      <c r="R97" s="25">
        <f t="array" aca="1" ref="R97" ca="1">INDEX('Lorri 401b'!L:L,MATCH('Retirement Calculator'!A97,'Lorri 401b'!N:N,0),0)</f>
        <v>4529837.481756595</v>
      </c>
      <c r="S97" s="25">
        <f t="shared" ca="1" si="7"/>
        <v>6227158.9766115732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1695284.1395481799</v>
      </c>
      <c r="R98" s="25">
        <f t="array" aca="1" ref="R98" ca="1">INDEX('Lorri 401b'!L:L,MATCH('Retirement Calculator'!A98,'Lorri 401b'!N:N,0),0)</f>
        <v>4525215.1039996911</v>
      </c>
      <c r="S98" s="25">
        <f t="shared" ca="1" si="7"/>
        <v>6220499.2435478708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1693238.2952609363</v>
      </c>
      <c r="R99" s="25">
        <f t="array" aca="1" ref="R99" ca="1">INDEX('Lorri 401b'!L:L,MATCH('Retirement Calculator'!A99,'Lorri 401b'!N:N,0),0)</f>
        <v>4520573.4663354671</v>
      </c>
      <c r="S99" s="25">
        <f t="shared" ca="1" si="7"/>
        <v>6213811.7615964031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1691183.9266224958</v>
      </c>
      <c r="R100" s="25">
        <f t="array" aca="1" ref="R100" ca="1">INDEX('Lorri 401b'!L:L,MATCH('Retirement Calculator'!A100,'Lorri 401b'!N:N,0),0)</f>
        <v>4515912.4885143088</v>
      </c>
      <c r="S100" s="25">
        <f t="shared" ca="1" si="7"/>
        <v>6207096.4151368048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1689120.9981147284</v>
      </c>
      <c r="R101" s="25">
        <f t="array" aca="1" ref="R101" ca="1">INDEX('Lorri 401b'!L:L,MATCH('Retirement Calculator'!A101,'Lorri 401b'!N:N,0),0)</f>
        <v>4511232.0899522286</v>
      </c>
      <c r="S101" s="25">
        <f t="shared" ca="1" si="7"/>
        <v>6200353.088066957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1687049.474071512</v>
      </c>
      <c r="R102" s="25">
        <f t="array" aca="1" ref="R102" ca="1">INDEX('Lorri 401b'!L:L,MATCH('Retirement Calculator'!A102,'Lorri 401b'!N:N,0),0)</f>
        <v>4506532.1897294736</v>
      </c>
      <c r="S102" s="25">
        <f t="shared" ca="1" si="7"/>
        <v>6193581.6638009856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1684969.3186781155</v>
      </c>
      <c r="R103" s="25">
        <f t="array" aca="1" ref="R103" ca="1">INDEX('Lorri 401b'!L:L,MATCH('Retirement Calculator'!A103,'Lorri 401b'!N:N,0),0)</f>
        <v>4501812.7065891232</v>
      </c>
      <c r="S103" s="25">
        <f t="shared" ca="1" si="7"/>
        <v>6186782.0252672387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1682880.4959705798</v>
      </c>
      <c r="R104" s="25">
        <f t="array" aca="1" ref="R104" ca="1">INDEX('Lorri 401b'!L:L,MATCH('Retirement Calculator'!A104,'Lorri 401b'!N:N,0),0)</f>
        <v>4497073.5589356879</v>
      </c>
      <c r="S104" s="25">
        <f t="shared" ca="1" si="7"/>
        <v>6179954.0549062677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1680782.969835096</v>
      </c>
      <c r="R105" s="25">
        <f t="array" aca="1" ref="R105" ca="1">INDEX('Lorri 401b'!L:L,MATCH('Retirement Calculator'!A105,'Lorri 401b'!N:N,0),0)</f>
        <v>4492314.6648336966</v>
      </c>
      <c r="S105" s="25">
        <f t="shared" ca="1" si="7"/>
        <v>6173097.6346687926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1678676.7040073811</v>
      </c>
      <c r="R106" s="25">
        <f t="array" aca="1" ref="R106" ca="1">INDEX('Lorri 401b'!L:L,MATCH('Retirement Calculator'!A106,'Lorri 401b'!N:N,0),0)</f>
        <v>4487535.9420062806</v>
      </c>
      <c r="S106" s="25">
        <f t="shared" ca="1" si="7"/>
        <v>6166212.6460136622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1676561.6620720506</v>
      </c>
      <c r="R107" s="25">
        <f t="array" aca="1" ref="R107" ca="1">INDEX('Lorri 401b'!L:L,MATCH('Retirement Calculator'!A107,'Lorri 401b'!N:N,0),0)</f>
        <v>4482737.3078337507</v>
      </c>
      <c r="S107" s="25">
        <f t="shared" ca="1" si="7"/>
        <v>6159298.9699058011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1675116.7241436564</v>
      </c>
      <c r="R108" s="25">
        <f t="array" aca="1" ref="R108" ca="1">INDEX('Lorri 401b'!L:L,MATCH('Retirement Calculator'!A108,'Lorri 401b'!N:N,0),0)</f>
        <v>4479669.846003836</v>
      </c>
      <c r="S108" s="25">
        <f t="shared" ca="1" si="7"/>
        <v>6154786.570147492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1673665.7656405605</v>
      </c>
      <c r="R109" s="25">
        <f t="array" aca="1" ref="R109" ca="1">INDEX('Lorri 401b'!L:L,MATCH('Retirement Calculator'!A109,'Lorri 401b'!N:N,0),0)</f>
        <v>4476589.6030829633</v>
      </c>
      <c r="S109" s="25">
        <f t="shared" ca="1" si="7"/>
        <v>6150255.3687235238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1672208.761477035</v>
      </c>
      <c r="R110" s="25">
        <f t="array" aca="1" ref="R110" ca="1">INDEX('Lorri 401b'!L:L,MATCH('Retirement Calculator'!A110,'Lorri 401b'!N:N,0),0)</f>
        <v>4473496.5258165868</v>
      </c>
      <c r="S110" s="25">
        <f t="shared" ca="1" si="7"/>
        <v>6145705.2872936223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1670745.6864628282</v>
      </c>
      <c r="R111" s="25">
        <f t="array" aca="1" ref="R111" ca="1">INDEX('Lorri 401b'!L:L,MATCH('Retirement Calculator'!A111,'Lorri 401b'!N:N,0),0)</f>
        <v>4470390.5607282668</v>
      </c>
      <c r="S111" s="25">
        <f t="shared" ca="1" si="7"/>
        <v>6141136.2471910948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1669276.5153027289</v>
      </c>
      <c r="R112" s="25">
        <f t="array" aca="1" ref="R112" ca="1">INDEX('Lorri 401b'!L:L,MATCH('Retirement Calculator'!A112,'Lorri 401b'!N:N,0),0)</f>
        <v>4467271.6541187456</v>
      </c>
      <c r="S112" s="25">
        <f t="shared" ca="1" si="7"/>
        <v>6136548.1694214744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1667801.2225961292</v>
      </c>
      <c r="R113" s="25">
        <f t="array" aca="1" ref="R113" ca="1">INDEX('Lorri 401b'!L:L,MATCH('Retirement Calculator'!A113,'Lorri 401b'!N:N,0),0)</f>
        <v>4464139.7520650178</v>
      </c>
      <c r="S113" s="25">
        <f t="shared" ca="1" si="7"/>
        <v>6131940.9746611472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1666319.7828365853</v>
      </c>
      <c r="R114" s="25">
        <f t="array" aca="1" ref="R114" ca="1">INDEX('Lorri 401b'!L:L,MATCH('Retirement Calculator'!A114,'Lorri 401b'!N:N,0),0)</f>
        <v>4460994.8004193995</v>
      </c>
      <c r="S114" s="25">
        <f t="shared" ca="1" si="7"/>
        <v>6127314.5832559848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1664832.1704113767</v>
      </c>
      <c r="R115" s="25">
        <f t="array" aca="1" ref="R115" ca="1">INDEX('Lorri 401b'!L:L,MATCH('Retirement Calculator'!A115,'Lorri 401b'!N:N,0),0)</f>
        <v>4457836.744808591</v>
      </c>
      <c r="S115" s="25">
        <f t="shared" ca="1" si="7"/>
        <v>6122668.9152199682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1663338.359601063</v>
      </c>
      <c r="R116" s="25">
        <f t="array" aca="1" ref="R116" ca="1">INDEX('Lorri 401b'!L:L,MATCH('Retirement Calculator'!A116,'Lorri 401b'!N:N,0),0)</f>
        <v>4454665.530632738</v>
      </c>
      <c r="S116" s="25">
        <f t="shared" ca="1" si="7"/>
        <v>6118003.8902338007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1661838.3245790396</v>
      </c>
      <c r="R117" s="25">
        <f t="array" aca="1" ref="R117" ca="1">INDEX('Lorri 401b'!L:L,MATCH('Retirement Calculator'!A117,'Lorri 401b'!N:N,0),0)</f>
        <v>4451481.1030644849</v>
      </c>
      <c r="S117" s="25">
        <f t="shared" ca="1" si="7"/>
        <v>6113319.4276435245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1660332.0394110912</v>
      </c>
      <c r="R118" s="25">
        <f t="array" aca="1" ref="R118" ca="1">INDEX('Lorri 401b'!L:L,MATCH('Retirement Calculator'!A118,'Lorri 401b'!N:N,0),0)</f>
        <v>4448283.4070480308</v>
      </c>
      <c r="S118" s="25">
        <f t="shared" ca="1" si="7"/>
        <v>6108615.446459122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1658819.478054943</v>
      </c>
      <c r="R119" s="25">
        <f t="array" aca="1" ref="R119" ca="1">INDEX('Lorri 401b'!L:L,MATCH('Retirement Calculator'!A119,'Lorri 401b'!N:N,0),0)</f>
        <v>4445072.3872981751</v>
      </c>
      <c r="S119" s="25">
        <f t="shared" ca="1" si="7"/>
        <v>6103891.8653531186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1657300.6143598109</v>
      </c>
      <c r="R120" s="25">
        <f t="array" aca="1" ref="R120" ca="1">INDEX('Lorri 401b'!L:L,MATCH('Retirement Calculator'!A120,'Lorri 401b'!N:N,0),0)</f>
        <v>4441847.9882993614</v>
      </c>
      <c r="S120" s="25">
        <f t="shared" ca="1" si="7"/>
        <v>6099148.6026591724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1655775.4220659491</v>
      </c>
      <c r="R121" s="25">
        <f t="array" aca="1" ref="R121" ca="1">INDEX('Lorri 401b'!L:L,MATCH('Retirement Calculator'!A121,'Lorri 401b'!N:N,0),0)</f>
        <v>4438610.1543047195</v>
      </c>
      <c r="S121" s="25">
        <f t="shared" ca="1" si="7"/>
        <v>6094385.5763706686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1654243.8748041962</v>
      </c>
      <c r="R122" s="25">
        <f t="array" aca="1" ref="R122" ca="1">INDEX('Lorri 401b'!L:L,MATCH('Retirement Calculator'!A122,'Lorri 401b'!N:N,0),0)</f>
        <v>4435358.8293351</v>
      </c>
      <c r="S122" s="25">
        <f t="shared" ca="1" si="7"/>
        <v>6089602.704139296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1652705.9460955192</v>
      </c>
      <c r="R123" s="25">
        <f t="array" aca="1" ref="R123" ca="1">INDEX('Lorri 401b'!L:L,MATCH('Retirement Calculator'!A123,'Lorri 401b'!N:N,0),0)</f>
        <v>4432093.9571781075</v>
      </c>
      <c r="S123" s="25">
        <f t="shared" ca="1" si="7"/>
        <v>6084799.9032736272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1651161.609350556</v>
      </c>
      <c r="R124" s="25">
        <f t="array" aca="1" ref="R124" ca="1">INDEX('Lorri 401b'!L:L,MATCH('Retirement Calculator'!A124,'Lorri 401b'!N:N,0),0)</f>
        <v>4428815.4813871272</v>
      </c>
      <c r="S124" s="25">
        <f t="shared" ca="1" si="7"/>
        <v>6079977.0907376837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1649610.8378691557</v>
      </c>
      <c r="R125" s="25">
        <f t="array" aca="1" ref="R125" ca="1">INDEX('Lorri 401b'!L:L,MATCH('Retirement Calculator'!A125,'Lorri 401b'!N:N,0),0)</f>
        <v>4425523.3452803511</v>
      </c>
      <c r="S125" s="25">
        <f t="shared" ca="1" si="7"/>
        <v>6075134.1831495073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1648053.6048399161</v>
      </c>
      <c r="R126" s="25">
        <f t="array" aca="1" ref="R126" ca="1">INDEX('Lorri 401b'!L:L,MATCH('Retirement Calculator'!A126,'Lorri 401b'!N:N,0),0)</f>
        <v>4422217.4919397971</v>
      </c>
      <c r="S126" s="25">
        <f t="shared" ca="1" si="7"/>
        <v>6070271.0967797134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1646489.8833397212</v>
      </c>
      <c r="R127" s="25">
        <f t="array" aca="1" ref="R127" ca="1">INDEX('Lorri 401b'!L:L,MATCH('Retirement Calculator'!A127,'Lorri 401b'!N:N,0),0)</f>
        <v>4418897.8642103234</v>
      </c>
      <c r="S127" s="25">
        <f t="shared" ca="1" si="7"/>
        <v>6065387.7475500442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1644919.6463332756</v>
      </c>
      <c r="R128" s="25">
        <f t="array" aca="1" ref="R128" ca="1">INDEX('Lorri 401b'!L:L,MATCH('Retirement Calculator'!A128,'Lorri 401b'!N:N,0),0)</f>
        <v>4415564.4046986438</v>
      </c>
      <c r="S128" s="25">
        <f t="shared" ca="1" si="7"/>
        <v>6060484.0510319192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1643342.8666726365</v>
      </c>
      <c r="R129" s="25">
        <f t="array" aca="1" ref="R129" ca="1">INDEX('Lorri 401b'!L:L,MATCH('Retirement Calculator'!A129,'Lorri 401b'!N:N,0),0)</f>
        <v>4412217.0557723325</v>
      </c>
      <c r="S129" s="25">
        <f t="shared" ca="1" si="7"/>
        <v>6055559.9224449694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1641759.5170967446</v>
      </c>
      <c r="R130" s="25">
        <f t="array" aca="1" ref="R130" ca="1">INDEX('Lorri 401b'!L:L,MATCH('Retirement Calculator'!A130,'Lorri 401b'!N:N,0),0)</f>
        <v>4408855.7595588276</v>
      </c>
      <c r="S130" s="25">
        <f t="shared" ca="1" si="7"/>
        <v>6050615.2766555725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1640169.5702309534</v>
      </c>
      <c r="R131" s="25">
        <f t="array" aca="1" ref="R131" ca="1">INDEX('Lorri 401b'!L:L,MATCH('Retirement Calculator'!A131,'Lorri 401b'!N:N,0),0)</f>
        <v>4405480.4579444332</v>
      </c>
      <c r="S131" s="25">
        <f t="shared" ca="1" si="7"/>
        <v>6045650.0281753866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1638572.9985865545</v>
      </c>
      <c r="R132" s="25">
        <f t="array" aca="1" ref="R132" ca="1">INDEX('Lorri 401b'!L:L,MATCH('Retirement Calculator'!A132,'Lorri 401b'!N:N,0),0)</f>
        <v>4402091.0925733121</v>
      </c>
      <c r="S132" s="25">
        <f t="shared" ca="1" si="7"/>
        <v>6040664.0911598671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1636969.7745603041</v>
      </c>
      <c r="R133" s="25">
        <f t="array" aca="1" ref="R133" ca="1">INDEX('Lorri 401b'!L:L,MATCH('Retirement Calculator'!A133,'Lorri 401b'!N:N,0),0)</f>
        <v>4398687.6048464784</v>
      </c>
      <c r="S133" s="25">
        <f t="shared" ca="1" si="7"/>
        <v>6035657.3794067828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1635359.8704339443</v>
      </c>
      <c r="R134" s="25">
        <f t="array" aca="1" ref="R134" ca="1">INDEX('Lorri 401b'!L:L,MATCH('Retirement Calculator'!A134,'Lorri 401b'!N:N,0),0)</f>
        <v>4395269.9359207833</v>
      </c>
      <c r="S134" s="25">
        <f t="shared" ca="1" si="7"/>
        <v>6030629.8063547276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1633743.2583737245</v>
      </c>
      <c r="R135" s="25">
        <f t="array" aca="1" ref="R135" ca="1">INDEX('Lorri 401b'!L:L,MATCH('Retirement Calculator'!A135,'Lorri 401b'!N:N,0),0)</f>
        <v>4391838.0267078979</v>
      </c>
      <c r="S135" s="25">
        <f t="shared" ca="1" si="7"/>
        <v>6025581.2850816222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1632119.9104299205</v>
      </c>
      <c r="R136" s="25">
        <f t="array" aca="1" ref="R136" ca="1">INDEX('Lorri 401b'!L:L,MATCH('Retirement Calculator'!A136,'Lorri 401b'!N:N,0),0)</f>
        <v>4388391.8178732917</v>
      </c>
      <c r="S136" s="25">
        <f t="shared" ca="1" si="7"/>
        <v>6020511.7283032127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1630489.7985363507</v>
      </c>
      <c r="R137" s="25">
        <f t="array" aca="1" ref="R137" ca="1">INDEX('Lorri 401b'!L:L,MATCH('Retirement Calculator'!A137,'Lorri 401b'!N:N,0),0)</f>
        <v>4384931.2498352081</v>
      </c>
      <c r="S137" s="25">
        <f t="shared" ca="1" si="7"/>
        <v>6015421.048371559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1628852.894509891</v>
      </c>
      <c r="R138" s="25">
        <f t="array" aca="1" ref="R138" ca="1">INDEX('Lorri 401b'!L:L,MATCH('Retirement Calculator'!A138,'Lorri 401b'!N:N,0),0)</f>
        <v>4381456.2627636325</v>
      </c>
      <c r="S138" s="25">
        <f t="shared" ca="1" si="7"/>
        <v>6010309.1572735235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1627209.1700499877</v>
      </c>
      <c r="R139" s="25">
        <f t="array" aca="1" ref="R139" ca="1">INDEX('Lorri 401b'!L:L,MATCH('Retirement Calculator'!A139,'Lorri 401b'!N:N,0),0)</f>
        <v>4377966.7965792585</v>
      </c>
      <c r="S139" s="25">
        <f t="shared" ca="1" si="7"/>
        <v>6005175.9666292462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1625558.5967381683</v>
      </c>
      <c r="R140" s="25">
        <f t="array" aca="1" ref="R140" ca="1">INDEX('Lorri 401b'!L:L,MATCH('Retirement Calculator'!A140,'Lorri 401b'!N:N,0),0)</f>
        <v>4374462.7909524497</v>
      </c>
      <c r="S140" s="25">
        <f t="shared" ca="1" si="7"/>
        <v>6000021.3876906177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1623901.1460375495</v>
      </c>
      <c r="R141" s="25">
        <f t="array" aca="1" ref="R141" ca="1">INDEX('Lorri 401b'!L:L,MATCH('Retirement Calculator'!A141,'Lorri 401b'!N:N,0),0)</f>
        <v>4370944.1853021961</v>
      </c>
      <c r="S141" s="25">
        <f t="shared" ca="1" si="7"/>
        <v>5994845.3313397458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1622236.7892923448</v>
      </c>
      <c r="R142" s="25">
        <f t="array" aca="1" ref="R142" ca="1">INDEX('Lorri 401b'!L:L,MATCH('Retirement Calculator'!A142,'Lorri 401b'!N:N,0),0)</f>
        <v>4367410.918795066</v>
      </c>
      <c r="S142" s="25">
        <f t="shared" ca="1" si="7"/>
        <v>5989647.7080874108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1620565.4977273685</v>
      </c>
      <c r="R143" s="25">
        <f t="array" aca="1" ref="R143" ca="1">INDEX('Lorri 401b'!L:L,MATCH('Retirement Calculator'!A143,'Lorri 401b'!N:N,0),0)</f>
        <v>4363862.930344156</v>
      </c>
      <c r="S143" s="25">
        <f t="shared" ca="1" si="7"/>
        <v>5984428.4280715249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1618887.2424475381</v>
      </c>
      <c r="R144" s="25">
        <f t="array" aca="1" ref="R144" ca="1">INDEX('Lorri 401b'!L:L,MATCH('Retirement Calculator'!A144,'Lorri 401b'!N:N,0),0)</f>
        <v>4360300.1586080343</v>
      </c>
      <c r="S144" s="25">
        <f t="shared" ca="1" si="7"/>
        <v>5979187.4010555726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1617201.9944373751</v>
      </c>
      <c r="R145" s="25">
        <f t="array" aca="1" ref="R145" ca="1">INDEX('Lorri 401b'!L:L,MATCH('Retirement Calculator'!A145,'Lorri 401b'!N:N,0),0)</f>
        <v>4356722.5419896785</v>
      </c>
      <c r="S145" s="25">
        <f t="shared" ca="1" si="7"/>
        <v>5973924.5364270536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1615509.7245605031</v>
      </c>
      <c r="R146" s="25">
        <f t="array" aca="1" ref="R146" ca="1">INDEX('Lorri 401b'!L:L,MATCH('Retirement Calculator'!A146,'Lorri 401b'!N:N,0),0)</f>
        <v>4353130.0186354127</v>
      </c>
      <c r="S146" s="25">
        <f t="shared" ca="1" si="7"/>
        <v>5968639.7431959156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1613810.4035591441</v>
      </c>
      <c r="R147" s="25">
        <f t="array" aca="1" ref="R147" ca="1">INDEX('Lorri 401b'!L:L,MATCH('Retirement Calculator'!A147,'Lorri 401b'!N:N,0),0)</f>
        <v>4349522.5264338376</v>
      </c>
      <c r="S147" s="25">
        <f t="shared" ca="1" si="7"/>
        <v>5963332.9299929813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1612104.0020536128</v>
      </c>
      <c r="R148" s="25">
        <f t="array" aca="1" ref="R148" ca="1">INDEX('Lorri 401b'!L:L,MATCH('Retirement Calculator'!A148,'Lorri 401b'!N:N,0),0)</f>
        <v>4345900.0030147564</v>
      </c>
      <c r="S148" s="25">
        <f t="shared" ca="1" si="7"/>
        <v>5958004.0050683692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1610390.4905418085</v>
      </c>
      <c r="R149" s="25">
        <f t="array" aca="1" ref="R149" ca="1">INDEX('Lorri 401b'!L:L,MATCH('Retirement Calculator'!A149,'Lorri 401b'!N:N,0),0)</f>
        <v>4342262.3857480958</v>
      </c>
      <c r="S149" s="25">
        <f t="shared" ca="1" si="7"/>
        <v>5952652.8762899041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1608669.8393987049</v>
      </c>
      <c r="R150" s="25">
        <f t="array" aca="1" ref="R150" ca="1">INDEX('Lorri 401b'!L:L,MATCH('Retirement Calculator'!A150,'Lorri 401b'!N:N,0),0)</f>
        <v>4338609.6117428234</v>
      </c>
      <c r="S150" s="25">
        <f t="shared" ca="1" si="7"/>
        <v>5947279.4511415288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1606942.0188758385</v>
      </c>
      <c r="R151" s="25">
        <f t="array" aca="1" ref="R151" ca="1">INDEX('Lorri 401b'!L:L,MATCH('Retirement Calculator'!A151,'Lorri 401b'!N:N,0),0)</f>
        <v>4334941.6178458631</v>
      </c>
      <c r="S151" s="25">
        <f t="shared" ca="1" si="7"/>
        <v>5941883.6367217014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1605206.9991007934</v>
      </c>
      <c r="R152" s="25">
        <f t="array" aca="1" ref="R152" ca="1">INDEX('Lorri 401b'!L:L,MATCH('Retirement Calculator'!A152,'Lorri 401b'!N:N,0),0)</f>
        <v>4331258.3406409984</v>
      </c>
      <c r="S152" s="25">
        <f t="shared" ca="1" si="7"/>
        <v>5936465.3397417916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1603464.7500766856</v>
      </c>
      <c r="R153" s="25">
        <f t="array" aca="1" ref="R153" ca="1">INDEX('Lorri 401b'!L:L,MATCH('Retirement Calculator'!A153,'Lorri 401b'!N:N,0),0)</f>
        <v>4327559.7164477799</v>
      </c>
      <c r="S153" s="25">
        <f t="shared" ca="1" si="7"/>
        <v>5931024.466524465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1601715.241681644</v>
      </c>
      <c r="R154" s="25">
        <f t="array" aca="1" ref="R154" ca="1">INDEX('Lorri 401b'!L:L,MATCH('Retirement Calculator'!A154,'Lorri 401b'!N:N,0),0)</f>
        <v>4323845.6813204233</v>
      </c>
      <c r="S154" s="25">
        <f t="shared" ca="1" si="7"/>
        <v>5925560.923002067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1599958.4436682898</v>
      </c>
      <c r="R155" s="25">
        <f t="array" aca="1" ref="R155" ca="1">INDEX('Lorri 401b'!L:L,MATCH('Retirement Calculator'!A155,'Lorri 401b'!N:N,0),0)</f>
        <v>4320116.1710467022</v>
      </c>
      <c r="S155" s="25">
        <f t="shared" ca="1" si="7"/>
        <v>5920074.6147149922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1598194.3256632132</v>
      </c>
      <c r="R156" s="25">
        <f t="array" aca="1" ref="R156" ca="1">INDEX('Lorri 401b'!L:L,MATCH('Retirement Calculator'!A156,'Lorri 401b'!N:N,0),0)</f>
        <v>4316371.121146841</v>
      </c>
      <c r="S156" s="25">
        <f t="shared" ca="1" si="7"/>
        <v>5914565.4468100537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1596422.8571664488</v>
      </c>
      <c r="R157" s="25">
        <f t="array" aca="1" ref="R157" ca="1">INDEX('Lorri 401b'!L:L,MATCH('Retirement Calculator'!A157,'Lorri 401b'!N:N,0),0)</f>
        <v>4312610.4668723969</v>
      </c>
      <c r="S157" s="25">
        <f t="shared" ca="1" si="7"/>
        <v>5909033.3240388455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1594644.0075509478</v>
      </c>
      <c r="R158" s="25">
        <f t="array" aca="1" ref="R158" ca="1">INDEX('Lorri 401b'!L:L,MATCH('Retirement Calculator'!A158,'Lorri 401b'!N:N,0),0)</f>
        <v>4308834.1432051426</v>
      </c>
      <c r="S158" s="25">
        <f t="shared" ca="1" si="7"/>
        <v>5903478.1507560909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1592857.7460620489</v>
      </c>
      <c r="R159" s="25">
        <f t="array" aca="1" ref="R159" ca="1">INDEX('Lorri 401b'!L:L,MATCH('Retirement Calculator'!A159,'Lorri 401b'!N:N,0),0)</f>
        <v>4305042.0848559411</v>
      </c>
      <c r="S159" s="25">
        <f t="shared" ca="1" si="7"/>
        <v>5897899.8309179898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1591064.0418169464</v>
      </c>
      <c r="R160" s="25">
        <f t="array" aca="1" ref="R160" ca="1">INDEX('Lorri 401b'!L:L,MATCH('Retirement Calculator'!A160,'Lorri 401b'!N:N,0),0)</f>
        <v>4301234.2262636181</v>
      </c>
      <c r="S160" s="25">
        <f t="shared" ca="1" si="7"/>
        <v>5892298.2680805642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1589262.863804156</v>
      </c>
      <c r="R161" s="25">
        <f t="array" aca="1" ref="R161" ca="1">INDEX('Lorri 401b'!L:L,MATCH('Retirement Calculator'!A161,'Lorri 401b'!N:N,0),0)</f>
        <v>4297410.5015938273</v>
      </c>
      <c r="S161" s="25">
        <f t="shared" ca="1" si="7"/>
        <v>5886673.3653979832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1587454.180882979</v>
      </c>
      <c r="R162" s="25">
        <f t="array" aca="1" ref="R162" ca="1">INDEX('Lorri 401b'!L:L,MATCH('Retirement Calculator'!A162,'Lorri 401b'!N:N,0),0)</f>
        <v>4293570.8447379125</v>
      </c>
      <c r="S162" s="25">
        <f t="shared" ca="1" si="7"/>
        <v>5881025.0256208917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1585637.9617829635</v>
      </c>
      <c r="R163" s="25">
        <f t="array" aca="1" ref="R163" ca="1">INDEX('Lorri 401b'!L:L,MATCH('Retirement Calculator'!A163,'Lorri 401b'!N:N,0),0)</f>
        <v>4289715.1893117651</v>
      </c>
      <c r="S163" s="25">
        <f t="shared" ca="1" si="7"/>
        <v>5875353.1510947291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1583814.1751033647</v>
      </c>
      <c r="R164" s="25">
        <f t="array" aca="1" ref="R164" ca="1">INDEX('Lorri 401b'!L:L,MATCH('Retirement Calculator'!A164,'Lorri 401b'!N:N,0),0)</f>
        <v>4285843.4686546754</v>
      </c>
      <c r="S164" s="25">
        <f t="shared" ca="1" si="7"/>
        <v>5869657.6437580399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1581982.7893126011</v>
      </c>
      <c r="R165" s="25">
        <f t="array" aca="1" ref="R165" ca="1">INDEX('Lorri 401b'!L:L,MATCH('Retirement Calculator'!A165,'Lorri 401b'!N:N,0),0)</f>
        <v>4281955.6158281807</v>
      </c>
      <c r="S165" s="25">
        <f t="shared" ca="1" si="7"/>
        <v>5863938.4051407818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1580143.7727477092</v>
      </c>
      <c r="R166" s="25">
        <f t="array" aca="1" ref="R166" ca="1">INDEX('Lorri 401b'!L:L,MATCH('Retirement Calculator'!A166,'Lorri 401b'!N:N,0),0)</f>
        <v>4278051.5636149086</v>
      </c>
      <c r="S166" s="25">
        <f t="shared" ca="1" si="7"/>
        <v>5858195.336362618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1578297.0936137969</v>
      </c>
      <c r="R167" s="25">
        <f t="array" aca="1" ref="R167" ca="1">INDEX('Lorri 401b'!L:L,MATCH('Retirement Calculator'!A167,'Lorri 401b'!N:N,0),0)</f>
        <v>4274131.2445174148</v>
      </c>
      <c r="S167" s="25">
        <f t="shared" ca="1" si="7"/>
        <v>5852428.3381312117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1576442.7199834932</v>
      </c>
      <c r="R168" s="25">
        <f t="array" aca="1" ref="R168" ca="1">INDEX('Lorri 401b'!L:L,MATCH('Retirement Calculator'!A168,'Lorri 401b'!N:N,0),0)</f>
        <v>4270194.5907570152</v>
      </c>
      <c r="S168" s="25">
        <f t="shared" ca="1" si="7"/>
        <v>5846637.3107405081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1574580.6197963967</v>
      </c>
      <c r="R169" s="25">
        <f t="array" aca="1" ref="R169" ca="1">INDEX('Lorri 401b'!L:L,MATCH('Retirement Calculator'!A169,'Lorri 401b'!N:N,0),0)</f>
        <v>4266241.5342726139</v>
      </c>
      <c r="S169" s="25">
        <f t="shared" ca="1" si="7"/>
        <v>5840822.1540690102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1572710.7608585206</v>
      </c>
      <c r="R170" s="25">
        <f t="array" aca="1" ref="R170" ca="1">INDEX('Lorri 401b'!L:L,MATCH('Retirement Calculator'!A170,'Lorri 401b'!N:N,0),0)</f>
        <v>4262272.0067195278</v>
      </c>
      <c r="S170" s="25">
        <f t="shared" ca="1" si="7"/>
        <v>5834982.7675780486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1570833.1108417367</v>
      </c>
      <c r="R171" s="25">
        <f t="array" aca="1" ref="R171" ca="1">INDEX('Lorri 401b'!L:L,MATCH('Retirement Calculator'!A171,'Lorri 401b'!N:N,0),0)</f>
        <v>4258285.9394683037</v>
      </c>
      <c r="S171" s="25">
        <f t="shared" ca="1" si="7"/>
        <v>5829119.0503100399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1568947.6372832162</v>
      </c>
      <c r="R172" s="25">
        <f t="array" aca="1" ref="R172" ca="1">INDEX('Lorri 401b'!L:L,MATCH('Retirement Calculator'!A172,'Lorri 401b'!N:N,0),0)</f>
        <v>4254283.2636035327</v>
      </c>
      <c r="S172" s="25">
        <f t="shared" ca="1" si="7"/>
        <v>5823230.9008867489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1567054.3075848685</v>
      </c>
      <c r="R173" s="25">
        <f t="array" aca="1" ref="R173" ca="1">INDEX('Lorri 401b'!L:L,MATCH('Retirement Calculator'!A173,'Lorri 401b'!N:N,0),0)</f>
        <v>4250263.9099226585</v>
      </c>
      <c r="S173" s="25">
        <f t="shared" ca="1" si="7"/>
        <v>5817318.2175075272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1565153.0890127777</v>
      </c>
      <c r="R174" s="25">
        <f t="array" aca="1" ref="R174" ca="1">INDEX('Lorri 401b'!L:L,MATCH('Retirement Calculator'!A174,'Lorri 401b'!N:N,0),0)</f>
        <v>4246227.8089347808</v>
      </c>
      <c r="S174" s="25">
        <f t="shared" ca="1" si="7"/>
        <v>5811380.8979475582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1563243.9486966364</v>
      </c>
      <c r="R175" s="25">
        <f t="array" aca="1" ref="R175" ca="1">INDEX('Lorri 401b'!L:L,MATCH('Retirement Calculator'!A175,'Lorri 401b'!N:N,0),0)</f>
        <v>4242174.890859453</v>
      </c>
      <c r="S175" s="25">
        <f t="shared" ca="1" si="7"/>
        <v>5805418.8395560896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1561326.8536291779</v>
      </c>
      <c r="R176" s="25">
        <f t="array" aca="1" ref="R176" ca="1">INDEX('Lorri 401b'!L:L,MATCH('Retirement Calculator'!A176,'Lorri 401b'!N:N,0),0)</f>
        <v>4238105.0856254781</v>
      </c>
      <c r="S176" s="25">
        <f t="shared" ca="1" si="7"/>
        <v>5799431.9392546564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1559401.7706656051</v>
      </c>
      <c r="R177" s="25">
        <f t="array" aca="1" ref="R177" ca="1">INDEX('Lorri 401b'!L:L,MATCH('Retirement Calculator'!A177,'Lorri 401b'!N:N,0),0)</f>
        <v>4234018.3228696948</v>
      </c>
      <c r="S177" s="25">
        <f t="shared" ca="1" si="7"/>
        <v>5793420.0935353003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1557468.6665230175</v>
      </c>
      <c r="R178" s="25">
        <f t="array" aca="1" ref="R178" ca="1">INDEX('Lorri 401b'!L:L,MATCH('Retirement Calculator'!A178,'Lorri 401b'!N:N,0),0)</f>
        <v>4229914.5319357626</v>
      </c>
      <c r="S178" s="25">
        <f t="shared" ca="1" si="7"/>
        <v>5787383.1984587796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1555527.5077798355</v>
      </c>
      <c r="R179" s="25">
        <f t="array" aca="1" ref="R179" ca="1">INDEX('Lorri 401b'!L:L,MATCH('Retirement Calculator'!A179,'Lorri 401b'!N:N,0),0)</f>
        <v>4225793.6418729387</v>
      </c>
      <c r="S179" s="25">
        <f t="shared" ca="1" si="7"/>
        <v>5781321.1496527744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1553578.2608752237</v>
      </c>
      <c r="R180" s="25">
        <f t="array" aca="1" ref="R180" ca="1">INDEX('Lorri 401b'!L:L,MATCH('Retirement Calculator'!A180,'Lorri 401b'!N:N,0),0)</f>
        <v>4221655.5814348534</v>
      </c>
      <c r="S180" s="25">
        <f t="shared" ca="1" si="7"/>
        <v>5775233.8423100766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1551620.8921085093</v>
      </c>
      <c r="R181" s="25">
        <f t="array" aca="1" ref="R181" ca="1">INDEX('Lorri 401b'!L:L,MATCH('Retirement Calculator'!A181,'Lorri 401b'!N:N,0),0)</f>
        <v>4217500.2790782759</v>
      </c>
      <c r="S181" s="25">
        <f t="shared" ca="1" si="7"/>
        <v>5769121.1711867852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1549655.3676386003</v>
      </c>
      <c r="R182" s="25">
        <f t="array" aca="1" ref="R182" ca="1">INDEX('Lorri 401b'!L:L,MATCH('Retirement Calculator'!A182,'Lorri 401b'!N:N,0),0)</f>
        <v>4213327.6629618797</v>
      </c>
      <c r="S182" s="25">
        <f t="shared" ca="1" si="7"/>
        <v>5762983.0306004798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1547681.6534834001</v>
      </c>
      <c r="R183" s="25">
        <f t="array" aca="1" ref="R183" ca="1">INDEX('Lorri 401b'!L:L,MATCH('Retirement Calculator'!A183,'Lorri 401b'!N:N,0),0)</f>
        <v>4209137.6609449983</v>
      </c>
      <c r="S183" s="25">
        <f t="shared" ca="1" si="7"/>
        <v>5756819.3144283984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1545699.7155192199</v>
      </c>
      <c r="R184" s="25">
        <f t="array" aca="1" ref="R184" ca="1">INDEX('Lorri 401b'!L:L,MATCH('Retirement Calculator'!A184,'Lorri 401b'!N:N,0),0)</f>
        <v>4204930.2005863795</v>
      </c>
      <c r="S184" s="25">
        <f t="shared" ca="1" si="7"/>
        <v>5750629.9161055991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1543709.5194801888</v>
      </c>
      <c r="R185" s="25">
        <f t="array" aca="1" ref="R185" ca="1">INDEX('Lorri 401b'!L:L,MATCH('Retirement Calculator'!A185,'Lorri 401b'!N:N,0),0)</f>
        <v>4200705.2091429336</v>
      </c>
      <c r="S185" s="25">
        <f t="shared" ca="1" si="7"/>
        <v>5744414.728623122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1541711.0309576618</v>
      </c>
      <c r="R186" s="25">
        <f t="array" aca="1" ref="R186" ca="1">INDEX('Lorri 401b'!L:L,MATCH('Retirement Calculator'!A186,'Lorri 401b'!N:N,0),0)</f>
        <v>4196462.6135684727</v>
      </c>
      <c r="S186" s="25">
        <f t="shared" ca="1" si="7"/>
        <v>5738173.6445261342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1539704.2153996243</v>
      </c>
      <c r="R187" s="25">
        <f t="array" aca="1" ref="R187" ca="1">INDEX('Lorri 401b'!L:L,MATCH('Retirement Calculator'!A187,'Lorri 401b'!N:N,0),0)</f>
        <v>4192202.3405124517</v>
      </c>
      <c r="S187" s="25">
        <f t="shared" ca="1" si="7"/>
        <v>5731906.5559120756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1537689.0381100951</v>
      </c>
      <c r="R188" s="25">
        <f t="array" aca="1" ref="R188" ca="1">INDEX('Lorri 401b'!L:L,MATCH('Retirement Calculator'!A188,'Lorri 401b'!N:N,0),0)</f>
        <v>4187924.3163186973</v>
      </c>
      <c r="S188" s="25">
        <f t="shared" ca="1" si="7"/>
        <v>5725613.3544287924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1535665.4642485261</v>
      </c>
      <c r="R189" s="25">
        <f t="array" aca="1" ref="R189" ca="1">INDEX('Lorri 401b'!L:L,MATCH('Retirement Calculator'!A189,'Lorri 401b'!N:N,0),0)</f>
        <v>4183628.4670241354</v>
      </c>
      <c r="S189" s="25">
        <f t="shared" ca="1" si="7"/>
        <v>5719293.9312726613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1533633.4588292006</v>
      </c>
      <c r="R190" s="25">
        <f t="array" aca="1" ref="R190" ca="1">INDEX('Lorri 401b'!L:L,MATCH('Retirement Calculator'!A190,'Lorri 401b'!N:N,0),0)</f>
        <v>4179314.7183575132</v>
      </c>
      <c r="S190" s="25">
        <f t="shared" ca="1" si="7"/>
        <v>5712948.1771867136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1531592.9867206279</v>
      </c>
      <c r="R191" s="25">
        <f t="array" aca="1" ref="R191" ca="1">INDEX('Lorri 401b'!L:L,MATCH('Retirement Calculator'!A191,'Lorri 401b'!N:N,0),0)</f>
        <v>4174982.9957381133</v>
      </c>
      <c r="S191" s="25">
        <f t="shared" ca="1" si="7"/>
        <v>5706575.9824587414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1529544.0126449361</v>
      </c>
      <c r="R192" s="25">
        <f t="array" aca="1" ref="R192" ca="1">INDEX('Lorri 401b'!L:L,MATCH('Retirement Calculator'!A192,'Lorri 401b'!N:N,0),0)</f>
        <v>4170633.2242744658</v>
      </c>
      <c r="S192" s="25">
        <f t="shared" ca="1" si="7"/>
        <v>5700177.2369194021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1527486.5011772623</v>
      </c>
      <c r="R193" s="25">
        <f t="array" aca="1" ref="R193" ca="1">INDEX('Lorri 401b'!L:L,MATCH('Retirement Calculator'!A193,'Lorri 401b'!N:N,0),0)</f>
        <v>4166265.3287630533</v>
      </c>
      <c r="S193" s="25">
        <f t="shared" ca="1" si="7"/>
        <v>5693751.8299403153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1525420.4167451398</v>
      </c>
      <c r="R194" s="25">
        <f t="array" aca="1" ref="R194" ca="1">INDEX('Lorri 401b'!L:L,MATCH('Retirement Calculator'!A194,'Lorri 401b'!N:N,0),0)</f>
        <v>4161879.2336870097</v>
      </c>
      <c r="S194" s="25">
        <f t="shared" ca="1" si="7"/>
        <v>5687299.6504321489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1523345.7236278835</v>
      </c>
      <c r="R195" s="25">
        <f t="array" aca="1" ref="R195" ca="1">INDEX('Lorri 401b'!L:L,MATCH('Retirement Calculator'!A195,'Lorri 401b'!N:N,0),0)</f>
        <v>4157474.863214816</v>
      </c>
      <c r="S195" s="25">
        <f t="shared" ca="1" si="7"/>
        <v>5680820.586842699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1521262.3859559719</v>
      </c>
      <c r="R196" s="25">
        <f t="array" aca="1" ref="R196" ca="1">INDEX('Lorri 401b'!L:L,MATCH('Retirement Calculator'!A196,'Lorri 401b'!N:N,0),0)</f>
        <v>4153052.1411989881</v>
      </c>
      <c r="S196" s="25">
        <f t="shared" ca="1" si="7"/>
        <v>5674314.5271549597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1519170.3677104274</v>
      </c>
      <c r="R197" s="25">
        <f t="array" aca="1" ref="R197" ca="1">INDEX('Lorri 401b'!L:L,MATCH('Retirement Calculator'!A197,'Lorri 401b'!N:N,0),0)</f>
        <v>4148610.9911747607</v>
      </c>
      <c r="S197" s="25">
        <f t="shared" ca="1" si="7"/>
        <v>5667781.3588851877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1517069.6327221931</v>
      </c>
      <c r="R198" s="25">
        <f t="array" aca="1" ref="R198" ca="1">INDEX('Lorri 401b'!L:L,MATCH('Retirement Calculator'!A198,'Lorri 401b'!N:N,0),0)</f>
        <v>4144151.3363587661</v>
      </c>
      <c r="S198" s="25">
        <f t="shared" ca="1" si="7"/>
        <v>5661220.9690809594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1514960.1446715079</v>
      </c>
      <c r="R199" s="25">
        <f t="array" aca="1" ref="R199" ca="1">INDEX('Lorri 401b'!L:L,MATCH('Retirement Calculator'!A199,'Lorri 401b'!N:N,0),0)</f>
        <v>4139673.0996477045</v>
      </c>
      <c r="S199" s="25">
        <f t="shared" ca="1" si="7"/>
        <v>5654633.2443192126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1512841.867087278</v>
      </c>
      <c r="R200" s="25">
        <f t="array" aca="1" ref="R200" ca="1">INDEX('Lorri 401b'!L:L,MATCH('Retirement Calculator'!A200,'Lorri 401b'!N:N,0),0)</f>
        <v>4135176.2036170135</v>
      </c>
      <c r="S200" s="25">
        <f t="shared" ca="1" si="7"/>
        <v>5648018.0707042916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1510714.7633464474</v>
      </c>
      <c r="R201" s="25">
        <f t="array" aca="1" ref="R201" ca="1">INDEX('Lorri 401b'!L:L,MATCH('Retirement Calculator'!A201,'Lorri 401b'!N:N,0),0)</f>
        <v>4130660.5705195284</v>
      </c>
      <c r="S201" s="25">
        <f t="shared" ca="1" si="7"/>
        <v>5641375.333865976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1508578.7966733631</v>
      </c>
      <c r="R202" s="25">
        <f t="array" aca="1" ref="R202" ca="1">INDEX('Lorri 401b'!L:L,MATCH('Retirement Calculator'!A202,'Lorri 401b'!N:N,0),0)</f>
        <v>4126126.1222841367</v>
      </c>
      <c r="S202" s="25">
        <f t="shared" ca="1" si="7"/>
        <v>5634704.9189574998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1506433.9301391409</v>
      </c>
      <c r="R203" s="25">
        <f t="array" aca="1" ref="R203" ca="1">INDEX('Lorri 401b'!L:L,MATCH('Retirement Calculator'!A203,'Lorri 401b'!N:N,0),0)</f>
        <v>4121572.7805144312</v>
      </c>
      <c r="S203" s="25">
        <f t="shared" ca="1" si="7"/>
        <v>5628006.7106535723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1504280.1266610262</v>
      </c>
      <c r="R204" s="25">
        <f t="array" aca="1" ref="R204" ca="1">INDEX('Lorri 401b'!L:L,MATCH('Retirement Calculator'!A204,'Lorri 401b'!N:N,0),0)</f>
        <v>4117000.4664873518</v>
      </c>
      <c r="S204" s="25">
        <f t="shared" ca="1" si="7"/>
        <v>5621280.5931483777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1502117.3490017527</v>
      </c>
      <c r="R205" s="25">
        <f t="array" aca="1" ref="R205" ca="1">INDEX('Lorri 401b'!L:L,MATCH('Retirement Calculator'!A205,'Lorri 401b'!N:N,0),0)</f>
        <v>4112409.1011518263</v>
      </c>
      <c r="S205" s="25">
        <f t="shared" ca="1" si="7"/>
        <v>5614526.450153579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1499945.5597688989</v>
      </c>
      <c r="R206" s="25">
        <f t="array" aca="1" ref="R206" ca="1">INDEX('Lorri 401b'!L:L,MATCH('Retirement Calculator'!A206,'Lorri 401b'!N:N,0),0)</f>
        <v>4107798.6051274026</v>
      </c>
      <c r="S206" s="25">
        <f t="shared" ca="1" si="7"/>
        <v>5607744.1648963019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1497764.7214142415</v>
      </c>
      <c r="R207" s="25">
        <f t="array" aca="1" ref="R207" ca="1">INDEX('Lorri 401b'!L:L,MATCH('Retirement Calculator'!A207,'Lorri 401b'!N:N,0),0)</f>
        <v>4103168.8987028771</v>
      </c>
      <c r="S207" s="25">
        <f t="shared" ca="1" si="7"/>
        <v>5600933.6201171186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1495574.7962331064</v>
      </c>
      <c r="R208" s="25">
        <f t="array" aca="1" ref="R208" ca="1">INDEX('Lorri 401b'!L:L,MATCH('Retirement Calculator'!A208,'Lorri 401b'!N:N,0),0)</f>
        <v>4098519.9018349163</v>
      </c>
      <c r="S208" s="25">
        <f t="shared" ca="1" si="7"/>
        <v>5594094.6980680227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1493375.7463637167</v>
      </c>
      <c r="R209" s="25">
        <f t="array" aca="1" ref="R209" ca="1">INDEX('Lorri 401b'!L:L,MATCH('Retirement Calculator'!A209,'Lorri 401b'!N:N,0),0)</f>
        <v>4093851.5341466721</v>
      </c>
      <c r="S209" s="25">
        <f t="shared" ca="1" si="7"/>
        <v>5587227.2805103883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1491167.5337865378</v>
      </c>
      <c r="R210" s="25">
        <f t="array" aca="1" ref="R210" ca="1">INDEX('Lorri 401b'!L:L,MATCH('Retirement Calculator'!A210,'Lorri 401b'!N:N,0),0)</f>
        <v>4089163.7149263937</v>
      </c>
      <c r="S210" s="25">
        <f t="shared" ca="1" si="7"/>
        <v>5580331.2487129318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1488950.1203236207</v>
      </c>
      <c r="R211" s="25">
        <f t="array" aca="1" ref="R211" ca="1">INDEX('Lorri 401b'!L:L,MATCH('Retirement Calculator'!A211,'Lorri 401b'!N:N,0),0)</f>
        <v>4084456.3631260307</v>
      </c>
      <c r="S211" s="25">
        <f t="shared" ca="1" si="7"/>
        <v>5573406.4834496509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1486723.4676379415</v>
      </c>
      <c r="R212" s="25">
        <f t="array" aca="1" ref="R212" ca="1">INDEX('Lorri 401b'!L:L,MATCH('Retirement Calculator'!A212,'Lorri 401b'!N:N,0),0)</f>
        <v>4079729.3973598327</v>
      </c>
      <c r="S212" s="25">
        <f t="shared" ca="1" si="7"/>
        <v>5566452.8649977744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1484487.5372327385</v>
      </c>
      <c r="R213" s="25">
        <f t="array" aca="1" ref="R213" ca="1">INDEX('Lorri 401b'!L:L,MATCH('Retirement Calculator'!A213,'Lorri 401b'!N:N,0),0)</f>
        <v>4074982.7359029423</v>
      </c>
      <c r="S213" s="25">
        <f t="shared" ca="1" si="7"/>
        <v>5559470.2731356807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1482242.290450847</v>
      </c>
      <c r="R214" s="25">
        <f t="array" aca="1" ref="R214" ca="1">INDEX('Lorri 401b'!L:L,MATCH('Retirement Calculator'!A214,'Lorri 401b'!N:N,0),0)</f>
        <v>4070216.2966899816</v>
      </c>
      <c r="S214" s="25">
        <f t="shared" ca="1" si="7"/>
        <v>5552458.5871408284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1479987.6884740312</v>
      </c>
      <c r="R215" s="25">
        <f t="array" aca="1" ref="R215" ca="1">INDEX('Lorri 401b'!L:L,MATCH('Retirement Calculator'!A215,'Lorri 401b'!N:N,0),0)</f>
        <v>4065429.9973136336</v>
      </c>
      <c r="S215" s="25">
        <f t="shared" ca="1" si="7"/>
        <v>5545417.6857876647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1477723.6923223119</v>
      </c>
      <c r="R216" s="25">
        <f t="array" aca="1" ref="R216" ca="1">INDEX('Lorri 401b'!L:L,MATCH('Retirement Calculator'!A216,'Lorri 401b'!N:N,0),0)</f>
        <v>4060623.7550232173</v>
      </c>
      <c r="S216" s="25">
        <f t="shared" ca="1" si="7"/>
        <v>5538347.4473455288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1475450.2628532937</v>
      </c>
      <c r="R217" s="25">
        <f t="array" aca="1" ref="R217" ca="1">INDEX('Lorri 401b'!L:L,MATCH('Retirement Calculator'!A217,'Lorri 401b'!N:N,0),0)</f>
        <v>4055797.4867232577</v>
      </c>
      <c r="S217" s="25">
        <f t="shared" ca="1" si="7"/>
        <v>5531247.7495765518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1473167.3607614879</v>
      </c>
      <c r="R218" s="25">
        <f t="array" aca="1" ref="R218" ca="1">INDEX('Lorri 401b'!L:L,MATCH('Retirement Calculator'!A218,'Lorri 401b'!N:N,0),0)</f>
        <v>4050951.1089720484</v>
      </c>
      <c r="S218" s="25">
        <f t="shared" ca="1" si="7"/>
        <v>5524118.4697335362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1470874.946577633</v>
      </c>
      <c r="R219" s="25">
        <f t="array" aca="1" ref="R219" ca="1">INDEX('Lorri 401b'!L:L,MATCH('Retirement Calculator'!A219,'Lorri 401b'!N:N,0),0)</f>
        <v>4046084.5379802091</v>
      </c>
      <c r="S219" s="25">
        <f t="shared" ca="1" si="7"/>
        <v>5516959.4845578419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1468572.9806680121</v>
      </c>
      <c r="R220" s="25">
        <f t="array" aca="1" ref="R220" ca="1">INDEX('Lorri 401b'!L:L,MATCH('Retirement Calculator'!A220,'Lorri 401b'!N:N,0),0)</f>
        <v>4041197.689609237</v>
      </c>
      <c r="S220" s="25">
        <f t="shared" ca="1" si="7"/>
        <v>5509770.6702772491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1466261.4232337677</v>
      </c>
      <c r="R221" s="25">
        <f t="array" aca="1" ref="R221" ca="1">INDEX('Lorri 401b'!L:L,MATCH('Retirement Calculator'!A221,'Lorri 401b'!N:N,0),0)</f>
        <v>4036290.4793700525</v>
      </c>
      <c r="S221" s="25">
        <f t="shared" ca="1" si="7"/>
        <v>5502551.90260382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1463940.2343102139</v>
      </c>
      <c r="R222" s="25">
        <f t="array" aca="1" ref="R222" ca="1">INDEX('Lorri 401b'!L:L,MATCH('Retirement Calculator'!A222,'Lorri 401b'!N:N,0),0)</f>
        <v>4031362.8224215382</v>
      </c>
      <c r="S222" s="25">
        <f t="shared" ca="1" si="7"/>
        <v>5495303.0567317521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1461609.3737661454</v>
      </c>
      <c r="R223" s="25">
        <f t="array" aca="1" ref="R223" ca="1">INDEX('Lorri 401b'!L:L,MATCH('Retirement Calculator'!A223,'Lorri 401b'!N:N,0),0)</f>
        <v>4026414.6335690715</v>
      </c>
      <c r="S223" s="25">
        <f t="shared" ca="1" si="7"/>
        <v>5488024.0073352167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1459268.8013031434</v>
      </c>
      <c r="R224" s="25">
        <f t="array" aca="1" ref="R224" ca="1">INDEX('Lorri 401b'!L:L,MATCH('Retirement Calculator'!A224,'Lorri 401b'!N:N,0),0)</f>
        <v>4021445.827263053</v>
      </c>
      <c r="S224" s="25">
        <f t="shared" ca="1" si="7"/>
        <v>5480714.6285661962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1456918.4764548787</v>
      </c>
      <c r="R225" s="25">
        <f t="array" aca="1" ref="R225" ca="1">INDEX('Lorri 401b'!L:L,MATCH('Retirement Calculator'!A225,'Lorri 401b'!N:N,0),0)</f>
        <v>4016456.317597426</v>
      </c>
      <c r="S225" s="25">
        <f t="shared" ca="1" si="7"/>
        <v>5473374.7940523047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1454558.3585864129</v>
      </c>
      <c r="R226" s="25">
        <f t="array" aca="1" ref="R226" ca="1">INDEX('Lorri 401b'!L:L,MATCH('Retirement Calculator'!A226,'Lorri 401b'!N:N,0),0)</f>
        <v>4011446.0183081925</v>
      </c>
      <c r="S226" s="25">
        <f t="shared" ca="1" si="7"/>
        <v>5466004.3768946053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1452188.4068934952</v>
      </c>
      <c r="R227" s="25">
        <f t="array" aca="1" ref="R227" ca="1">INDEX('Lorri 401b'!L:L,MATCH('Retirement Calculator'!A227,'Lorri 401b'!N:N,0),0)</f>
        <v>4006414.8427719204</v>
      </c>
      <c r="S227" s="25">
        <f t="shared" ca="1" si="7"/>
        <v>5458603.2496654158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1449808.5804018569</v>
      </c>
      <c r="R228" s="25">
        <f t="array" aca="1" ref="R228" ca="1">INDEX('Lorri 401b'!L:L,MATCH('Retirement Calculator'!A228,'Lorri 401b'!N:N,0),0)</f>
        <v>4001362.7040042472</v>
      </c>
      <c r="S228" s="25">
        <f t="shared" ca="1" si="7"/>
        <v>5451171.2844061041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1447418.8379665036</v>
      </c>
      <c r="R229" s="25">
        <f t="array" aca="1" ref="R229" ca="1">INDEX('Lorri 401b'!L:L,MATCH('Retirement Calculator'!A229,'Lorri 401b'!N:N,0),0)</f>
        <v>3996289.5146583752</v>
      </c>
      <c r="S229" s="25">
        <f t="shared" ca="1" si="7"/>
        <v>5443708.3526248783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1445019.1382710028</v>
      </c>
      <c r="R230" s="25">
        <f t="array" aca="1" ref="R230" ca="1">INDEX('Lorri 401b'!L:L,MATCH('Retirement Calculator'!A230,'Lorri 401b'!N:N,0),0)</f>
        <v>3991195.1870235624</v>
      </c>
      <c r="S230" s="25">
        <f t="shared" ca="1" si="7"/>
        <v>5436214.3252945654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1442609.4398267709</v>
      </c>
      <c r="R231" s="25">
        <f t="array" aca="1" ref="R231" ca="1">INDEX('Lorri 401b'!L:L,MATCH('Retirement Calculator'!A231,'Lorri 401b'!N:N,0),0)</f>
        <v>3986079.6330236043</v>
      </c>
      <c r="S231" s="25">
        <f t="shared" ca="1" si="7"/>
        <v>5428689.0728503754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1440189.7009723547</v>
      </c>
      <c r="R232" s="25">
        <f t="array" aca="1" ref="R232" ca="1">INDEX('Lorri 401b'!L:L,MATCH('Retirement Calculator'!A232,'Lorri 401b'!N:N,0),0)</f>
        <v>3980942.7642153129</v>
      </c>
      <c r="S232" s="25">
        <f t="shared" ca="1" si="7"/>
        <v>5421132.4651876679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1437759.8798727118</v>
      </c>
      <c r="R233" s="25">
        <f t="array" aca="1" ref="R233" ca="1">INDEX('Lorri 401b'!L:L,MATCH('Retirement Calculator'!A233,'Lorri 401b'!N:N,0),0)</f>
        <v>3975784.4917869871</v>
      </c>
      <c r="S233" s="25">
        <f t="shared" ca="1" si="7"/>
        <v>5413544.3716596989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1435319.934518487</v>
      </c>
      <c r="R234" s="25">
        <f t="array" aca="1" ref="R234" ca="1">INDEX('Lorri 401b'!L:L,MATCH('Retirement Calculator'!A234,'Lorri 401b'!N:N,0),0)</f>
        <v>3970604.7265568767</v>
      </c>
      <c r="S234" s="25">
        <f t="shared" ca="1" si="7"/>
        <v>5405924.6610753639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1432869.8227252862</v>
      </c>
      <c r="R235" s="25">
        <f t="array" aca="1" ref="R235" ca="1">INDEX('Lorri 401b'!L:L,MATCH('Retirement Calculator'!A235,'Lorri 401b'!N:N,0),0)</f>
        <v>3965403.378971641</v>
      </c>
      <c r="S235" s="25">
        <f t="shared" ca="1" si="7"/>
        <v>5398273.2016969267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1430409.5021329471</v>
      </c>
      <c r="R236" s="25">
        <f t="array" aca="1" ref="R236" ca="1">INDEX('Lorri 401b'!L:L,MATCH('Retirement Calculator'!A236,'Lorri 401b'!N:N,0),0)</f>
        <v>3960180.3591048</v>
      </c>
      <c r="S236" s="25">
        <f t="shared" ca="1" si="7"/>
        <v>5390589.8612377476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1427938.9302048066</v>
      </c>
      <c r="R237" s="25">
        <f t="array" aca="1" ref="R237" ca="1">INDEX('Lorri 401b'!L:L,MATCH('Retirement Calculator'!A237,'Lorri 401b'!N:N,0),0)</f>
        <v>3954935.5766551807</v>
      </c>
      <c r="S237" s="25">
        <f t="shared" ca="1" si="7"/>
        <v>5382874.506859987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1425458.0642269657</v>
      </c>
      <c r="R238" s="25">
        <f t="array" aca="1" ref="R238" ca="1">INDEX('Lorri 401b'!L:L,MATCH('Retirement Calculator'!A238,'Lorri 401b'!N:N,0),0)</f>
        <v>3949668.9409453543</v>
      </c>
      <c r="S238" s="25">
        <f t="shared" ca="1" si="7"/>
        <v>5375127.0051723197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1422966.8613075502</v>
      </c>
      <c r="R239" s="25">
        <f t="array" aca="1" ref="R239" ca="1">INDEX('Lorri 401b'!L:L,MATCH('Retirement Calculator'!A239,'Lorri 401b'!N:N,0),0)</f>
        <v>3944380.3609200702</v>
      </c>
      <c r="S239" s="25">
        <f t="shared" ca="1" si="7"/>
        <v>5367347.22222762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1420465.2783759707</v>
      </c>
      <c r="R240" s="25">
        <f t="array" aca="1" ref="R240" ca="1">INDEX('Lorri 401b'!L:L,MATCH('Retirement Calculator'!A240,'Lorri 401b'!N:N,0),0)</f>
        <v>3939069.7451446811</v>
      </c>
      <c r="S240" s="25">
        <f t="shared" ca="1" si="7"/>
        <v>5359535.0235206522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1417953.2721821761</v>
      </c>
      <c r="R241" s="25">
        <f t="array" aca="1" ref="R241" ca="1">INDEX('Lorri 401b'!L:L,MATCH('Retirement Calculator'!A241,'Lorri 401b'!N:N,0),0)</f>
        <v>3933737.0018035611</v>
      </c>
      <c r="S241" s="25">
        <f t="shared" ca="1" si="7"/>
        <v>5351690.273985737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1415430.7992959074</v>
      </c>
      <c r="R242" s="25">
        <f t="array" aca="1" ref="R242" ca="1">INDEX('Lorri 401b'!L:L,MATCH('Retirement Calculator'!A242,'Lorri 401b'!N:N,0),0)</f>
        <v>3928382.0386985196</v>
      </c>
      <c r="S242" s="25">
        <f t="shared" ca="1" si="7"/>
        <v>5343812.8379944265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1412897.816105946</v>
      </c>
      <c r="R243" s="25">
        <f t="array" aca="1" ref="R243" ca="1">INDEX('Lorri 401b'!L:L,MATCH('Retirement Calculator'!A243,'Lorri 401b'!N:N,0),0)</f>
        <v>3923004.7632472073</v>
      </c>
      <c r="S243" s="25">
        <f t="shared" ca="1" si="7"/>
        <v>5335902.5793531537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1410354.2788193596</v>
      </c>
      <c r="R244" s="25">
        <f t="array" aca="1" ref="R244" ca="1">INDEX('Lorri 401b'!L:L,MATCH('Retirement Calculator'!A244,'Lorri 401b'!N:N,0),0)</f>
        <v>3917605.0824815142</v>
      </c>
      <c r="S244" s="25">
        <f t="shared" ca="1" si="7"/>
        <v>5327959.3613008736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1407800.1434607459</v>
      </c>
      <c r="R245" s="25">
        <f t="array" aca="1" ref="R245" ca="1">INDEX('Lorri 401b'!L:L,MATCH('Retirement Calculator'!A245,'Lorri 401b'!N:N,0),0)</f>
        <v>3912182.9030459644</v>
      </c>
      <c r="S245" s="25">
        <f t="shared" ca="1" si="7"/>
        <v>5319983.0465067104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1405235.3658714714</v>
      </c>
      <c r="R246" s="25">
        <f t="array" aca="1" ref="R246" ca="1">INDEX('Lorri 401b'!L:L,MATCH('Retirement Calculator'!A246,'Lorri 401b'!N:N,0),0)</f>
        <v>3906738.1311960998</v>
      </c>
      <c r="S246" s="25">
        <f t="shared" ca="1" si="7"/>
        <v>5311973.4970675707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1402659.9017089081</v>
      </c>
      <c r="R247" s="25">
        <f t="array" aca="1" ref="R247" ca="1">INDEX('Lorri 401b'!L:L,MATCH('Retirement Calculator'!A247,'Lorri 401b'!N:N,0),0)</f>
        <v>3901270.6727968608</v>
      </c>
      <c r="S247" s="25">
        <f t="shared" ca="1" si="7"/>
        <v>5303930.5745057687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1400073.7064456674</v>
      </c>
      <c r="R248" s="25">
        <f t="array" aca="1" ref="R248" ca="1">INDEX('Lorri 401b'!L:L,MATCH('Retirement Calculator'!A248,'Lorri 401b'!N:N,0),0)</f>
        <v>3895780.4333209582</v>
      </c>
      <c r="S248" s="25">
        <f t="shared" ca="1" si="7"/>
        <v>5295854.1397666261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1397476.7353688299</v>
      </c>
      <c r="R249" s="25">
        <f t="array" aca="1" ref="R249" ca="1">INDEX('Lorri 401b'!L:L,MATCH('Retirement Calculator'!A249,'Lorri 401b'!N:N,0),0)</f>
        <v>3890267.3178472393</v>
      </c>
      <c r="S249" s="25">
        <f t="shared" ca="1" si="7"/>
        <v>5287744.053216069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1394868.9435791722</v>
      </c>
      <c r="R250" s="25">
        <f t="array" aca="1" ref="R250" ca="1">INDEX('Lorri 401b'!L:L,MATCH('Retirement Calculator'!A250,'Lorri 401b'!N:N,0),0)</f>
        <v>3884731.2310590465</v>
      </c>
      <c r="S250" s="25">
        <f t="shared" ca="1" si="7"/>
        <v>5279600.1746382192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1392250.2859903909</v>
      </c>
      <c r="R251" s="25">
        <f t="array" aca="1" ref="R251" ca="1">INDEX('Lorri 401b'!L:L,MATCH('Retirement Calculator'!A251,'Lorri 401b'!N:N,0),0)</f>
        <v>3879172.0772425695</v>
      </c>
      <c r="S251" s="25">
        <f t="shared" ca="1" si="7"/>
        <v>5271422.3632329609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1389620.7173283231</v>
      </c>
      <c r="R252" s="25">
        <f t="array" aca="1" ref="R252" ca="1">INDEX('Lorri 401b'!L:L,MATCH('Retirement Calculator'!A252,'Lorri 401b'!N:N,0),0)</f>
        <v>3873589.7602851908</v>
      </c>
      <c r="S252" s="25">
        <f t="shared" ca="1" si="7"/>
        <v>5263210.4776135143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1386980.1921301633</v>
      </c>
      <c r="R253" s="25">
        <f t="array" aca="1" ref="R253" ca="1">INDEX('Lorri 401b'!L:L,MATCH('Retirement Calculator'!A253,'Lorri 401b'!N:N,0),0)</f>
        <v>3867984.1836738228</v>
      </c>
      <c r="S253" s="25">
        <f t="shared" ca="1" si="7"/>
        <v>5254964.3758039866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1384328.6647436779</v>
      </c>
      <c r="R254" s="25">
        <f t="array" aca="1" ref="R254" ca="1">INDEX('Lorri 401b'!L:L,MATCH('Retirement Calculator'!A254,'Lorri 401b'!N:N,0),0)</f>
        <v>3862355.250493241</v>
      </c>
      <c r="S254" s="25">
        <f t="shared" ca="1" si="7"/>
        <v>5246683.9152369192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1381666.0893264154</v>
      </c>
      <c r="R255" s="25">
        <f t="array" aca="1" ref="R255" ca="1">INDEX('Lorri 401b'!L:L,MATCH('Retirement Calculator'!A255,'Lorri 401b'!N:N,0),0)</f>
        <v>3856702.8634244064</v>
      </c>
      <c r="S255" s="25">
        <f t="shared" ca="1" si="7"/>
        <v>5238368.9527508216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1378992.4198449145</v>
      </c>
      <c r="R256" s="25">
        <f t="array" aca="1" ref="R256" ca="1">INDEX('Lorri 401b'!L:L,MATCH('Retirement Calculator'!A256,'Lorri 401b'!N:N,0),0)</f>
        <v>3851026.9247427853</v>
      </c>
      <c r="S256" s="25">
        <f t="shared" ca="1" si="7"/>
        <v>5230019.3445876995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1376307.6100739071</v>
      </c>
      <c r="R257" s="25">
        <f t="array" aca="1" ref="R257" ca="1">INDEX('Lorri 401b'!L:L,MATCH('Retirement Calculator'!A257,'Lorri 401b'!N:N,0),0)</f>
        <v>3845327.3363166573</v>
      </c>
      <c r="S257" s="25">
        <f t="shared" ca="1" si="7"/>
        <v>5221634.9463905646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1373611.6135955206</v>
      </c>
      <c r="R258" s="25">
        <f t="array" aca="1" ref="R258" ca="1">INDEX('Lorri 401b'!L:L,MATCH('Retirement Calculator'!A258,'Lorri 401b'!N:N,0),0)</f>
        <v>3839603.9996054205</v>
      </c>
      <c r="S258" s="25">
        <f t="shared" ca="1" si="7"/>
        <v>5213215.6132009411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1370904.3837984742</v>
      </c>
      <c r="R259" s="25">
        <f t="array" aca="1" ref="R259" ca="1">INDEX('Lorri 401b'!L:L,MATCH('Retirement Calculator'!A259,'Lorri 401b'!N:N,0),0)</f>
        <v>3833856.8156578867</v>
      </c>
      <c r="S259" s="25">
        <f t="shared" ca="1" si="7"/>
        <v>5204761.1994563611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1368185.8738772734</v>
      </c>
      <c r="R260" s="25">
        <f t="array" aca="1" ref="R260" ca="1">INDEX('Lorri 401b'!L:L,MATCH('Retirement Calculator'!A260,'Lorri 401b'!N:N,0),0)</f>
        <v>3828085.6851105718</v>
      </c>
      <c r="S260" s="25">
        <f t="shared" ca="1" si="7"/>
        <v>5196271.5589878447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1365456.0368314011</v>
      </c>
      <c r="R261" s="25">
        <f t="array" aca="1" ref="R261" ca="1">INDEX('Lorri 401b'!L:L,MATCH('Retirement Calculator'!A261,'Lorri 401b'!N:N,0),0)</f>
        <v>3822290.5081859762</v>
      </c>
      <c r="S261" s="25">
        <f t="shared" ca="1" si="7"/>
        <v>5187746.5450173775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1362714.8254645041</v>
      </c>
      <c r="R262" s="25">
        <f t="array" aca="1" ref="R262" ca="1">INDEX('Lorri 401b'!L:L,MATCH('Retirement Calculator'!A262,'Lorri 401b'!N:N,0),0)</f>
        <v>3816471.1846908615</v>
      </c>
      <c r="S262" s="25">
        <f t="shared" ca="1" si="7"/>
        <v>5179186.0101553658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1359962.1923835785</v>
      </c>
      <c r="R263" s="25">
        <f t="array" aca="1" ref="R263" ca="1">INDEX('Lorri 401b'!L:L,MATCH('Retirement Calculator'!A263,'Lorri 401b'!N:N,0),0)</f>
        <v>3810627.6140145171</v>
      </c>
      <c r="S263" s="25">
        <f t="shared" ca="1" si="7"/>
        <v>5170589.8063980956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1357198.0899981491</v>
      </c>
      <c r="R264" s="25">
        <f t="array" aca="1" ref="R264" ca="1">INDEX('Lorri 401b'!L:L,MATCH('Retirement Calculator'!A264,'Lorri 401b'!N:N,0),0)</f>
        <v>3804759.6951270211</v>
      </c>
      <c r="S264" s="25">
        <f t="shared" ca="1" si="7"/>
        <v>5161957.7851251699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1354422.470519447</v>
      </c>
      <c r="R265" s="25">
        <f t="array" aca="1" ref="R265" ca="1">INDEX('Lorri 401b'!L:L,MATCH('Retirement Calculator'!A265,'Lorri 401b'!N:N,0),0)</f>
        <v>3798867.3265774939</v>
      </c>
      <c r="S265" s="25">
        <f t="shared" ca="1" si="7"/>
        <v>5153289.7970969407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1351635.2859595837</v>
      </c>
      <c r="R266" s="25">
        <f t="array" aca="1" ref="R266" ca="1">INDEX('Lorri 401b'!L:L,MATCH('Retirement Calculator'!A266,'Lorri 401b'!N:N,0),0)</f>
        <v>3792950.4064923441</v>
      </c>
      <c r="S266" s="25">
        <f t="shared" ref="S266:S520" ca="1" si="267">SUM(Q266:R266)</f>
        <v>5144585.6924519278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1348836.4881307208</v>
      </c>
      <c r="R267" s="25">
        <f t="array" aca="1" ref="R267" ca="1">INDEX('Lorri 401b'!L:L,MATCH('Retirement Calculator'!A267,'Lorri 401b'!N:N,0),0)</f>
        <v>3787008.832573506</v>
      </c>
      <c r="S267" s="25">
        <f t="shared" ca="1" si="267"/>
        <v>5135845.3207042273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1346026.0286442377</v>
      </c>
      <c r="R268" s="25">
        <f t="array" aca="1" ref="R268" ca="1">INDEX('Lorri 401b'!L:L,MATCH('Retirement Calculator'!A268,'Lorri 401b'!N:N,0),0)</f>
        <v>3781042.5020966725</v>
      </c>
      <c r="S268" s="25">
        <f t="shared" ca="1" si="267"/>
        <v>5127068.5307409102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1343203.8589098942</v>
      </c>
      <c r="R269" s="25">
        <f t="array" aca="1" ref="R269" ca="1">INDEX('Lorri 401b'!L:L,MATCH('Retirement Calculator'!A269,'Lorri 401b'!N:N,0),0)</f>
        <v>3775051.3119095191</v>
      </c>
      <c r="S269" s="25">
        <f t="shared" ca="1" si="267"/>
        <v>5118255.1708194129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1340369.930134991</v>
      </c>
      <c r="R270" s="25">
        <f t="array" aca="1" ref="R270" ca="1">INDEX('Lorri 401b'!L:L,MATCH('Retirement Calculator'!A270,'Lorri 401b'!N:N,0),0)</f>
        <v>3769035.1584299193</v>
      </c>
      <c r="S270" s="25">
        <f t="shared" ca="1" si="267"/>
        <v>5109405.08856491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1337524.1933235256</v>
      </c>
      <c r="R271" s="25">
        <f t="array" aca="1" ref="R271" ca="1">INDEX('Lorri 401b'!L:L,MATCH('Retirement Calculator'!A271,'Lorri 401b'!N:N,0),0)</f>
        <v>3762993.9376441543</v>
      </c>
      <c r="S271" s="25">
        <f t="shared" ca="1" si="267"/>
        <v>5100518.1309676804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1334666.5992753459</v>
      </c>
      <c r="R272" s="25">
        <f t="array" aca="1" ref="R272" ca="1">INDEX('Lorri 401b'!L:L,MATCH('Retirement Calculator'!A272,'Lorri 401b'!N:N,0),0)</f>
        <v>3756927.5451051155</v>
      </c>
      <c r="S272" s="25">
        <f t="shared" ca="1" si="267"/>
        <v>5091594.1443804614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1331797.0985852988</v>
      </c>
      <c r="R273" s="25">
        <f t="array" aca="1" ref="R273" ca="1">INDEX('Lorri 401b'!L:L,MATCH('Retirement Calculator'!A273,'Lorri 401b'!N:N,0),0)</f>
        <v>3750835.8759304974</v>
      </c>
      <c r="S273" s="25">
        <f t="shared" ca="1" si="267"/>
        <v>5082632.9745157957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1328915.6416423763</v>
      </c>
      <c r="R274" s="25">
        <f t="array" aca="1" ref="R274" ca="1">INDEX('Lorri 401b'!L:L,MATCH('Retirement Calculator'!A274,'Lorri 401b'!N:N,0),0)</f>
        <v>3744718.8248009849</v>
      </c>
      <c r="S274" s="25">
        <f t="shared" ca="1" si="267"/>
        <v>5073634.4664433617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1326022.1786288584</v>
      </c>
      <c r="R275" s="25">
        <f t="array" aca="1" ref="R275" ca="1">INDEX('Lorri 401b'!L:L,MATCH('Retirement Calculator'!A275,'Lorri 401b'!N:N,0),0)</f>
        <v>3738576.2859584326</v>
      </c>
      <c r="S275" s="25">
        <f t="shared" ca="1" si="267"/>
        <v>5064598.4645872908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1323116.659519451</v>
      </c>
      <c r="R276" s="25">
        <f t="array" aca="1" ref="R276" ca="1">INDEX('Lorri 401b'!L:L,MATCH('Retirement Calculator'!A276,'Lorri 401b'!N:N,0),0)</f>
        <v>3732408.1532040364</v>
      </c>
      <c r="S276" s="25">
        <f t="shared" ca="1" si="267"/>
        <v>5055524.8127234876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1320199.0340804209</v>
      </c>
      <c r="R277" s="25">
        <f t="array" aca="1" ref="R277" ca="1">INDEX('Lorri 401b'!L:L,MATCH('Retirement Calculator'!A277,'Lorri 401b'!N:N,0),0)</f>
        <v>3726214.3198964968</v>
      </c>
      <c r="S277" s="25">
        <f t="shared" ca="1" si="267"/>
        <v>5046413.3539769175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1317269.2518687281</v>
      </c>
      <c r="R278" s="25">
        <f t="array" aca="1" ref="R278" ca="1">INDEX('Lorri 401b'!L:L,MATCH('Retirement Calculator'!A278,'Lorri 401b'!N:N,0),0)</f>
        <v>3719994.6789501761</v>
      </c>
      <c r="S278" s="25">
        <f t="shared" ca="1" si="267"/>
        <v>5037263.9308189042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1314327.2622311534</v>
      </c>
      <c r="R279" s="25">
        <f t="array" aca="1" ref="R279" ca="1">INDEX('Lorri 401b'!L:L,MATCH('Retirement Calculator'!A279,'Lorri 401b'!N:N,0),0)</f>
        <v>3713749.1228332454</v>
      </c>
      <c r="S279" s="25">
        <f t="shared" ca="1" si="267"/>
        <v>5028076.3850643989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1311373.0143034221</v>
      </c>
      <c r="R280" s="25">
        <f t="array" aca="1" ref="R280" ca="1">INDEX('Lorri 401b'!L:L,MATCH('Retirement Calculator'!A280,'Lorri 401b'!N:N,0),0)</f>
        <v>3707477.5435658279</v>
      </c>
      <c r="S280" s="25">
        <f t="shared" ca="1" si="267"/>
        <v>5018850.55786925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1308406.4570093253</v>
      </c>
      <c r="R281" s="25">
        <f t="array" aca="1" ref="R281" ca="1">INDEX('Lorri 401b'!L:L,MATCH('Retirement Calculator'!A281,'Lorri 401b'!N:N,0),0)</f>
        <v>3701179.8327181293</v>
      </c>
      <c r="S281" s="25">
        <f t="shared" ca="1" si="267"/>
        <v>5009586.289727455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1305427.5390598364</v>
      </c>
      <c r="R282" s="25">
        <f t="array" aca="1" ref="R282" ca="1">INDEX('Lorri 401b'!L:L,MATCH('Retirement Calculator'!A282,'Lorri 401b'!N:N,0),0)</f>
        <v>3694855.8814085652</v>
      </c>
      <c r="S282" s="25">
        <f t="shared" ca="1" si="267"/>
        <v>5000283.4204684012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1302436.2089522246</v>
      </c>
      <c r="R283" s="25">
        <f t="array" aca="1" ref="R283" ca="1">INDEX('Lorri 401b'!L:L,MATCH('Retirement Calculator'!A283,'Lorri 401b'!N:N,0),0)</f>
        <v>3688505.580301878</v>
      </c>
      <c r="S283" s="25">
        <f t="shared" ca="1" si="267"/>
        <v>4990941.7892541029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1299432.4149691644</v>
      </c>
      <c r="R284" s="25">
        <f t="array" aca="1" ref="R284" ca="1">INDEX('Lorri 401b'!L:L,MATCH('Retirement Calculator'!A284,'Lorri 401b'!N:N,0),0)</f>
        <v>3682128.8196072462</v>
      </c>
      <c r="S284" s="25">
        <f t="shared" ca="1" si="267"/>
        <v>4981561.2345764106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1296416.1051778414</v>
      </c>
      <c r="R285" s="25">
        <f t="array" aca="1" ref="R285" ca="1">INDEX('Lorri 401b'!L:L,MATCH('Retirement Calculator'!A285,'Lorri 401b'!N:N,0),0)</f>
        <v>3675725.4890763867</v>
      </c>
      <c r="S285" s="25">
        <f t="shared" ca="1" si="267"/>
        <v>4972141.5942542283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1293387.2274290547</v>
      </c>
      <c r="R286" s="25">
        <f t="array" aca="1" ref="R286" ca="1">INDEX('Lorri 401b'!L:L,MATCH('Retirement Calculator'!A286,'Lorri 401b'!N:N,0),0)</f>
        <v>3669295.4780016486</v>
      </c>
      <c r="S286" s="25">
        <f t="shared" ca="1" si="267"/>
        <v>4962682.7054307032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1290345.7293563148</v>
      </c>
      <c r="R287" s="25">
        <f t="array" aca="1" ref="R287" ca="1">INDEX('Lorri 401b'!L:L,MATCH('Retirement Calculator'!A287,'Lorri 401b'!N:N,0),0)</f>
        <v>3662838.6752140992</v>
      </c>
      <c r="S287" s="25">
        <f t="shared" ca="1" si="267"/>
        <v>4953184.4045704138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1287291.5583749383</v>
      </c>
      <c r="R288" s="25">
        <f t="array" aca="1" ref="R288" ca="1">INDEX('Lorri 401b'!L:L,MATCH('Retirement Calculator'!A288,'Lorri 401b'!N:N,0),0)</f>
        <v>3656354.9690816016</v>
      </c>
      <c r="S288" s="25">
        <f t="shared" ca="1" si="267"/>
        <v>4943646.5274565397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1284224.6616811394</v>
      </c>
      <c r="R289" s="25">
        <f t="array" aca="1" ref="R289" ca="1">INDEX('Lorri 401b'!L:L,MATCH('Retirement Calculator'!A289,'Lorri 401b'!N:N,0),0)</f>
        <v>3649844.2475068853</v>
      </c>
      <c r="S289" s="25">
        <f t="shared" ca="1" si="267"/>
        <v>4934068.9091880247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1281144.9862511163</v>
      </c>
      <c r="R290" s="25">
        <f t="array" aca="1" ref="R290" ca="1">INDEX('Lorri 401b'!L:L,MATCH('Retirement Calculator'!A290,'Lorri 401b'!N:N,0),0)</f>
        <v>3643306.3979256079</v>
      </c>
      <c r="S290" s="25">
        <f t="shared" ca="1" si="267"/>
        <v>4924451.3841767237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1278052.4788401348</v>
      </c>
      <c r="R291" s="25">
        <f t="array" aca="1" ref="R291" ca="1">INDEX('Lorri 401b'!L:L,MATCH('Retirement Calculator'!A291,'Lorri 401b'!N:N,0),0)</f>
        <v>3636741.3073044084</v>
      </c>
      <c r="S291" s="25">
        <f t="shared" ca="1" si="267"/>
        <v>4914793.7861445434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1274947.0859816077</v>
      </c>
      <c r="R292" s="25">
        <f t="array" aca="1" ref="R292" ca="1">INDEX('Lorri 401b'!L:L,MATCH('Retirement Calculator'!A292,'Lorri 401b'!N:N,0),0)</f>
        <v>3630148.862138954</v>
      </c>
      <c r="S292" s="25">
        <f t="shared" ca="1" si="267"/>
        <v>4905095.9481205614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1271828.75398617</v>
      </c>
      <c r="R293" s="25">
        <f t="array" aca="1" ref="R293" ca="1">INDEX('Lorri 401b'!L:L,MATCH('Retirement Calculator'!A293,'Lorri 401b'!N:N,0),0)</f>
        <v>3623528.9484519768</v>
      </c>
      <c r="S293" s="25">
        <f t="shared" ca="1" si="267"/>
        <v>4895357.7024381468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1268697.4289407514</v>
      </c>
      <c r="R294" s="25">
        <f t="array" aca="1" ref="R294" ca="1">INDEX('Lorri 401b'!L:L,MATCH('Retirement Calculator'!A294,'Lorri 401b'!N:N,0),0)</f>
        <v>3616881.4517913037</v>
      </c>
      <c r="S294" s="25">
        <f t="shared" ca="1" si="267"/>
        <v>4885578.8807320548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1265553.0567076434</v>
      </c>
      <c r="R295" s="25">
        <f t="array" aca="1" ref="R295" ca="1">INDEX('Lorri 401b'!L:L,MATCH('Retirement Calculator'!A295,'Lorri 401b'!N:N,0),0)</f>
        <v>3610206.2572278781</v>
      </c>
      <c r="S295" s="25">
        <f t="shared" ca="1" si="267"/>
        <v>4875759.313935522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1262395.5829235641</v>
      </c>
      <c r="R296" s="25">
        <f t="array" aca="1" ref="R296" ca="1">INDEX('Lorri 401b'!L:L,MATCH('Retirement Calculator'!A296,'Lorri 401b'!N:N,0),0)</f>
        <v>3603503.2493537711</v>
      </c>
      <c r="S296" s="25">
        <f t="shared" ca="1" si="267"/>
        <v>4865898.8322773352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1259224.9529987178</v>
      </c>
      <c r="R297" s="25">
        <f t="array" aca="1" ref="R297" ca="1">INDEX('Lorri 401b'!L:L,MATCH('Retirement Calculator'!A297,'Lorri 401b'!N:N,0),0)</f>
        <v>3596772.3122801888</v>
      </c>
      <c r="S297" s="25">
        <f t="shared" ca="1" si="267"/>
        <v>4855997.2652789066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1256041.1121158514</v>
      </c>
      <c r="R298" s="25">
        <f t="array" aca="1" ref="R298" ca="1">INDEX('Lorri 401b'!L:L,MATCH('Retirement Calculator'!A298,'Lorri 401b'!N:N,0),0)</f>
        <v>3590013.3296354664</v>
      </c>
      <c r="S298" s="25">
        <f t="shared" ca="1" si="267"/>
        <v>4846054.4417513181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1252844.0052293064</v>
      </c>
      <c r="R299" s="25">
        <f t="array" aca="1" ref="R299" ca="1">INDEX('Lorri 401b'!L:L,MATCH('Retirement Calculator'!A299,'Lorri 401b'!N:N,0),0)</f>
        <v>3583226.184563058</v>
      </c>
      <c r="S299" s="25">
        <f t="shared" ca="1" si="267"/>
        <v>4836070.1897923648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1249633.5770640674</v>
      </c>
      <c r="R300" s="25">
        <f t="array" aca="1" ref="R300" ca="1">INDEX('Lorri 401b'!L:L,MATCH('Retirement Calculator'!A300,'Lorri 401b'!N:N,0),0)</f>
        <v>3576410.7597195143</v>
      </c>
      <c r="S300" s="25">
        <f t="shared" ca="1" si="267"/>
        <v>4826044.3367835814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1246409.7721148066</v>
      </c>
      <c r="R301" s="25">
        <f t="array" aca="1" ref="R301" ca="1">INDEX('Lorri 401b'!L:L,MATCH('Retirement Calculator'!A301,'Lorri 401b'!N:N,0),0)</f>
        <v>3569566.937272456</v>
      </c>
      <c r="S301" s="25">
        <f t="shared" ca="1" si="267"/>
        <v>4815976.7093872624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1243172.5346449239</v>
      </c>
      <c r="R302" s="25">
        <f t="array" aca="1" ref="R302" ca="1">INDEX('Lorri 401b'!L:L,MATCH('Retirement Calculator'!A302,'Lorri 401b'!N:N,0),0)</f>
        <v>3562694.5988985351</v>
      </c>
      <c r="S302" s="25">
        <f t="shared" ca="1" si="267"/>
        <v>4805867.1335434588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1239921.8086855833</v>
      </c>
      <c r="R303" s="25">
        <f t="array" aca="1" ref="R303" ca="1">INDEX('Lorri 401b'!L:L,MATCH('Retirement Calculator'!A303,'Lorri 401b'!N:N,0),0)</f>
        <v>3555793.6257813894</v>
      </c>
      <c r="S303" s="25">
        <f t="shared" ca="1" si="267"/>
        <v>4795715.4344669729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1236657.5380347455</v>
      </c>
      <c r="R304" s="25">
        <f t="array" aca="1" ref="R304" ca="1">INDEX('Lorri 401b'!L:L,MATCH('Retirement Calculator'!A304,'Lorri 401b'!N:N,0),0)</f>
        <v>3548863.8986095889</v>
      </c>
      <c r="S304" s="25">
        <f t="shared" ca="1" si="267"/>
        <v>4785521.4366443343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1233379.6662561959</v>
      </c>
      <c r="R305" s="25">
        <f t="array" aca="1" ref="R305" ca="1">INDEX('Lorri 401b'!L:L,MATCH('Retirement Calculator'!A305,'Lorri 401b'!N:N,0),0)</f>
        <v>3541905.2975745727</v>
      </c>
      <c r="S305" s="25">
        <f t="shared" ca="1" si="267"/>
        <v>4775284.9638307691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1230088.136678569</v>
      </c>
      <c r="R306" s="25">
        <f t="array" aca="1" ref="R306" ca="1">INDEX('Lorri 401b'!L:L,MATCH('Retirement Calculator'!A306,'Lorri 401b'!N:N,0),0)</f>
        <v>3534917.702368577</v>
      </c>
      <c r="S306" s="25">
        <f t="shared" ca="1" si="267"/>
        <v>4765005.839047146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1226782.8923943685</v>
      </c>
      <c r="R307" s="25">
        <f t="array" aca="1" ref="R307" ca="1">INDEX('Lorri 401b'!L:L,MATCH('Retirement Calculator'!A307,'Lorri 401b'!N:N,0),0)</f>
        <v>3527900.9921825565</v>
      </c>
      <c r="S307" s="25">
        <f t="shared" ca="1" si="267"/>
        <v>4754683.8845769251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1223463.876258984</v>
      </c>
      <c r="R308" s="25">
        <f t="array" aca="1" ref="R308" ca="1">INDEX('Lorri 401b'!L:L,MATCH('Retirement Calculator'!A308,'Lorri 401b'!N:N,0),0)</f>
        <v>3520855.0457040942</v>
      </c>
      <c r="S308" s="25">
        <f t="shared" ca="1" si="267"/>
        <v>4744318.921963078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1220131.030889702</v>
      </c>
      <c r="R309" s="25">
        <f t="array" aca="1" ref="R309" ca="1">INDEX('Lorri 401b'!L:L,MATCH('Retirement Calculator'!A309,'Lorri 401b'!N:N,0),0)</f>
        <v>3513779.7411153051</v>
      </c>
      <c r="S309" s="25">
        <f t="shared" ca="1" si="267"/>
        <v>4733910.7720050067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1216784.2986647147</v>
      </c>
      <c r="R310" s="25">
        <f t="array" aca="1" ref="R310" ca="1">INDEX('Lorri 401b'!L:L,MATCH('Retirement Calculator'!A310,'Lorri 401b'!N:N,0),0)</f>
        <v>3506674.9560907292</v>
      </c>
      <c r="S310" s="25">
        <f t="shared" ca="1" si="267"/>
        <v>4723459.2547554439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1213423.6217221231</v>
      </c>
      <c r="R311" s="25">
        <f t="array" aca="1" ref="R311" ca="1">INDEX('Lorri 401b'!L:L,MATCH('Retirement Calculator'!A311,'Lorri 401b'!N:N,0),0)</f>
        <v>3499540.5677952175</v>
      </c>
      <c r="S311" s="25">
        <f t="shared" ca="1" si="267"/>
        <v>4712964.1895173406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1210048.9419589376</v>
      </c>
      <c r="R312" s="25">
        <f t="array" aca="1" ref="R312" ca="1">INDEX('Lorri 401b'!L:L,MATCH('Retirement Calculator'!A312,'Lorri 401b'!N:N,0),0)</f>
        <v>3492376.4528818079</v>
      </c>
      <c r="S312" s="25">
        <f t="shared" ca="1" si="267"/>
        <v>4702425.3948407453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1206660.2010300721</v>
      </c>
      <c r="R313" s="25">
        <f t="array" aca="1" ref="R313" ca="1">INDEX('Lorri 401b'!L:L,MATCH('Retirement Calculator'!A313,'Lorri 401b'!N:N,0),0)</f>
        <v>3485182.4874895927</v>
      </c>
      <c r="S313" s="25">
        <f t="shared" ca="1" si="267"/>
        <v>4691842.688519665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1203257.3403473364</v>
      </c>
      <c r="R314" s="25">
        <f t="array" aca="1" ref="R314" ca="1">INDEX('Lorri 401b'!L:L,MATCH('Retirement Calculator'!A314,'Lorri 401b'!N:N,0),0)</f>
        <v>3477958.5472415765</v>
      </c>
      <c r="S314" s="25">
        <f t="shared" ca="1" si="267"/>
        <v>4681215.8875889126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1199840.3010784225</v>
      </c>
      <c r="R315" s="25">
        <f t="array" aca="1" ref="R315" ca="1">INDEX('Lorri 401b'!L:L,MATCH('Retirement Calculator'!A315,'Lorri 401b'!N:N,0),0)</f>
        <v>3470704.5072425269</v>
      </c>
      <c r="S315" s="25">
        <f t="shared" ca="1" si="267"/>
        <v>4670544.8083209489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1196409.0241458882</v>
      </c>
      <c r="R316" s="25">
        <f t="array" aca="1" ref="R316" ca="1">INDEX('Lorri 401b'!L:L,MATCH('Retirement Calculator'!A316,'Lorri 401b'!N:N,0),0)</f>
        <v>3463420.2420768146</v>
      </c>
      <c r="S316" s="25">
        <f t="shared" ca="1" si="267"/>
        <v>4659829.2662227023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1192963.4502261349</v>
      </c>
      <c r="R317" s="25">
        <f t="array" aca="1" ref="R317" ca="1">INDEX('Lorri 401b'!L:L,MATCH('Retirement Calculator'!A317,'Lorri 401b'!N:N,0),0)</f>
        <v>3456105.625806245</v>
      </c>
      <c r="S317" s="25">
        <f t="shared" ca="1" si="267"/>
        <v>4649069.0760323796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1189503.5197483827</v>
      </c>
      <c r="R318" s="25">
        <f t="array" aca="1" ref="R318" ca="1">INDEX('Lorri 401b'!L:L,MATCH('Retirement Calculator'!A318,'Lorri 401b'!N:N,0),0)</f>
        <v>3448760.5319678816</v>
      </c>
      <c r="S318" s="25">
        <f t="shared" ca="1" si="267"/>
        <v>4638264.0517162643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1186029.1728936399</v>
      </c>
      <c r="R319" s="25">
        <f t="array" aca="1" ref="R319" ca="1">INDEX('Lorri 401b'!L:L,MATCH('Retirement Calculator'!A319,'Lorri 401b'!N:N,0),0)</f>
        <v>3441384.8335718582</v>
      </c>
      <c r="S319" s="25">
        <f t="shared" ca="1" si="267"/>
        <v>4627414.0064654984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1182540.3495936689</v>
      </c>
      <c r="R320" s="25">
        <f t="array" aca="1" ref="R320" ca="1">INDEX('Lorri 401b'!L:L,MATCH('Retirement Calculator'!A320,'Lorri 401b'!N:N,0),0)</f>
        <v>3433978.4030991849</v>
      </c>
      <c r="S320" s="25">
        <f t="shared" ca="1" si="267"/>
        <v>4616518.752692854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1179036.9895299482</v>
      </c>
      <c r="R321" s="25">
        <f t="array" aca="1" ref="R321" ca="1">INDEX('Lorri 401b'!L:L,MATCH('Retirement Calculator'!A321,'Lorri 401b'!N:N,0),0)</f>
        <v>3426541.1124995421</v>
      </c>
      <c r="S321" s="25">
        <f t="shared" ca="1" si="267"/>
        <v>4605578.1020294903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1175519.0321326286</v>
      </c>
      <c r="R322" s="25">
        <f t="array" aca="1" ref="R322" ca="1">INDEX('Lorri 401b'!L:L,MATCH('Retirement Calculator'!A322,'Lorri 401b'!N:N,0),0)</f>
        <v>3419072.8331890674</v>
      </c>
      <c r="S322" s="25">
        <f t="shared" ca="1" si="267"/>
        <v>4594591.8653216958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1171986.4165794868</v>
      </c>
      <c r="R323" s="25">
        <f t="array" aca="1" ref="R323" ca="1">INDEX('Lorri 401b'!L:L,MATCH('Retirement Calculator'!A323,'Lorri 401b'!N:N,0),0)</f>
        <v>3411573.4360481324</v>
      </c>
      <c r="S323" s="25">
        <f t="shared" ca="1" si="267"/>
        <v>4583559.8526276192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1168439.0817948736</v>
      </c>
      <c r="R324" s="25">
        <f t="array" aca="1" ref="R324" ca="1">INDEX('Lorri 401b'!L:L,MATCH('Retirement Calculator'!A324,'Lorri 401b'!N:N,0),0)</f>
        <v>3404042.7914191098</v>
      </c>
      <c r="S324" s="25">
        <f t="shared" ca="1" si="267"/>
        <v>4572481.8732139831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1164876.9664486577</v>
      </c>
      <c r="R325" s="25">
        <f t="array" aca="1" ref="R325" ca="1">INDEX('Lorri 401b'!L:L,MATCH('Retirement Calculator'!A325,'Lorri 401b'!N:N,0),0)</f>
        <v>3396480.7691041334</v>
      </c>
      <c r="S325" s="25">
        <f t="shared" ca="1" si="267"/>
        <v>4561357.7355527915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1161300.008955166</v>
      </c>
      <c r="R326" s="25">
        <f t="array" aca="1" ref="R326" ca="1">INDEX('Lorri 401b'!L:L,MATCH('Retirement Calculator'!A326,'Lorri 401b'!N:N,0),0)</f>
        <v>3388887.2383628441</v>
      </c>
      <c r="S326" s="25">
        <f t="shared" ca="1" si="267"/>
        <v>4550187.2473180098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1157708.147472118</v>
      </c>
      <c r="R327" s="25">
        <f t="array" aca="1" ref="R327" ca="1">INDEX('Lorri 401b'!L:L,MATCH('Retirement Calculator'!A327,'Lorri 401b'!N:N,0),0)</f>
        <v>3381262.0679101329</v>
      </c>
      <c r="S327" s="25">
        <f t="shared" ca="1" si="267"/>
        <v>4538970.215382251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1154101.3198995574</v>
      </c>
      <c r="R328" s="25">
        <f t="array" aca="1" ref="R328" ca="1">INDEX('Lorri 401b'!L:L,MATCH('Retirement Calculator'!A328,'Lorri 401b'!N:N,0),0)</f>
        <v>3373605.1259138691</v>
      </c>
      <c r="S328" s="25">
        <f t="shared" ca="1" si="267"/>
        <v>4527706.4458134267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1150479.4638787778</v>
      </c>
      <c r="R329" s="25">
        <f t="array" aca="1" ref="R329" ca="1">INDEX('Lorri 401b'!L:L,MATCH('Retirement Calculator'!A329,'Lorri 401b'!N:N,0),0)</f>
        <v>3365916.2799926205</v>
      </c>
      <c r="S329" s="25">
        <f t="shared" ca="1" si="267"/>
        <v>4516395.7438713983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1146842.516791245</v>
      </c>
      <c r="R330" s="25">
        <f t="array" aca="1" ref="R330" ca="1">INDEX('Lorri 401b'!L:L,MATCH('Retirement Calculator'!A330,'Lorri 401b'!N:N,0),0)</f>
        <v>3358195.3972133668</v>
      </c>
      <c r="S330" s="25">
        <f t="shared" ca="1" si="267"/>
        <v>4505037.9140046118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1143190.4157575141</v>
      </c>
      <c r="R331" s="25">
        <f t="array" aca="1" ref="R331" ca="1">INDEX('Lorri 401b'!L:L,MATCH('Retirement Calculator'!A331,'Lorri 401b'!N:N,0),0)</f>
        <v>3350442.3440891998</v>
      </c>
      <c r="S331" s="25">
        <f t="shared" ca="1" si="267"/>
        <v>4493632.7598467134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1139523.0976361425</v>
      </c>
      <c r="R332" s="25">
        <f t="array" aca="1" ref="R332" ca="1">INDEX('Lorri 401b'!L:L,MATCH('Retirement Calculator'!A332,'Lorri 401b'!N:N,0),0)</f>
        <v>3342656.9865770154</v>
      </c>
      <c r="S332" s="25">
        <f t="shared" ca="1" si="267"/>
        <v>4482180.0842131581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1135840.4990225986</v>
      </c>
      <c r="R333" s="25">
        <f t="array" aca="1" ref="R333" ca="1">INDEX('Lorri 401b'!L:L,MATCH('Retirement Calculator'!A333,'Lorri 401b'!N:N,0),0)</f>
        <v>3334839.1900751968</v>
      </c>
      <c r="S333" s="25">
        <f t="shared" ca="1" si="267"/>
        <v>4470679.6890977956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1132142.556248165</v>
      </c>
      <c r="R334" s="25">
        <f t="array" aca="1" ref="R334" ca="1">INDEX('Lorri 401b'!L:L,MATCH('Retirement Calculator'!A334,'Lorri 401b'!N:N,0),0)</f>
        <v>3326988.8194212872</v>
      </c>
      <c r="S334" s="25">
        <f t="shared" ca="1" si="267"/>
        <v>4459131.3756694524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1128429.2053788379</v>
      </c>
      <c r="R335" s="25">
        <f t="array" aca="1" ref="R335" ca="1">INDEX('Lorri 401b'!L:L,MATCH('Retirement Calculator'!A335,'Lorri 401b'!N:N,0),0)</f>
        <v>3319105.7388896528</v>
      </c>
      <c r="S335" s="25">
        <f t="shared" ca="1" si="267"/>
        <v>4447534.9442684911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1124700.3822142219</v>
      </c>
      <c r="R336" s="25">
        <f t="array" aca="1" ref="R336" ca="1">INDEX('Lorri 401b'!L:L,MATCH('Retirement Calculator'!A336,'Lorri 401b'!N:N,0),0)</f>
        <v>3311189.8121891366</v>
      </c>
      <c r="S336" s="25">
        <f t="shared" ca="1" si="267"/>
        <v>4435890.1944033587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1120956.02228642</v>
      </c>
      <c r="R337" s="25">
        <f t="array" aca="1" ref="R337" ca="1">INDEX('Lorri 401b'!L:L,MATCH('Retirement Calculator'!A337,'Lorri 401b'!N:N,0),0)</f>
        <v>3303240.9024607018</v>
      </c>
      <c r="S337" s="25">
        <f t="shared" ca="1" si="267"/>
        <v>4424196.9247471215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1117196.0608589191</v>
      </c>
      <c r="R338" s="25">
        <f t="array" aca="1" ref="R338" ca="1">INDEX('Lorri 401b'!L:L,MATCH('Retirement Calculator'!A338,'Lorri 401b'!N:N,0),0)</f>
        <v>3295258.8722750652</v>
      </c>
      <c r="S338" s="25">
        <f t="shared" ca="1" si="267"/>
        <v>4412454.933133984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1113420.4329254702</v>
      </c>
      <c r="R339" s="25">
        <f t="array" aca="1" ref="R339" ca="1">INDEX('Lorri 401b'!L:L,MATCH('Retirement Calculator'!A339,'Lorri 401b'!N:N,0),0)</f>
        <v>3287243.5836303215</v>
      </c>
      <c r="S339" s="25">
        <f t="shared" ca="1" si="267"/>
        <v>4400664.0165557917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1109629.0732089651</v>
      </c>
      <c r="R340" s="25">
        <f t="array" aca="1" ref="R340" ca="1">INDEX('Lorri 401b'!L:L,MATCH('Retirement Calculator'!A340,'Lorri 401b'!N:N,0),0)</f>
        <v>3279194.8979495582</v>
      </c>
      <c r="S340" s="25">
        <f t="shared" ca="1" si="267"/>
        <v>4388823.9711585231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1105821.9161603081</v>
      </c>
      <c r="R341" s="25">
        <f t="array" aca="1" ref="R341" ca="1">INDEX('Lorri 401b'!L:L,MATCH('Retirement Calculator'!A341,'Lorri 401b'!N:N,0),0)</f>
        <v>3271112.6760784583</v>
      </c>
      <c r="S341" s="25">
        <f t="shared" ca="1" si="267"/>
        <v>4376934.5922387661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1101998.8959572816</v>
      </c>
      <c r="R342" s="25">
        <f t="array" aca="1" ref="R342" ca="1">INDEX('Lorri 401b'!L:L,MATCH('Retirement Calculator'!A342,'Lorri 401b'!N:N,0),0)</f>
        <v>3262996.7782828957</v>
      </c>
      <c r="S342" s="25">
        <f t="shared" ca="1" si="267"/>
        <v>4364995.6742401775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1098159.9465034092</v>
      </c>
      <c r="R343" s="25">
        <f t="array" aca="1" ref="R343" ca="1">INDEX('Lorri 401b'!L:L,MATCH('Retirement Calculator'!A343,'Lorri 401b'!N:N,0),0)</f>
        <v>3254847.0642465181</v>
      </c>
      <c r="S343" s="25">
        <f t="shared" ca="1" si="267"/>
        <v>4353007.0107499268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1094305.0014268123</v>
      </c>
      <c r="R344" s="25">
        <f t="array" aca="1" ref="R344" ca="1">INDEX('Lorri 401b'!L:L,MATCH('Retirement Calculator'!A344,'Lorri 401b'!N:N,0),0)</f>
        <v>3246663.3930683224</v>
      </c>
      <c r="S344" s="25">
        <f t="shared" ca="1" si="267"/>
        <v>4340968.3944951352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1090433.9940790629</v>
      </c>
      <c r="R345" s="25">
        <f t="array" aca="1" ref="R345" ca="1">INDEX('Lorri 401b'!L:L,MATCH('Retirement Calculator'!A345,'Lorri 401b'!N:N,0),0)</f>
        <v>3238445.6232602177</v>
      </c>
      <c r="S345" s="25">
        <f t="shared" ca="1" si="267"/>
        <v>4328879.6173392804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1086546.8575340314</v>
      </c>
      <c r="R346" s="25">
        <f t="array" aca="1" ref="R346" ca="1">INDEX('Lorri 401b'!L:L,MATCH('Retirement Calculator'!A346,'Lorri 401b'!N:N,0),0)</f>
        <v>3230193.6127445791</v>
      </c>
      <c r="S346" s="25">
        <f t="shared" ca="1" si="267"/>
        <v>4316740.4702786105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1082643.5245867288</v>
      </c>
      <c r="R347" s="25">
        <f t="array" aca="1" ref="R347" ca="1">INDEX('Lorri 401b'!L:L,MATCH('Retirement Calculator'!A347,'Lorri 401b'!N:N,0),0)</f>
        <v>3221907.2188517917</v>
      </c>
      <c r="S347" s="25">
        <f t="shared" ca="1" si="267"/>
        <v>4304550.7434385205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1078723.9277521458</v>
      </c>
      <c r="R348" s="25">
        <f t="array" aca="1" ref="R348" ca="1">INDEX('Lorri 401b'!L:L,MATCH('Retirement Calculator'!A348,'Lorri 401b'!N:N,0),0)</f>
        <v>3213586.2983177844</v>
      </c>
      <c r="S348" s="25">
        <f t="shared" ca="1" si="267"/>
        <v>4292310.22606993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1074787.9992640852</v>
      </c>
      <c r="R349" s="25">
        <f t="array" aca="1" ref="R349" ca="1">INDEX('Lorri 401b'!L:L,MATCH('Retirement Calculator'!A349,'Lorri 401b'!N:N,0),0)</f>
        <v>3205230.7072815523</v>
      </c>
      <c r="S349" s="25">
        <f t="shared" ca="1" si="267"/>
        <v>4280018.7065456379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1070835.6710739911</v>
      </c>
      <c r="R350" s="25">
        <f t="array" aca="1" ref="R350" ca="1">INDEX('Lorri 401b'!L:L,MATCH('Retirement Calculator'!A350,'Lorri 401b'!N:N,0),0)</f>
        <v>3196840.301282669</v>
      </c>
      <c r="S350" s="25">
        <f t="shared" ca="1" si="267"/>
        <v>4267675.9723566603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1066866.8748497716</v>
      </c>
      <c r="R351" s="25">
        <f t="array" aca="1" ref="R351" ca="1">INDEX('Lorri 401b'!L:L,MATCH('Retirement Calculator'!A351,'Lorri 401b'!N:N,0),0)</f>
        <v>3188414.9352587904</v>
      </c>
      <c r="S351" s="25">
        <f t="shared" ca="1" si="267"/>
        <v>4255281.810108562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1062881.5419746179</v>
      </c>
      <c r="R352" s="25">
        <f t="array" aca="1" ref="R352" ca="1">INDEX('Lorri 401b'!L:L,MATCH('Retirement Calculator'!A352,'Lorri 401b'!N:N,0),0)</f>
        <v>3179954.4635431459</v>
      </c>
      <c r="S352" s="25">
        <f t="shared" ca="1" si="267"/>
        <v>4242836.005517764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1058879.6035458178</v>
      </c>
      <c r="R353" s="25">
        <f t="array" aca="1" ref="R353" ca="1">INDEX('Lorri 401b'!L:L,MATCH('Retirement Calculator'!A353,'Lorri 401b'!N:N,0),0)</f>
        <v>3171458.7398620197</v>
      </c>
      <c r="S353" s="25">
        <f t="shared" ca="1" si="267"/>
        <v>4230338.3434078377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1054860.9903735642</v>
      </c>
      <c r="R354" s="25">
        <f t="array" aca="1" ref="R354" ca="1">INDEX('Lorri 401b'!L:L,MATCH('Retirement Calculator'!A354,'Lorri 401b'!N:N,0),0)</f>
        <v>3162927.6173322219</v>
      </c>
      <c r="S354" s="25">
        <f t="shared" ca="1" si="267"/>
        <v>4217788.6077057859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1050825.6329797597</v>
      </c>
      <c r="R355" s="25">
        <f t="array" aca="1" ref="R355" ca="1">INDEX('Lorri 401b'!L:L,MATCH('Retirement Calculator'!A355,'Lorri 401b'!N:N,0),0)</f>
        <v>3154360.94845855</v>
      </c>
      <c r="S355" s="25">
        <f t="shared" ca="1" si="267"/>
        <v>4205186.5814383095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1046773.4615968143</v>
      </c>
      <c r="R356" s="25">
        <f t="array" aca="1" ref="R356" ca="1">INDEX('Lorri 401b'!L:L,MATCH('Retirement Calculator'!A356,'Lorri 401b'!N:N,0),0)</f>
        <v>3145758.5851312377</v>
      </c>
      <c r="S356" s="25">
        <f t="shared" ca="1" si="267"/>
        <v>4192532.0467280522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1042704.40616644</v>
      </c>
      <c r="R357" s="25">
        <f t="array" aca="1" ref="R357" ca="1">INDEX('Lorri 401b'!L:L,MATCH('Retirement Calculator'!A357,'Lorri 401b'!N:N,0),0)</f>
        <v>3137120.3786233948</v>
      </c>
      <c r="S357" s="25">
        <f t="shared" ca="1" si="267"/>
        <v>4179824.7847898346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1038618.3963384391</v>
      </c>
      <c r="R358" s="25">
        <f t="array" aca="1" ref="R358" ca="1">INDEX('Lorri 401b'!L:L,MATCH('Retirement Calculator'!A358,'Lorri 401b'!N:N,0),0)</f>
        <v>3128446.1795884361</v>
      </c>
      <c r="S358" s="25">
        <f t="shared" ca="1" si="267"/>
        <v>4167064.5759268752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1034515.3614694881</v>
      </c>
      <c r="R359" s="25">
        <f t="array" aca="1" ref="R359" ca="1">INDEX('Lorri 401b'!L:L,MATCH('Retirement Calculator'!A359,'Lorri 401b'!N:N,0),0)</f>
        <v>3119735.8380574984</v>
      </c>
      <c r="S359" s="25">
        <f t="shared" ca="1" si="267"/>
        <v>4154251.1995269866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1030395.2306219166</v>
      </c>
      <c r="R360" s="25">
        <f t="array" aca="1" ref="R360" ca="1">INDEX('Lorri 401b'!L:L,MATCH('Retirement Calculator'!A360,'Lorri 401b'!N:N,0),0)</f>
        <v>3110989.2034368482</v>
      </c>
      <c r="S360" s="25">
        <f t="shared" ca="1" si="267"/>
        <v>4141384.4340587649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1026257.9325624801</v>
      </c>
      <c r="R361" s="25">
        <f t="array" aca="1" ref="R361" ca="1">INDEX('Lorri 401b'!L:L,MATCH('Retirement Calculator'!A361,'Lorri 401b'!N:N,0),0)</f>
        <v>3102206.1245052787</v>
      </c>
      <c r="S361" s="25">
        <f t="shared" ca="1" si="267"/>
        <v>4128464.0570677589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1022103.3957611293</v>
      </c>
      <c r="R362" s="25">
        <f t="array" aca="1" ref="R362" ca="1">INDEX('Lorri 401b'!L:L,MATCH('Retirement Calculator'!A362,'Lorri 401b'!N:N,0),0)</f>
        <v>3093386.4494114942</v>
      </c>
      <c r="S362" s="25">
        <f t="shared" ca="1" si="267"/>
        <v>4115489.8451726236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1017931.5483897729</v>
      </c>
      <c r="R363" s="25">
        <f t="array" aca="1" ref="R363" ca="1">INDEX('Lorri 401b'!L:L,MATCH('Retirement Calculator'!A363,'Lorri 401b'!N:N,0),0)</f>
        <v>3084530.0256714858</v>
      </c>
      <c r="S363" s="25">
        <f t="shared" ca="1" si="267"/>
        <v>4102461.5740612587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1013742.3183210358</v>
      </c>
      <c r="R364" s="25">
        <f t="array" aca="1" ref="R364" ca="1">INDEX('Lorri 401b'!L:L,MATCH('Retirement Calculator'!A364,'Lorri 401b'!N:N,0),0)</f>
        <v>3075636.7001658939</v>
      </c>
      <c r="S364" s="25">
        <f t="shared" ca="1" si="267"/>
        <v>4089379.0184869296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1009535.6331270124</v>
      </c>
      <c r="R365" s="25">
        <f t="array" aca="1" ref="R365" ca="1">INDEX('Lorri 401b'!L:L,MATCH('Retirement Calculator'!A365,'Lorri 401b'!N:N,0),0)</f>
        <v>3066706.3191373623</v>
      </c>
      <c r="S365" s="25">
        <f t="shared" ca="1" si="267"/>
        <v>4076241.9522643746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1005311.4200780139</v>
      </c>
      <c r="R366" s="25">
        <f t="array" aca="1" ref="R366" ca="1">INDEX('Lorri 401b'!L:L,MATCH('Retirement Calculator'!A366,'Lorri 401b'!N:N,0),0)</f>
        <v>3057738.7281878786</v>
      </c>
      <c r="S366" s="25">
        <f t="shared" ca="1" si="267"/>
        <v>4063050.1482658926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1001069.6061413112</v>
      </c>
      <c r="R367" s="25">
        <f t="array" aca="1" ref="R367" ca="1">INDEX('Lorri 401b'!L:L,MATCH('Retirement Calculator'!A367,'Lorri 401b'!N:N,0),0)</f>
        <v>3048733.7722761054</v>
      </c>
      <c r="S367" s="25">
        <f t="shared" ca="1" si="267"/>
        <v>4049803.3784174165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996810.11797987227</v>
      </c>
      <c r="R368" s="25">
        <f t="array" aca="1" ref="R368" ca="1">INDEX('Lorri 401b'!L:L,MATCH('Retirement Calculator'!A368,'Lorri 401b'!N:N,0),0)</f>
        <v>3039691.2957146997</v>
      </c>
      <c r="S368" s="25">
        <f t="shared" ca="1" si="267"/>
        <v>4036501.4136945717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992532.88195109402</v>
      </c>
      <c r="R369" s="25">
        <f t="array" aca="1" ref="R369" ca="1">INDEX('Lorri 401b'!L:L,MATCH('Retirement Calculator'!A369,'Lorri 401b'!N:N,0),0)</f>
        <v>3030611.1421676213</v>
      </c>
      <c r="S369" s="25">
        <f t="shared" ca="1" si="267"/>
        <v>4023144.0241187154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988237.82410552911</v>
      </c>
      <c r="R370" s="25">
        <f t="array" aca="1" ref="R370" ca="1">INDEX('Lorri 401b'!L:L,MATCH('Retirement Calculator'!A370,'Lorri 401b'!N:N,0),0)</f>
        <v>3021493.1546474299</v>
      </c>
      <c r="S370" s="25">
        <f t="shared" ca="1" si="267"/>
        <v>4009730.9787529591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983924.8701856077</v>
      </c>
      <c r="R371" s="25">
        <f t="array" aca="1" ref="R371" ca="1">INDEX('Lorri 401b'!L:L,MATCH('Retirement Calculator'!A371,'Lorri 401b'!N:N,0),0)</f>
        <v>3012337.1755125714</v>
      </c>
      <c r="S371" s="25">
        <f t="shared" ca="1" si="267"/>
        <v>3996262.0456981789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979593.94562435325</v>
      </c>
      <c r="R372" s="25">
        <f t="array" aca="1" ref="R372" ca="1">INDEX('Lorri 401b'!L:L,MATCH('Retirement Calculator'!A372,'Lorri 401b'!N:N,0),0)</f>
        <v>3003143.0464646509</v>
      </c>
      <c r="S372" s="25">
        <f t="shared" ca="1" si="267"/>
        <v>3982736.9920890043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975244.97554409364</v>
      </c>
      <c r="R373" s="25">
        <f t="array" aca="1" ref="R373" ca="1">INDEX('Lorri 401b'!L:L,MATCH('Retirement Calculator'!A373,'Lorri 401b'!N:N,0),0)</f>
        <v>2993910.6085456973</v>
      </c>
      <c r="S373" s="25">
        <f t="shared" ca="1" si="267"/>
        <v>3969155.5840897909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970877.88475516625</v>
      </c>
      <c r="R374" s="25">
        <f t="array" aca="1" ref="R374" ca="1">INDEX('Lorri 401b'!L:L,MATCH('Retirement Calculator'!A374,'Lorri 401b'!N:N,0),0)</f>
        <v>2984639.7021354148</v>
      </c>
      <c r="S374" s="25">
        <f t="shared" ca="1" si="267"/>
        <v>3955517.5868905811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966492.59775461839</v>
      </c>
      <c r="R375" s="25">
        <f t="array" aca="1" ref="R375" ca="1">INDEX('Lorri 401b'!L:L,MATCH('Retirement Calculator'!A375,'Lorri 401b'!N:N,0),0)</f>
        <v>2975330.1669484228</v>
      </c>
      <c r="S375" s="25">
        <f t="shared" ca="1" si="267"/>
        <v>3941822.7647030409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962089.0387249015</v>
      </c>
      <c r="R376" s="25">
        <f t="array" aca="1" ref="R376" ca="1">INDEX('Lorri 401b'!L:L,MATCH('Retirement Calculator'!A376,'Lorri 401b'!N:N,0),0)</f>
        <v>2965981.8420314849</v>
      </c>
      <c r="S376" s="25">
        <f t="shared" ca="1" si="267"/>
        <v>3928070.8807563866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957667.1315325608</v>
      </c>
      <c r="R377" s="25">
        <f t="array" aca="1" ref="R377" ca="1">INDEX('Lorri 401b'!L:L,MATCH('Retirement Calculator'!A377,'Lorri 401b'!N:N,0),0)</f>
        <v>2956594.5657607266</v>
      </c>
      <c r="S377" s="25">
        <f t="shared" ca="1" si="267"/>
        <v>3914261.6972932871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953226.79972691869</v>
      </c>
      <c r="R378" s="25">
        <f t="array" aca="1" ref="R378" ca="1">INDEX('Lorri 401b'!L:L,MATCH('Retirement Calculator'!A378,'Lorri 401b'!N:N,0),0)</f>
        <v>2947168.1758388402</v>
      </c>
      <c r="S378" s="25">
        <f t="shared" ca="1" si="267"/>
        <v>3900394.975565759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948767.96653875313</v>
      </c>
      <c r="R379" s="25">
        <f t="array" aca="1" ref="R379" ca="1">INDEX('Lorri 401b'!L:L,MATCH('Retirement Calculator'!A379,'Lorri 401b'!N:N,0),0)</f>
        <v>2937702.5092922789</v>
      </c>
      <c r="S379" s="25">
        <f t="shared" ca="1" si="267"/>
        <v>3886470.4758310318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944290.55487897014</v>
      </c>
      <c r="R380" s="25">
        <f t="array" aca="1" ref="R380" ca="1">INDEX('Lorri 401b'!L:L,MATCH('Retirement Calculator'!A380,'Lorri 401b'!N:N,0),0)</f>
        <v>2928197.4024684406</v>
      </c>
      <c r="S380" s="25">
        <f t="shared" ca="1" si="267"/>
        <v>3872487.9573474107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939794.48733727145</v>
      </c>
      <c r="R381" s="25">
        <f t="array" aca="1" ref="R381" ca="1">INDEX('Lorri 401b'!L:L,MATCH('Retirement Calculator'!A381,'Lorri 401b'!N:N,0),0)</f>
        <v>2918652.6910328362</v>
      </c>
      <c r="S381" s="25">
        <f t="shared" ca="1" si="267"/>
        <v>3858447.1783701079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935279.68618081568</v>
      </c>
      <c r="R382" s="25">
        <f t="array" aca="1" ref="R382" ca="1">INDEX('Lorri 401b'!L:L,MATCH('Retirement Calculator'!A382,'Lorri 401b'!N:N,0),0)</f>
        <v>2909068.2099662502</v>
      </c>
      <c r="S382" s="25">
        <f t="shared" ca="1" si="267"/>
        <v>3844347.8961470658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930746.07335287461</v>
      </c>
      <c r="R383" s="25">
        <f t="array" aca="1" ref="R383" ca="1">INDEX('Lorri 401b'!L:L,MATCH('Retirement Calculator'!A383,'Lorri 401b'!N:N,0),0)</f>
        <v>2899443.7935618865</v>
      </c>
      <c r="S383" s="25">
        <f t="shared" ca="1" si="267"/>
        <v>3830189.8669147613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926193.57047148386</v>
      </c>
      <c r="R384" s="25">
        <f t="array" aca="1" ref="R384" ca="1">INDEX('Lorri 401b'!L:L,MATCH('Retirement Calculator'!A384,'Lorri 401b'!N:N,0),0)</f>
        <v>2889779.2754225046</v>
      </c>
      <c r="S384" s="25">
        <f t="shared" ca="1" si="267"/>
        <v>3815972.8458939884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921622.09882808733</v>
      </c>
      <c r="R385" s="25">
        <f t="array" aca="1" ref="R385" ca="1">INDEX('Lorri 401b'!L:L,MATCH('Retirement Calculator'!A385,'Lorri 401b'!N:N,0),0)</f>
        <v>2880074.4884575424</v>
      </c>
      <c r="S385" s="25">
        <f t="shared" ca="1" si="267"/>
        <v>3801696.5872856295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917031.57938617654</v>
      </c>
      <c r="R386" s="25">
        <f t="array" aca="1" ref="R386" ca="1">INDEX('Lorri 401b'!L:L,MATCH('Retirement Calculator'!A386,'Lorri 401b'!N:N,0),0)</f>
        <v>2870329.264880226</v>
      </c>
      <c r="S386" s="25">
        <f t="shared" ca="1" si="267"/>
        <v>3787360.8442664025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912421.93277992448</v>
      </c>
      <c r="R387" s="25">
        <f t="array" aca="1" ref="R387" ca="1">INDEX('Lorri 401b'!L:L,MATCH('Retirement Calculator'!A387,'Lorri 401b'!N:N,0),0)</f>
        <v>2860543.4362046705</v>
      </c>
      <c r="S387" s="25">
        <f t="shared" ca="1" si="267"/>
        <v>3772965.3689845949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907793.07931281312</v>
      </c>
      <c r="R388" s="25">
        <f t="array" aca="1" ref="R388" ca="1">INDEX('Lorri 401b'!L:L,MATCH('Retirement Calculator'!A388,'Lorri 401b'!N:N,0),0)</f>
        <v>2850716.8332429668</v>
      </c>
      <c r="S388" s="25">
        <f t="shared" ca="1" si="267"/>
        <v>3758509.9125557798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903144.93895625544</v>
      </c>
      <c r="R389" s="25">
        <f t="array" aca="1" ref="R389" ca="1">INDEX('Lorri 401b'!L:L,MATCH('Retirement Calculator'!A389,'Lorri 401b'!N:N,0),0)</f>
        <v>2840849.2861022563</v>
      </c>
      <c r="S389" s="25">
        <f t="shared" ca="1" si="267"/>
        <v>3743994.2250585118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898477.43134821206</v>
      </c>
      <c r="R390" s="25">
        <f t="array" aca="1" ref="R390" ca="1">INDEX('Lorri 401b'!L:L,MATCH('Retirement Calculator'!A390,'Lorri 401b'!N:N,0),0)</f>
        <v>2830940.6241817926</v>
      </c>
      <c r="S390" s="25">
        <f t="shared" ca="1" si="267"/>
        <v>3729418.0555300047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893790.47579180181</v>
      </c>
      <c r="R391" s="25">
        <f t="array" aca="1" ref="R391" ca="1">INDEX('Lorri 401b'!L:L,MATCH('Retirement Calculator'!A391,'Lorri 401b'!N:N,0),0)</f>
        <v>2820990.6761699938</v>
      </c>
      <c r="S391" s="25">
        <f t="shared" ca="1" si="267"/>
        <v>3714781.1519617955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889083.99125390651</v>
      </c>
      <c r="R392" s="25">
        <f t="array" aca="1" ref="R392" ca="1">INDEX('Lorri 401b'!L:L,MATCH('Retirement Calculator'!A392,'Lorri 401b'!N:N,0),0)</f>
        <v>2810999.2700414793</v>
      </c>
      <c r="S392" s="25">
        <f t="shared" ca="1" si="267"/>
        <v>3700083.2612953857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884357.89636377001</v>
      </c>
      <c r="R393" s="25">
        <f t="array" aca="1" ref="R393" ca="1">INDEX('Lorri 401b'!L:L,MATCH('Retirement Calculator'!A393,'Lorri 401b'!N:N,0),0)</f>
        <v>2800966.2330540959</v>
      </c>
      <c r="S393" s="25">
        <f t="shared" ca="1" si="267"/>
        <v>3685324.129417866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879612.10941159131</v>
      </c>
      <c r="R394" s="25">
        <f t="array" aca="1" ref="R394" ca="1">INDEX('Lorri 401b'!L:L,MATCH('Retirement Calculator'!A394,'Lorri 401b'!N:N,0),0)</f>
        <v>2790891.3917459315</v>
      </c>
      <c r="S394" s="25">
        <f t="shared" ca="1" si="267"/>
        <v>3670503.5011575227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874846.54834711179</v>
      </c>
      <c r="R395" s="25">
        <f t="array" aca="1" ref="R395" ca="1">INDEX('Lorri 401b'!L:L,MATCH('Retirement Calculator'!A395,'Lorri 401b'!N:N,0),0)</f>
        <v>2780774.5719323168</v>
      </c>
      <c r="S395" s="25">
        <f t="shared" ca="1" si="267"/>
        <v>3655621.1202794285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870061.13077819697</v>
      </c>
      <c r="R396" s="25">
        <f t="array" aca="1" ref="R396" ca="1">INDEX('Lorri 401b'!L:L,MATCH('Retirement Calculator'!A396,'Lorri 401b'!N:N,0),0)</f>
        <v>2770615.5987028116</v>
      </c>
      <c r="S396" s="25">
        <f t="shared" ca="1" si="267"/>
        <v>3640676.7294810088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865255.77396941173</v>
      </c>
      <c r="R397" s="25">
        <f t="array" aca="1" ref="R397" ca="1">INDEX('Lorri 401b'!L:L,MATCH('Retirement Calculator'!A397,'Lorri 401b'!N:N,0),0)</f>
        <v>2760414.2964181839</v>
      </c>
      <c r="S397" s="25">
        <f t="shared" ca="1" si="267"/>
        <v>3625670.0703875958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860430.39484058984</v>
      </c>
      <c r="R398" s="25">
        <f t="array" aca="1" ref="R398" ca="1">INDEX('Lorri 401b'!L:L,MATCH('Retirement Calculator'!A398,'Lorri 401b'!N:N,0),0)</f>
        <v>2750170.4887073701</v>
      </c>
      <c r="S398" s="25">
        <f t="shared" ca="1" si="267"/>
        <v>3610600.8835479598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855584.90996539791</v>
      </c>
      <c r="R399" s="25">
        <f t="array" aca="1" ref="R399" ca="1">INDEX('Lorri 401b'!L:L,MATCH('Retirement Calculator'!A399,'Lorri 401b'!N:N,0),0)</f>
        <v>2739883.9984644279</v>
      </c>
      <c r="S399" s="25">
        <f t="shared" ca="1" si="267"/>
        <v>3595468.9084298257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850719.23556989268</v>
      </c>
      <c r="R400" s="25">
        <f t="array" aca="1" ref="R400" ca="1">INDEX('Lorri 401b'!L:L,MATCH('Retirement Calculator'!A400,'Lorri 401b'!N:N,0),0)</f>
        <v>2729554.6478454736</v>
      </c>
      <c r="S400" s="25">
        <f t="shared" ca="1" si="267"/>
        <v>3580273.8834153665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845833.28753107286</v>
      </c>
      <c r="R401" s="25">
        <f t="array" aca="1" ref="R401" ca="1">INDEX('Lorri 401b'!L:L,MATCH('Retirement Calculator'!A401,'Lorri 401b'!N:N,0),0)</f>
        <v>2719182.2582656066</v>
      </c>
      <c r="S401" s="25">
        <f t="shared" ca="1" si="267"/>
        <v>3565015.5457966793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840926.98137542454</v>
      </c>
      <c r="R402" s="25">
        <f t="array" aca="1" ref="R402" ca="1">INDEX('Lorri 401b'!L:L,MATCH('Retirement Calculator'!A402,'Lorri 401b'!N:N,0),0)</f>
        <v>2708766.6503958236</v>
      </c>
      <c r="S402" s="25">
        <f t="shared" ca="1" si="267"/>
        <v>3549693.6317712483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836000.23227746109</v>
      </c>
      <c r="R403" s="25">
        <f t="array" aca="1" ref="R403" ca="1">INDEX('Lorri 401b'!L:L,MATCH('Retirement Calculator'!A403,'Lorri 401b'!N:N,0),0)</f>
        <v>2698307.6441599168</v>
      </c>
      <c r="S403" s="25">
        <f t="shared" ca="1" si="267"/>
        <v>3534307.8764373781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831052.95505825605</v>
      </c>
      <c r="R404" s="25">
        <f t="array" aca="1" ref="R404" ca="1">INDEX('Lorri 401b'!L:L,MATCH('Retirement Calculator'!A404,'Lorri 401b'!N:N,0),0)</f>
        <v>2687805.0587313604</v>
      </c>
      <c r="S404" s="25">
        <f t="shared" ca="1" si="267"/>
        <v>3518858.0137896165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826085.06418397103</v>
      </c>
      <c r="R405" s="25">
        <f t="array" aca="1" ref="R405" ca="1">INDEX('Lorri 401b'!L:L,MATCH('Retirement Calculator'!A405,'Lorri 401b'!N:N,0),0)</f>
        <v>2677258.712530185</v>
      </c>
      <c r="S405" s="25">
        <f t="shared" ca="1" si="267"/>
        <v>3503343.7767141559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821096.47376437648</v>
      </c>
      <c r="R406" s="25">
        <f t="array" aca="1" ref="R406" ca="1">INDEX('Lorri 401b'!L:L,MATCH('Retirement Calculator'!A406,'Lorri 401b'!N:N,0),0)</f>
        <v>2666668.4232198377</v>
      </c>
      <c r="S406" s="25">
        <f t="shared" ca="1" si="267"/>
        <v>3487764.896984214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816087.0975513669</v>
      </c>
      <c r="R407" s="25">
        <f t="array" aca="1" ref="R407" ca="1">INDEX('Lorri 401b'!L:L,MATCH('Retirement Calculator'!A407,'Lorri 401b'!N:N,0),0)</f>
        <v>2656034.0077040307</v>
      </c>
      <c r="S407" s="25">
        <f t="shared" ca="1" si="267"/>
        <v>3472121.1052553975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811056.84893746977</v>
      </c>
      <c r="R408" s="25">
        <f t="array" aca="1" ref="R408" ca="1">INDEX('Lorri 401b'!L:L,MATCH('Retirement Calculator'!A408,'Lorri 401b'!N:N,0),0)</f>
        <v>2645355.2821235745</v>
      </c>
      <c r="S408" s="25">
        <f t="shared" ca="1" si="267"/>
        <v>3456412.1310610445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806005.64095434814</v>
      </c>
      <c r="R409" s="25">
        <f t="array" aca="1" ref="R409" ca="1">INDEX('Lorri 401b'!L:L,MATCH('Retirement Calculator'!A409,'Lorri 401b'!N:N,0),0)</f>
        <v>2634632.0618531997</v>
      </c>
      <c r="S409" s="25">
        <f t="shared" ca="1" si="267"/>
        <v>3440637.702807548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800933.38627129688</v>
      </c>
      <c r="R410" s="25">
        <f t="array" aca="1" ref="R410" ca="1">INDEX('Lorri 401b'!L:L,MATCH('Retirement Calculator'!A410,'Lorri 401b'!N:N,0),0)</f>
        <v>2623864.161498365</v>
      </c>
      <c r="S410" s="25">
        <f t="shared" ca="1" si="267"/>
        <v>3424797.547769662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795839.99719373288</v>
      </c>
      <c r="R411" s="25">
        <f t="array" aca="1" ref="R411" ca="1">INDEX('Lorri 401b'!L:L,MATCH('Retirement Calculator'!A411,'Lorri 401b'!N:N,0),0)</f>
        <v>2613051.3948920518</v>
      </c>
      <c r="S411" s="25">
        <f t="shared" ca="1" si="267"/>
        <v>3408891.3920857846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790725.38566167897</v>
      </c>
      <c r="R412" s="25">
        <f t="array" aca="1" ref="R412" ca="1">INDEX('Lorri 401b'!L:L,MATCH('Retirement Calculator'!A412,'Lorri 401b'!N:N,0),0)</f>
        <v>2602193.5750915459</v>
      </c>
      <c r="S412" s="25">
        <f t="shared" ca="1" si="267"/>
        <v>3392918.9607532248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785589.46324824158</v>
      </c>
      <c r="R413" s="25">
        <f t="array" aca="1" ref="R413" ca="1">INDEX('Lorri 401b'!L:L,MATCH('Retirement Calculator'!A413,'Lorri 401b'!N:N,0),0)</f>
        <v>2591290.5143752042</v>
      </c>
      <c r="S413" s="25">
        <f t="shared" ca="1" si="267"/>
        <v>3376879.9776234459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780432.14115808147</v>
      </c>
      <c r="R414" s="25">
        <f t="array" aca="1" ref="R414" ca="1">INDEX('Lorri 401b'!L:L,MATCH('Retirement Calculator'!A414,'Lorri 401b'!N:N,0),0)</f>
        <v>2580342.0242392113</v>
      </c>
      <c r="S414" s="25">
        <f t="shared" ca="1" si="267"/>
        <v>3360774.1653972929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775253.33022587909</v>
      </c>
      <c r="R415" s="25">
        <f t="array" aca="1" ref="R415" ca="1">INDEX('Lorri 401b'!L:L,MATCH('Retirement Calculator'!A415,'Lorri 401b'!N:N,0),0)</f>
        <v>2569347.9153943183</v>
      </c>
      <c r="S415" s="25">
        <f t="shared" ca="1" si="267"/>
        <v>3344601.2456201976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770052.94091479247</v>
      </c>
      <c r="R416" s="25">
        <f t="array" aca="1" ref="R416" ca="1">INDEX('Lorri 401b'!L:L,MATCH('Retirement Calculator'!A416,'Lorri 401b'!N:N,0),0)</f>
        <v>2558307.9977625716</v>
      </c>
      <c r="S416" s="25">
        <f t="shared" ca="1" si="267"/>
        <v>3328360.938677364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764830.88331490965</v>
      </c>
      <c r="R417" s="25">
        <f t="array" aca="1" ref="R417" ca="1">INDEX('Lorri 401b'!L:L,MATCH('Retirement Calculator'!A417,'Lorri 401b'!N:N,0),0)</f>
        <v>2547222.080474026</v>
      </c>
      <c r="S417" s="25">
        <f t="shared" ca="1" si="267"/>
        <v>3312052.9637889359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759587.06714169402</v>
      </c>
      <c r="R418" s="25">
        <f t="array" aca="1" ref="R418" ca="1">INDEX('Lorri 401b'!L:L,MATCH('Retirement Calculator'!A418,'Lorri 401b'!N:N,0),0)</f>
        <v>2536089.9718634449</v>
      </c>
      <c r="S418" s="25">
        <f t="shared" ca="1" si="267"/>
        <v>3295677.0390051389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754321.40173442336</v>
      </c>
      <c r="R419" s="25">
        <f t="array" aca="1" ref="R419" ca="1">INDEX('Lorri 401b'!L:L,MATCH('Retirement Calculator'!A419,'Lorri 401b'!N:N,0),0)</f>
        <v>2524911.4794669864</v>
      </c>
      <c r="S419" s="25">
        <f t="shared" ca="1" si="267"/>
        <v>3279232.8812014097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749033.79605462239</v>
      </c>
      <c r="R420" s="25">
        <f t="array" aca="1" ref="R420" ca="1">INDEX('Lorri 401b'!L:L,MATCH('Retirement Calculator'!A420,'Lorri 401b'!N:N,0),0)</f>
        <v>2513686.4100188757</v>
      </c>
      <c r="S420" s="25">
        <f t="shared" ca="1" si="267"/>
        <v>3262720.2060734984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743724.15868448885</v>
      </c>
      <c r="R421" s="25">
        <f t="array" aca="1" ref="R421" ca="1">INDEX('Lorri 401b'!L:L,MATCH('Retirement Calculator'!A421,'Lorri 401b'!N:N,0),0)</f>
        <v>2502414.569448065</v>
      </c>
      <c r="S421" s="25">
        <f t="shared" ca="1" si="267"/>
        <v>3246138.7281325539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738392.39782531315</v>
      </c>
      <c r="R422" s="25">
        <f t="array" aca="1" ref="R422" ca="1">INDEX('Lorri 401b'!L:L,MATCH('Retirement Calculator'!A422,'Lorri 401b'!N:N,0),0)</f>
        <v>2491095.7628748757</v>
      </c>
      <c r="S422" s="25">
        <f t="shared" ca="1" si="267"/>
        <v>3229488.1607001889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733038.42129589082</v>
      </c>
      <c r="R423" s="25">
        <f t="array" aca="1" ref="R423" ca="1">INDEX('Lorri 401b'!L:L,MATCH('Retirement Calculator'!A423,'Lorri 401b'!N:N,0),0)</f>
        <v>2479729.7946076314</v>
      </c>
      <c r="S423" s="25">
        <f t="shared" ca="1" si="267"/>
        <v>3212768.2159035224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727662.13653092925</v>
      </c>
      <c r="R424" s="25">
        <f t="array" aca="1" ref="R424" ca="1">INDEX('Lorri 401b'!L:L,MATCH('Retirement Calculator'!A424,'Lorri 401b'!N:N,0),0)</f>
        <v>2468316.4681392736</v>
      </c>
      <c r="S424" s="25">
        <f t="shared" ca="1" si="267"/>
        <v>3195978.6046702028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722263.45057944697</v>
      </c>
      <c r="R425" s="25">
        <f t="array" aca="1" ref="R425" ca="1">INDEX('Lorri 401b'!L:L,MATCH('Retirement Calculator'!A425,'Lorri 401b'!N:N,0),0)</f>
        <v>2456855.5861439644</v>
      </c>
      <c r="S425" s="25">
        <f t="shared" ca="1" si="267"/>
        <v>3179119.0367234116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716842.27010316693</v>
      </c>
      <c r="R426" s="25">
        <f t="array" aca="1" ref="R426" ca="1">INDEX('Lorri 401b'!L:L,MATCH('Retirement Calculator'!A426,'Lorri 401b'!N:N,0),0)</f>
        <v>2445346.9504736746</v>
      </c>
      <c r="S426" s="25">
        <f t="shared" ca="1" si="267"/>
        <v>3162189.2205768414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711398.50137490232</v>
      </c>
      <c r="R427" s="25">
        <f t="array" aca="1" ref="R427" ca="1">INDEX('Lorri 401b'!L:L,MATCH('Retirement Calculator'!A427,'Lorri 401b'!N:N,0),0)</f>
        <v>2433790.3621547585</v>
      </c>
      <c r="S427" s="25">
        <f t="shared" ca="1" si="267"/>
        <v>3145188.8635296607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705932.05027693661</v>
      </c>
      <c r="R428" s="25">
        <f t="array" aca="1" ref="R428" ca="1">INDEX('Lorri 401b'!L:L,MATCH('Retirement Calculator'!A428,'Lorri 401b'!N:N,0),0)</f>
        <v>2422185.6213845136</v>
      </c>
      <c r="S428" s="25">
        <f t="shared" ca="1" si="267"/>
        <v>3128117.6716614501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700442.82229939604</v>
      </c>
      <c r="R429" s="25">
        <f t="array" aca="1" ref="R429" ca="1">INDEX('Lorri 401b'!L:L,MATCH('Retirement Calculator'!A429,'Lorri 401b'!N:N,0),0)</f>
        <v>2410532.5275277263</v>
      </c>
      <c r="S429" s="25">
        <f t="shared" ca="1" si="267"/>
        <v>3110975.3498271224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694930.72253861581</v>
      </c>
      <c r="R430" s="25">
        <f t="array" aca="1" ref="R430" ca="1">INDEX('Lorri 401b'!L:L,MATCH('Retirement Calculator'!A430,'Lorri 401b'!N:N,0),0)</f>
        <v>2398830.879113202</v>
      </c>
      <c r="S430" s="25">
        <f t="shared" ca="1" si="267"/>
        <v>3093761.6016518176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689395.65569549892</v>
      </c>
      <c r="R431" s="25">
        <f t="array" aca="1" ref="R431" ca="1">INDEX('Lorri 401b'!L:L,MATCH('Retirement Calculator'!A431,'Lorri 401b'!N:N,0),0)</f>
        <v>2387080.4738302841</v>
      </c>
      <c r="S431" s="25">
        <f t="shared" ca="1" si="267"/>
        <v>3076476.129525783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683837.52607386908</v>
      </c>
      <c r="R432" s="25">
        <f t="array" aca="1" ref="R432" ca="1">INDEX('Lorri 401b'!L:L,MATCH('Retirement Calculator'!A432,'Lorri 401b'!N:N,0),0)</f>
        <v>2375281.1085253539</v>
      </c>
      <c r="S432" s="25">
        <f t="shared" ca="1" si="267"/>
        <v>3059118.6345992228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678256.23757881578</v>
      </c>
      <c r="R433" s="25">
        <f t="array" aca="1" ref="R433" ca="1">INDEX('Lorri 401b'!L:L,MATCH('Retirement Calculator'!A433,'Lorri 401b'!N:N,0),0)</f>
        <v>2363432.5791983199</v>
      </c>
      <c r="S433" s="25">
        <f t="shared" ca="1" si="267"/>
        <v>3041688.8167771357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672651.69371503312</v>
      </c>
      <c r="R434" s="25">
        <f t="array" aca="1" ref="R434" ca="1">INDEX('Lorri 401b'!L:L,MATCH('Retirement Calculator'!A434,'Lorri 401b'!N:N,0),0)</f>
        <v>2351534.68099909</v>
      </c>
      <c r="S434" s="25">
        <f t="shared" ca="1" si="267"/>
        <v>3024186.3747141231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667023.79758515127</v>
      </c>
      <c r="R435" s="25">
        <f t="array" aca="1" ref="R435" ca="1">INDEX('Lorri 401b'!L:L,MATCH('Retirement Calculator'!A435,'Lorri 401b'!N:N,0),0)</f>
        <v>2339587.2082240297</v>
      </c>
      <c r="S435" s="25">
        <f t="shared" ca="1" si="267"/>
        <v>3006611.0058091809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661372.45188806159</v>
      </c>
      <c r="R436" s="25">
        <f t="array" aca="1" ref="R436" ca="1">INDEX('Lorri 401b'!L:L,MATCH('Retirement Calculator'!A436,'Lorri 401b'!N:N,0),0)</f>
        <v>2327589.9543124069</v>
      </c>
      <c r="S436" s="25">
        <f t="shared" ca="1" si="267"/>
        <v>2988962.4062004685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655697.55891723407</v>
      </c>
      <c r="R437" s="25">
        <f t="array" aca="1" ref="R437" ca="1">INDEX('Lorri 401b'!L:L,MATCH('Retirement Calculator'!A437,'Lorri 401b'!N:N,0),0)</f>
        <v>2315542.7118428191</v>
      </c>
      <c r="S437" s="25">
        <f t="shared" ca="1" si="267"/>
        <v>2971240.2707600533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649999.02055902814</v>
      </c>
      <c r="R438" s="25">
        <f t="array" aca="1" ref="R438" ca="1">INDEX('Lorri 401b'!L:L,MATCH('Retirement Calculator'!A438,'Lorri 401b'!N:N,0),0)</f>
        <v>2303445.2725296081</v>
      </c>
      <c r="S438" s="25">
        <f t="shared" ca="1" si="267"/>
        <v>2953444.2930886364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644276.73829099629</v>
      </c>
      <c r="R439" s="25">
        <f t="array" aca="1" ref="R439" ca="1">INDEX('Lorri 401b'!L:L,MATCH('Retirement Calculator'!A439,'Lorri 401b'!N:N,0),0)</f>
        <v>2291297.4272192586</v>
      </c>
      <c r="S439" s="25">
        <f t="shared" ca="1" si="267"/>
        <v>2935574.1655102549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638530.61318018101</v>
      </c>
      <c r="R440" s="25">
        <f t="array" aca="1" ref="R440" ca="1">INDEX('Lorri 401b'!L:L,MATCH('Retirement Calculator'!A440,'Lorri 401b'!N:N,0),0)</f>
        <v>2279098.9658867824</v>
      </c>
      <c r="S440" s="25">
        <f t="shared" ca="1" si="267"/>
        <v>2917629.5790669634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632760.54588140396</v>
      </c>
      <c r="R441" s="25">
        <f t="array" aca="1" ref="R441" ca="1">INDEX('Lorri 401b'!L:L,MATCH('Retirement Calculator'!A441,'Lorri 401b'!N:N,0),0)</f>
        <v>2266849.6776320878</v>
      </c>
      <c r="S441" s="25">
        <f t="shared" ca="1" si="267"/>
        <v>2899610.2235134919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626966.43663554871</v>
      </c>
      <c r="R442" s="25">
        <f t="array" aca="1" ref="R442" ca="1">INDEX('Lorri 401b'!L:L,MATCH('Retirement Calculator'!A442,'Lorri 401b'!N:N,0),0)</f>
        <v>2254549.3506763321</v>
      </c>
      <c r="S442" s="25">
        <f t="shared" ca="1" si="267"/>
        <v>2881515.7873118808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621148.18526783574</v>
      </c>
      <c r="R443" s="25">
        <f t="array" aca="1" ref="R443" ca="1">INDEX('Lorri 401b'!L:L,MATCH('Retirement Calculator'!A443,'Lorri 401b'!N:N,0),0)</f>
        <v>2242197.7723582606</v>
      </c>
      <c r="S443" s="25">
        <f t="shared" ca="1" si="267"/>
        <v>2863345.9576260964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615305.69118609058</v>
      </c>
      <c r="R444" s="25">
        <f t="array" aca="1" ref="R444" ca="1">INDEX('Lorri 401b'!L:L,MATCH('Retirement Calculator'!A444,'Lorri 401b'!N:N,0),0)</f>
        <v>2229794.7291305303</v>
      </c>
      <c r="S444" s="25">
        <f t="shared" ca="1" si="267"/>
        <v>2845100.4203166207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609438.85337900487</v>
      </c>
      <c r="R445" s="25">
        <f t="array" aca="1" ref="R445" ca="1">INDEX('Lorri 401b'!L:L,MATCH('Retirement Calculator'!A445,'Lorri 401b'!N:N,0),0)</f>
        <v>2217340.0065560178</v>
      </c>
      <c r="S445" s="25">
        <f t="shared" ca="1" si="267"/>
        <v>2826778.8599350229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603547.5704143896</v>
      </c>
      <c r="R446" s="25">
        <f t="array" aca="1" ref="R446" ca="1">INDEX('Lorri 401b'!L:L,MATCH('Retirement Calculator'!A446,'Lorri 401b'!N:N,0),0)</f>
        <v>2204833.3893041117</v>
      </c>
      <c r="S446" s="25">
        <f t="shared" ca="1" si="267"/>
        <v>2808380.9597185012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597631.74043742183</v>
      </c>
      <c r="R447" s="25">
        <f t="array" aca="1" ref="R447" ca="1">INDEX('Lorri 401b'!L:L,MATCH('Retirement Calculator'!A447,'Lorri 401b'!N:N,0),0)</f>
        <v>2192274.6611469891</v>
      </c>
      <c r="S447" s="25">
        <f t="shared" ca="1" si="267"/>
        <v>2789906.401584411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591691.2611688833</v>
      </c>
      <c r="R448" s="25">
        <f t="array" aca="1" ref="R448" ca="1">INDEX('Lorri 401b'!L:L,MATCH('Retirement Calculator'!A448,'Lorri 401b'!N:N,0),0)</f>
        <v>2179663.6049558786</v>
      </c>
      <c r="S448" s="25">
        <f t="shared" ca="1" si="267"/>
        <v>2771354.8661247618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585726.02990339254</v>
      </c>
      <c r="R449" s="25">
        <f t="array" aca="1" ref="R449" ca="1">INDEX('Lorri 401b'!L:L,MATCH('Retirement Calculator'!A449,'Lorri 401b'!N:N,0),0)</f>
        <v>2167000.0026973053</v>
      </c>
      <c r="S449" s="25">
        <f t="shared" ca="1" si="267"/>
        <v>2752726.0326006981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579735.94350762886</v>
      </c>
      <c r="R450" s="25">
        <f t="array" aca="1" ref="R450" ca="1">INDEX('Lorri 401b'!L:L,MATCH('Retirement Calculator'!A450,'Lorri 401b'!N:N,0),0)</f>
        <v>2154283.6354293213</v>
      </c>
      <c r="S450" s="25">
        <f t="shared" ca="1" si="267"/>
        <v>2734019.5789369503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573720.89841854956</v>
      </c>
      <c r="R451" s="25">
        <f t="array" aca="1" ref="R451" ca="1">INDEX('Lorri 401b'!L:L,MATCH('Retirement Calculator'!A451,'Lorri 401b'!N:N,0),0)</f>
        <v>2141514.2832977204</v>
      </c>
      <c r="S451" s="25">
        <f t="shared" ca="1" si="267"/>
        <v>2715235.1817162698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567680.7906415991</v>
      </c>
      <c r="R452" s="25">
        <f t="array" aca="1" ref="R452" ca="1">INDEX('Lorri 401b'!L:L,MATCH('Retirement Calculator'!A452,'Lorri 401b'!N:N,0),0)</f>
        <v>2128691.7255322379</v>
      </c>
      <c r="S452" s="25">
        <f t="shared" ca="1" si="267"/>
        <v>2696372.5161738368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561615.5157489113</v>
      </c>
      <c r="R453" s="25">
        <f t="array" aca="1" ref="R453" ca="1">INDEX('Lorri 401b'!L:L,MATCH('Retirement Calculator'!A453,'Lorri 401b'!N:N,0),0)</f>
        <v>2115815.7404427328</v>
      </c>
      <c r="S453" s="25">
        <f t="shared" ca="1" si="267"/>
        <v>2677431.2561916439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555524.968877504</v>
      </c>
      <c r="R454" s="25">
        <f t="array" aca="1" ref="R454" ca="1">INDEX('Lorri 401b'!L:L,MATCH('Retirement Calculator'!A454,'Lorri 401b'!N:N,0),0)</f>
        <v>2102886.1054153545</v>
      </c>
      <c r="S454" s="25">
        <f t="shared" ca="1" si="267"/>
        <v>2658411.0742928586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549409.04472746584</v>
      </c>
      <c r="R455" s="25">
        <f t="array" aca="1" ref="R455" ca="1">INDEX('Lorri 401b'!L:L,MATCH('Retirement Calculator'!A455,'Lorri 401b'!N:N,0),0)</f>
        <v>2089902.5969086955</v>
      </c>
      <c r="S455" s="25">
        <f t="shared" ca="1" si="267"/>
        <v>2639311.6416361611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543267.6375601358</v>
      </c>
      <c r="R456" s="25">
        <f t="array" aca="1" ref="R456" ca="1">INDEX('Lorri 401b'!L:L,MATCH('Retirement Calculator'!A456,'Lorri 401b'!N:N,0),0)</f>
        <v>2076864.9904499254</v>
      </c>
      <c r="S456" s="25">
        <f t="shared" ca="1" si="267"/>
        <v>2620132.6280100611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537100.64119627525</v>
      </c>
      <c r="R457" s="25">
        <f t="array" aca="1" ref="R457" ca="1">INDEX('Lorri 401b'!L:L,MATCH('Retirement Calculator'!A457,'Lorri 401b'!N:N,0),0)</f>
        <v>2063773.0606309106</v>
      </c>
      <c r="S457" s="25">
        <f t="shared" ca="1" si="267"/>
        <v>2600873.7018271857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530907.94901423191</v>
      </c>
      <c r="R458" s="25">
        <f t="array" aca="1" ref="R458" ca="1">INDEX('Lorri 401b'!L:L,MATCH('Retirement Calculator'!A458,'Lorri 401b'!N:N,0),0)</f>
        <v>2050626.5811043165</v>
      </c>
      <c r="S458" s="25">
        <f t="shared" ca="1" si="267"/>
        <v>2581534.5301185483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524689.45394809672</v>
      </c>
      <c r="R459" s="25">
        <f t="array" aca="1" ref="R459" ca="1">INDEX('Lorri 401b'!L:L,MATCH('Retirement Calculator'!A459,'Lorri 401b'!N:N,0),0)</f>
        <v>2037425.324579695</v>
      </c>
      <c r="S459" s="25">
        <f t="shared" ca="1" si="267"/>
        <v>2562114.7785277916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518445.04848585272</v>
      </c>
      <c r="R460" s="25">
        <f t="array" aca="1" ref="R460" ca="1">INDEX('Lorri 401b'!L:L,MATCH('Retirement Calculator'!A460,'Lorri 401b'!N:N,0),0)</f>
        <v>2024169.0628195542</v>
      </c>
      <c r="S460" s="25">
        <f t="shared" ca="1" si="267"/>
        <v>2542614.1113054068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512174.62466751598</v>
      </c>
      <c r="R461" s="25">
        <f t="array" aca="1" ref="R461" ca="1">INDEX('Lorri 401b'!L:L,MATCH('Retirement Calculator'!A461,'Lorri 401b'!N:N,0),0)</f>
        <v>2010857.5666354129</v>
      </c>
      <c r="S461" s="25">
        <f t="shared" ca="1" si="267"/>
        <v>2523032.1913029291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505878.07408326952</v>
      </c>
      <c r="R462" s="25">
        <f t="array" aca="1" ref="R462" ca="1">INDEX('Lorri 401b'!L:L,MATCH('Retirement Calculator'!A462,'Lorri 401b'!N:N,0),0)</f>
        <v>1997490.6058838374</v>
      </c>
      <c r="S462" s="25">
        <f t="shared" ca="1" si="267"/>
        <v>2503368.6799671068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499555.28787158872</v>
      </c>
      <c r="R463" s="25">
        <f t="array" aca="1" ref="R463" ca="1">INDEX('Lorri 401b'!L:L,MATCH('Retirement Calculator'!A463,'Lorri 401b'!N:N,0),0)</f>
        <v>1984067.9494624638</v>
      </c>
      <c r="S463" s="25">
        <f t="shared" ca="1" si="267"/>
        <v>2483623.2373340526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493206.15671735926</v>
      </c>
      <c r="R464" s="25">
        <f t="array" aca="1" ref="R464" ca="1">INDEX('Lorri 401b'!L:L,MATCH('Retirement Calculator'!A464,'Lorri 401b'!N:N,0),0)</f>
        <v>1970589.3653060012</v>
      </c>
      <c r="S464" s="25">
        <f t="shared" ca="1" si="267"/>
        <v>2463795.5220233602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486830.57084998715</v>
      </c>
      <c r="R465" s="25">
        <f t="array" aca="1" ref="R465" ca="1">INDEX('Lorri 401b'!L:L,MATCH('Retirement Calculator'!A465,'Lorri 401b'!N:N,0),0)</f>
        <v>1957054.62038222</v>
      </c>
      <c r="S465" s="25">
        <f t="shared" ca="1" si="267"/>
        <v>2443885.1912322072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480428.420041501</v>
      </c>
      <c r="R466" s="25">
        <f t="array" aca="1" ref="R466" ca="1">INDEX('Lorri 401b'!L:L,MATCH('Retirement Calculator'!A466,'Lorri 401b'!N:N,0),0)</f>
        <v>1943463.480687923</v>
      </c>
      <c r="S466" s="25">
        <f t="shared" ca="1" si="267"/>
        <v>2423891.9007294239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473999.59360464616</v>
      </c>
      <c r="R467" s="25">
        <f t="array" aca="1" ref="R467" ca="1">INDEX('Lorri 401b'!L:L,MATCH('Retirement Calculator'!A467,'Lorri 401b'!N:N,0),0)</f>
        <v>1929815.7112448998</v>
      </c>
      <c r="S467" s="25">
        <f t="shared" ca="1" si="267"/>
        <v>2403815.3048495459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467543.98039097106</v>
      </c>
      <c r="R468" s="25">
        <f t="array" aca="1" ref="R468" ca="1">INDEX('Lorri 401b'!L:L,MATCH('Retirement Calculator'!A468,'Lorri 401b'!N:N,0),0)</f>
        <v>1916111.0760958639</v>
      </c>
      <c r="S468" s="25">
        <f t="shared" ca="1" si="267"/>
        <v>2383655.0564868348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461061.46878890565</v>
      </c>
      <c r="R469" s="25">
        <f t="array" aca="1" ref="R469" ca="1">INDEX('Lorri 401b'!L:L,MATCH('Retirement Calculator'!A469,'Lorri 401b'!N:N,0),0)</f>
        <v>1902349.3383003739</v>
      </c>
      <c r="S469" s="25">
        <f t="shared" ca="1" si="267"/>
        <v>2363410.8070892794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454551.94672183169</v>
      </c>
      <c r="R470" s="25">
        <f t="array" aca="1" ref="R470" ca="1">INDEX('Lorri 401b'!L:L,MATCH('Retirement Calculator'!A470,'Lorri 401b'!N:N,0),0)</f>
        <v>1888530.2599307359</v>
      </c>
      <c r="S470" s="25">
        <f t="shared" ca="1" si="267"/>
        <v>2343082.2066525677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448015.30164614489</v>
      </c>
      <c r="R471" s="25">
        <f t="array" aca="1" ref="R471" ca="1">INDEX('Lorri 401b'!L:L,MATCH('Retirement Calculator'!A471,'Lorri 401b'!N:N,0),0)</f>
        <v>1874653.602067891</v>
      </c>
      <c r="S471" s="25">
        <f t="shared" ca="1" si="267"/>
        <v>2322668.9037140361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441451.42054930941</v>
      </c>
      <c r="R472" s="25">
        <f t="array" aca="1" ref="R472" ca="1">INDEX('Lorri 401b'!L:L,MATCH('Retirement Calculator'!A472,'Lorri 401b'!N:N,0),0)</f>
        <v>1860719.1247972844</v>
      </c>
      <c r="S472" s="25">
        <f t="shared" ca="1" si="267"/>
        <v>2302170.5453465939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434860.18994790374</v>
      </c>
      <c r="R473" s="25">
        <f t="array" aca="1" ref="R473" ca="1">INDEX('Lorri 401b'!L:L,MATCH('Retirement Calculator'!A473,'Lorri 401b'!N:N,0),0)</f>
        <v>1846726.5872047169</v>
      </c>
      <c r="S473" s="25">
        <f t="shared" ca="1" si="267"/>
        <v>2281586.7771526207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428241.49588565889</v>
      </c>
      <c r="R474" s="25">
        <f t="array" aca="1" ref="R474" ca="1">INDEX('Lorri 401b'!L:L,MATCH('Retirement Calculator'!A474,'Lorri 401b'!N:N,0),0)</f>
        <v>1832675.7473721802</v>
      </c>
      <c r="S474" s="25">
        <f t="shared" ca="1" si="267"/>
        <v>2260917.2432578392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421595.22393148806</v>
      </c>
      <c r="R475" s="25">
        <f t="array" aca="1" ref="R475" ca="1">INDEX('Lorri 401b'!L:L,MATCH('Retirement Calculator'!A475,'Lorri 401b'!N:N,0),0)</f>
        <v>1818566.3623736748</v>
      </c>
      <c r="S475" s="25">
        <f t="shared" ca="1" si="267"/>
        <v>2240161.5863051629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414921.25917750818</v>
      </c>
      <c r="R476" s="25">
        <f t="array" aca="1" ref="R476" ca="1">INDEX('Lorri 401b'!L:L,MATCH('Retirement Calculator'!A476,'Lorri 401b'!N:N,0),0)</f>
        <v>1804398.1882710089</v>
      </c>
      <c r="S476" s="25">
        <f t="shared" ca="1" si="267"/>
        <v>2219319.4474485172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408219.48623705335</v>
      </c>
      <c r="R477" s="25">
        <f t="array" aca="1" ref="R477" ca="1">INDEX('Lorri 401b'!L:L,MATCH('Retirement Calculator'!A477,'Lorri 401b'!N:N,0),0)</f>
        <v>1790170.980109582</v>
      </c>
      <c r="S477" s="25">
        <f t="shared" ca="1" si="267"/>
        <v>2198390.4663466355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401489.78924267995</v>
      </c>
      <c r="R478" s="25">
        <f t="array" aca="1" ref="R478" ca="1">INDEX('Lorri 401b'!L:L,MATCH('Retirement Calculator'!A478,'Lorri 401b'!N:N,0),0)</f>
        <v>1775884.4919141489</v>
      </c>
      <c r="S478" s="25">
        <f t="shared" ca="1" si="267"/>
        <v>2177374.2811568286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394732.05184416333</v>
      </c>
      <c r="R479" s="25">
        <f t="array" aca="1" ref="R479" ca="1">INDEX('Lorri 401b'!L:L,MATCH('Retirement Calculator'!A479,'Lorri 401b'!N:N,0),0)</f>
        <v>1761538.4766845682</v>
      </c>
      <c r="S479" s="25">
        <f t="shared" ca="1" si="267"/>
        <v>2156270.5285287313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387946.15720648627</v>
      </c>
      <c r="R480" s="25">
        <f t="array" aca="1" ref="R480" ca="1">INDEX('Lorri 401b'!L:L,MATCH('Retirement Calculator'!A480,'Lorri 401b'!N:N,0),0)</f>
        <v>1747132.686391531</v>
      </c>
      <c r="S480" s="25">
        <f t="shared" ca="1" si="267"/>
        <v>2135078.8435980175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381131.98800781887</v>
      </c>
      <c r="R481" s="25">
        <f t="array" aca="1" ref="R481" ca="1">INDEX('Lorri 401b'!L:L,MATCH('Retirement Calculator'!A481,'Lorri 401b'!N:N,0),0)</f>
        <v>1732666.8719722729</v>
      </c>
      <c r="S481" s="25">
        <f t="shared" ca="1" si="267"/>
        <v>2113798.8599800919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374289.42643749033</v>
      </c>
      <c r="R482" s="25">
        <f t="array" aca="1" ref="R482" ca="1">INDEX('Lorri 401b'!L:L,MATCH('Retirement Calculator'!A482,'Lorri 401b'!N:N,0),0)</f>
        <v>1718140.7833262677</v>
      </c>
      <c r="S482" s="25">
        <f t="shared" ca="1" si="267"/>
        <v>2092430.2097637581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367418.35419395211</v>
      </c>
      <c r="R483" s="25">
        <f t="array" aca="1" ref="R483" ca="1">INDEX('Lorri 401b'!L:L,MATCH('Retirement Calculator'!A483,'Lorri 401b'!N:N,0),0)</f>
        <v>1703554.1693109043</v>
      </c>
      <c r="S483" s="25">
        <f t="shared" ca="1" si="267"/>
        <v>2070972.5235048565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360518.65248273249</v>
      </c>
      <c r="R484" s="25">
        <f t="array" aca="1" ref="R484" ca="1">INDEX('Lorri 401b'!L:L,MATCH('Retirement Calculator'!A484,'Lorri 401b'!N:N,0),0)</f>
        <v>1688906.7777371434</v>
      </c>
      <c r="S484" s="25">
        <f t="shared" ca="1" si="267"/>
        <v>2049425.4302198759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353590.20201438275</v>
      </c>
      <c r="R485" s="25">
        <f t="array" aca="1" ref="R485" ca="1">INDEX('Lorri 401b'!L:L,MATCH('Retirement Calculator'!A485,'Lorri 401b'!N:N,0),0)</f>
        <v>1674198.3553651585</v>
      </c>
      <c r="S485" s="25">
        <f t="shared" ca="1" si="267"/>
        <v>2027788.5573795412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346632.88300241489</v>
      </c>
      <c r="R486" s="25">
        <f t="array" aca="1" ref="R486" ca="1">INDEX('Lorri 401b'!L:L,MATCH('Retirement Calculator'!A486,'Lorri 401b'!N:N,0),0)</f>
        <v>1659428.6478999571</v>
      </c>
      <c r="S486" s="25">
        <f t="shared" ca="1" si="267"/>
        <v>2006061.530902372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339646.57516123052</v>
      </c>
      <c r="R487" s="25">
        <f t="array" aca="1" ref="R487" ca="1">INDEX('Lorri 401b'!L:L,MATCH('Retirement Calculator'!A487,'Lorri 401b'!N:N,0),0)</f>
        <v>1644597.399986984</v>
      </c>
      <c r="S487" s="25">
        <f t="shared" ca="1" si="267"/>
        <v>1984243.9751482145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332631.15770404122</v>
      </c>
      <c r="R488" s="25">
        <f t="array" aca="1" ref="R488" ca="1">INDEX('Lorri 401b'!L:L,MATCH('Retirement Calculator'!A488,'Lorri 401b'!N:N,0),0)</f>
        <v>1629704.3552077068</v>
      </c>
      <c r="S488" s="25">
        <f t="shared" ca="1" si="267"/>
        <v>1962335.5129117481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325586.50934078032</v>
      </c>
      <c r="R489" s="25">
        <f t="array" aca="1" ref="R489" ca="1">INDEX('Lorri 401b'!L:L,MATCH('Retirement Calculator'!A489,'Lorri 401b'!N:N,0),0)</f>
        <v>1614749.2560751827</v>
      </c>
      <c r="S489" s="25">
        <f t="shared" ca="1" si="267"/>
        <v>1940335.765415963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318512.5082760058</v>
      </c>
      <c r="R490" s="25">
        <f t="array" aca="1" ref="R490" ca="1">INDEX('Lorri 401b'!L:L,MATCH('Retirement Calculator'!A490,'Lorri 401b'!N:N,0),0)</f>
        <v>1599731.8440296063</v>
      </c>
      <c r="S490" s="25">
        <f t="shared" ca="1" si="267"/>
        <v>1918244.3523056121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311409.03220679471</v>
      </c>
      <c r="R491" s="25">
        <f t="array" aca="1" ref="R491" ca="1">INDEX('Lorri 401b'!L:L,MATCH('Retirement Calculator'!A491,'Lorri 401b'!N:N,0),0)</f>
        <v>1584651.85943384</v>
      </c>
      <c r="S491" s="25">
        <f t="shared" ca="1" si="267"/>
        <v>1896060.8916406347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304275.95832062862</v>
      </c>
      <c r="R492" s="25">
        <f t="array" aca="1" ref="R492" ca="1">INDEX('Lorri 401b'!L:L,MATCH('Retirement Calculator'!A492,'Lorri 401b'!N:N,0),0)</f>
        <v>1569509.0415689247</v>
      </c>
      <c r="S492" s="25">
        <f t="shared" ca="1" si="267"/>
        <v>1873784.9998895533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297113.16329327016</v>
      </c>
      <c r="R493" s="25">
        <f t="array" aca="1" ref="R493" ca="1">INDEX('Lorri 401b'!L:L,MATCH('Retirement Calculator'!A493,'Lorri 401b'!N:N,0),0)</f>
        <v>1554303.1286295722</v>
      </c>
      <c r="S493" s="25">
        <f t="shared" ca="1" si="267"/>
        <v>1851416.2919228424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289920.52328663104</v>
      </c>
      <c r="R494" s="25">
        <f t="array" aca="1" ref="R494" ca="1">INDEX('Lorri 401b'!L:L,MATCH('Retirement Calculator'!A494,'Lorri 401b'!N:N,0),0)</f>
        <v>1539033.8577196391</v>
      </c>
      <c r="S494" s="25">
        <f t="shared" ca="1" si="267"/>
        <v>1828954.3810062702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282697.9139466309</v>
      </c>
      <c r="R495" s="25">
        <f t="array" aca="1" ref="R495" ca="1">INDEX('Lorri 401b'!L:L,MATCH('Retirement Calculator'!A495,'Lorri 401b'!N:N,0),0)</f>
        <v>1523700.9648475812</v>
      </c>
      <c r="S495" s="25">
        <f t="shared" ca="1" si="267"/>
        <v>1806398.8787942121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275445.21040104743</v>
      </c>
      <c r="R496" s="25">
        <f t="array" aca="1" ref="R496" ca="1">INDEX('Lorri 401b'!L:L,MATCH('Retirement Calculator'!A496,'Lorri 401b'!N:N,0),0)</f>
        <v>1508304.1849218898</v>
      </c>
      <c r="S496" s="25">
        <f t="shared" ca="1" si="267"/>
        <v>1783749.3953229373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268162.28725735738</v>
      </c>
      <c r="R497" s="25">
        <f t="array" aca="1" ref="R497" ca="1">INDEX('Lorri 401b'!L:L,MATCH('Retirement Calculator'!A497,'Lorri 401b'!N:N,0),0)</f>
        <v>1492843.2517465081</v>
      </c>
      <c r="S497" s="25">
        <f t="shared" ca="1" si="267"/>
        <v>1761005.5390038653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260849.01860056861</v>
      </c>
      <c r="R498" s="25">
        <f t="array" aca="1" ref="R498" ca="1">INDEX('Lorri 401b'!L:L,MATCH('Retirement Calculator'!A498,'Lorri 401b'!N:N,0),0)</f>
        <v>1477317.8980162288</v>
      </c>
      <c r="S498" s="25">
        <f t="shared" ca="1" si="267"/>
        <v>1738166.9166167974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253505.2779910432</v>
      </c>
      <c r="R499" s="25">
        <f t="array" aca="1" ref="R499" ca="1">INDEX('Lorri 401b'!L:L,MATCH('Retirement Calculator'!A499,'Lorri 401b'!N:N,0),0)</f>
        <v>1461727.8553120736</v>
      </c>
      <c r="S499" s="25">
        <f t="shared" ca="1" si="267"/>
        <v>1715233.1333031168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246130.93846231146</v>
      </c>
      <c r="R500" s="25">
        <f t="array" aca="1" ref="R500" ca="1">INDEX('Lorri 401b'!L:L,MATCH('Retirement Calculator'!A500,'Lorri 401b'!N:N,0),0)</f>
        <v>1446072.8540966511</v>
      </c>
      <c r="S500" s="25">
        <f t="shared" ca="1" si="267"/>
        <v>1692203.7925589625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238725.87251887665</v>
      </c>
      <c r="R501" s="25">
        <f t="array" aca="1" ref="R501" ca="1">INDEX('Lorri 401b'!L:L,MATCH('Retirement Calculator'!A501,'Lorri 401b'!N:N,0),0)</f>
        <v>1430352.6237094975</v>
      </c>
      <c r="S501" s="25">
        <f t="shared" ca="1" si="267"/>
        <v>1669078.4962283741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231289.95213401088</v>
      </c>
      <c r="R502" s="25">
        <f t="array" aca="1" ref="R502" ca="1">INDEX('Lorri 401b'!L:L,MATCH('Retirement Calculator'!A502,'Lorri 401b'!N:N,0),0)</f>
        <v>1414566.8923623974</v>
      </c>
      <c r="S502" s="25">
        <f t="shared" ca="1" si="267"/>
        <v>1645856.8444964082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223823.0487475415</v>
      </c>
      <c r="R503" s="25">
        <f t="array" aca="1" ref="R503" ca="1">INDEX('Lorri 401b'!L:L,MATCH('Retirement Calculator'!A503,'Lorri 401b'!N:N,0),0)</f>
        <v>1398715.3871346845</v>
      </c>
      <c r="S503" s="25">
        <f t="shared" ca="1" si="267"/>
        <v>1622538.4358822261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216325.03326362849</v>
      </c>
      <c r="R504" s="25">
        <f t="array" aca="1" ref="R504" ca="1">INDEX('Lorri 401b'!L:L,MATCH('Retirement Calculator'!A504,'Lorri 401b'!N:N,0),0)</f>
        <v>1382797.8339685227</v>
      </c>
      <c r="S504" s="25">
        <f t="shared" ca="1" si="267"/>
        <v>1599122.8672321513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208795.77604853251</v>
      </c>
      <c r="R505" s="25">
        <f t="array" aca="1" ref="R505" ca="1">INDEX('Lorri 401b'!L:L,MATCH('Retirement Calculator'!A505,'Lorri 401b'!N:N,0),0)</f>
        <v>1366813.9576641687</v>
      </c>
      <c r="S505" s="25">
        <f t="shared" ca="1" si="267"/>
        <v>1575609.7337127011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201235.14692837364</v>
      </c>
      <c r="R506" s="25">
        <f t="array" aca="1" ref="R506" ca="1">INDEX('Lorri 401b'!L:L,MATCH('Retirement Calculator'!A506,'Lorri 401b'!N:N,0),0)</f>
        <v>1350763.4818752131</v>
      </c>
      <c r="S506" s="25">
        <f t="shared" ca="1" si="267"/>
        <v>1551998.6288035868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193643.01518688077</v>
      </c>
      <c r="R507" s="25">
        <f t="array" aca="1" ref="R507" ca="1">INDEX('Lorri 401b'!L:L,MATCH('Retirement Calculator'!A507,'Lorri 401b'!N:N,0),0)</f>
        <v>1334646.1291038035</v>
      </c>
      <c r="S507" s="25">
        <f t="shared" ca="1" si="267"/>
        <v>1528289.1442906843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186019.24956313169</v>
      </c>
      <c r="R508" s="25">
        <f t="array" aca="1" ref="R508" ca="1">INDEX('Lorri 401b'!L:L,MATCH('Retirement Calculator'!A508,'Lorri 401b'!N:N,0),0)</f>
        <v>1318461.6206958464</v>
      </c>
      <c r="S508" s="25">
        <f t="shared" ca="1" si="267"/>
        <v>1504480.8702589781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178363.71824928364</v>
      </c>
      <c r="R509" s="25">
        <f t="array" aca="1" ref="R509" ca="1">INDEX('Lorri 401b'!L:L,MATCH('Retirement Calculator'!A509,'Lorri 401b'!N:N,0),0)</f>
        <v>1302209.6768361896</v>
      </c>
      <c r="S509" s="25">
        <f t="shared" ca="1" si="267"/>
        <v>1480573.3950854733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170676.28888829457</v>
      </c>
      <c r="R510" s="25">
        <f t="array" aca="1" ref="R510" ca="1">INDEX('Lorri 401b'!L:L,MATCH('Retirement Calculator'!A510,'Lorri 401b'!N:N,0),0)</f>
        <v>1285890.0165437842</v>
      </c>
      <c r="S510" s="25">
        <f t="shared" ca="1" si="267"/>
        <v>1456566.3054320787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162956.82857163469</v>
      </c>
      <c r="R511" s="25">
        <f t="array" aca="1" ref="R511" ca="1">INDEX('Lorri 401b'!L:L,MATCH('Retirement Calculator'!A511,'Lorri 401b'!N:N,0),0)</f>
        <v>1269502.357666827</v>
      </c>
      <c r="S511" s="25">
        <f t="shared" ca="1" si="267"/>
        <v>1432459.1862384616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155205.20383698875</v>
      </c>
      <c r="R512" s="25">
        <f t="array" aca="1" ref="R512" ca="1">INDEX('Lorri 401b'!L:L,MATCH('Retirement Calculator'!A512,'Lorri 401b'!N:N,0),0)</f>
        <v>1253046.4168778826</v>
      </c>
      <c r="S512" s="25">
        <f t="shared" ca="1" si="267"/>
        <v>1408251.6207148712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147421.28066594843</v>
      </c>
      <c r="R513" s="25">
        <f t="array" aca="1" ref="R513" ca="1">INDEX('Lorri 401b'!L:L,MATCH('Retirement Calculator'!A513,'Lorri 401b'!N:N,0),0)</f>
        <v>1236521.9096689841</v>
      </c>
      <c r="S513" s="25">
        <f t="shared" ca="1" si="267"/>
        <v>1383943.1903349326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139604.92448169546</v>
      </c>
      <c r="R514" s="25">
        <f t="array" aca="1" ref="R514" ca="1">INDEX('Lorri 401b'!L:L,MATCH('Retirement Calculator'!A514,'Lorri 401b'!N:N,0),0)</f>
        <v>1219928.5503467154</v>
      </c>
      <c r="S514" s="25">
        <f t="shared" ca="1" si="267"/>
        <v>1359533.4748284109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131756.00014667475</v>
      </c>
      <c r="R515" s="25">
        <f t="array" aca="1" ref="R515" ca="1">INDEX('Lorri 401b'!L:L,MATCH('Retirement Calculator'!A515,'Lorri 401b'!N:N,0),0)</f>
        <v>1203266.0520272704</v>
      </c>
      <c r="S515" s="25">
        <f t="shared" ca="1" si="267"/>
        <v>1335022.0521739451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123874.37196025813</v>
      </c>
      <c r="R516" s="25">
        <f t="array" aca="1" ref="R516" ca="1">INDEX('Lorri 401b'!L:L,MATCH('Retirement Calculator'!A516,'Lorri 401b'!N:N,0),0)</f>
        <v>1186534.1266314944</v>
      </c>
      <c r="S516" s="25">
        <f t="shared" ca="1" si="267"/>
        <v>1310408.4985917525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115959.90365639811</v>
      </c>
      <c r="R517" s="25">
        <f t="array" aca="1" ref="R517" ca="1">INDEX('Lorri 401b'!L:L,MATCH('Retirement Calculator'!A517,'Lorri 401b'!N:N,0),0)</f>
        <v>1169732.4848799028</v>
      </c>
      <c r="S517" s="25">
        <f t="shared" ca="1" si="267"/>
        <v>1285692.388536301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108012.458401272</v>
      </c>
      <c r="R518" s="25">
        <f t="array" aca="1" ref="R518" ca="1">INDEX('Lorri 401b'!L:L,MATCH('Retirement Calculator'!A518,'Lorri 401b'!N:N,0),0)</f>
        <v>1152860.8362876794</v>
      </c>
      <c r="S518" s="25">
        <f t="shared" ca="1" si="267"/>
        <v>1260873.2946889515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100031.8987909162</v>
      </c>
      <c r="R519" s="25">
        <f t="array" aca="1" ref="R519" ca="1">INDEX('Lorri 401b'!L:L,MATCH('Retirement Calculator'!A519,'Lorri 401b'!N:N,0),0)</f>
        <v>1135918.8891596552</v>
      </c>
      <c r="S519" s="25">
        <f t="shared" ca="1" si="267"/>
        <v>1235950.7879505714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92018.08684885058</v>
      </c>
      <c r="R520" s="25">
        <f t="array" aca="1" ref="R520" ca="1">INDEX('Lorri 401b'!L:L,MATCH('Retirement Calculator'!A520,'Lorri 401b'!N:N,0),0)</f>
        <v>1118906.3505852642</v>
      </c>
      <c r="S520" s="25">
        <f t="shared" ca="1" si="267"/>
        <v>1210924.4374341147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83970.884023693026</v>
      </c>
      <c r="R521" s="25">
        <f t="array" aca="1" ref="R521" ca="1">INDEX('Lorri 401b'!L:L,MATCH('Retirement Calculator'!A521,'Lorri 401b'!N:N,0),0)</f>
        <v>1101822.9264334799</v>
      </c>
      <c r="S521" s="25">
        <f t="shared" ref="S521:S775" ca="1" si="527">SUM(Q521:R521)</f>
        <v>1185793.8104571728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75890.151186763978</v>
      </c>
      <c r="R522" s="25">
        <f t="array" aca="1" ref="R522" ca="1">INDEX('Lorri 401b'!L:L,MATCH('Retirement Calculator'!A522,'Lorri 401b'!N:N,0),0)</f>
        <v>1084668.3213477298</v>
      </c>
      <c r="S522" s="25">
        <f t="shared" ca="1" si="527"/>
        <v>1160558.4725344938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67775.748629681068</v>
      </c>
      <c r="R523" s="25">
        <f t="array" aca="1" ref="R523" ca="1">INDEX('Lorri 401b'!L:L,MATCH('Retirement Calculator'!A523,'Lorri 401b'!N:N,0),0)</f>
        <v>1067442.238740789</v>
      </c>
      <c r="S523" s="25">
        <f t="shared" ca="1" si="527"/>
        <v>1135217.9873704701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59627.53606194364</v>
      </c>
      <c r="R524" s="25">
        <f t="array" aca="1" ref="R524" ca="1">INDEX('Lorri 401b'!L:L,MATCH('Retirement Calculator'!A524,'Lorri 401b'!N:N,0),0)</f>
        <v>1050144.3807896527</v>
      </c>
      <c r="S524" s="25">
        <f t="shared" ca="1" si="527"/>
        <v>1109771.9168515964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51445.372608507307</v>
      </c>
      <c r="R525" s="25">
        <f t="array" aca="1" ref="R525" ca="1">INDEX('Lorri 401b'!L:L,MATCH('Retirement Calculator'!A525,'Lorri 401b'!N:N,0),0)</f>
        <v>1032774.4484303866</v>
      </c>
      <c r="S525" s="25">
        <f t="shared" ca="1" si="527"/>
        <v>1084219.8210388939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43229.11680734832</v>
      </c>
      <c r="R526" s="25">
        <f t="array" aca="1" ref="R526" ca="1">INDEX('Lorri 401b'!L:L,MATCH('Retirement Calculator'!A526,'Lorri 401b'!N:N,0),0)</f>
        <v>1015332.141352957</v>
      </c>
      <c r="S526" s="25">
        <f t="shared" ca="1" si="527"/>
        <v>1058561.2581603052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34978.626607017839</v>
      </c>
      <c r="R527" s="25">
        <f t="array" aca="1" ref="R527" ca="1">INDEX('Lorri 401b'!L:L,MATCH('Retirement Calculator'!A527,'Lorri 401b'!N:N,0),0)</f>
        <v>997817.15799603821</v>
      </c>
      <c r="S527" s="25">
        <f t="shared" ca="1" si="527"/>
        <v>1032795.784603056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26693.759364185978</v>
      </c>
      <c r="R528" s="25">
        <f t="array" aca="1" ref="R528" ca="1">INDEX('Lorri 401b'!L:L,MATCH('Retirement Calculator'!A528,'Lorri 401b'!N:N,0),0)</f>
        <v>980229.19554179872</v>
      </c>
      <c r="S528" s="25">
        <f t="shared" ca="1" si="527"/>
        <v>1006922.9549059847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18374.371841175653</v>
      </c>
      <c r="R529" s="25">
        <f t="array" aca="1" ref="R529" ca="1">INDEX('Lorri 401b'!L:L,MATCH('Retirement Calculator'!A529,'Lorri 401b'!N:N,0),0)</f>
        <v>962567.94991066679</v>
      </c>
      <c r="S529" s="25">
        <f t="shared" ca="1" si="527"/>
        <v>980942.32175184239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10020.320203486117</v>
      </c>
      <c r="R530" s="25">
        <f t="array" aca="1" ref="R530" ca="1">INDEX('Lorri 401b'!L:L,MATCH('Retirement Calculator'!A530,'Lorri 401b'!N:N,0),0)</f>
        <v>944833.11575607164</v>
      </c>
      <c r="S530" s="25">
        <f t="shared" ca="1" si="527"/>
        <v>954853.43595955777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1631.4600173062072</v>
      </c>
      <c r="R531" s="25">
        <f t="array" aca="1" ref="R531" ca="1">INDEX('Lorri 401b'!L:L,MATCH('Retirement Calculator'!A531,'Lorri 401b'!N:N,0),0)</f>
        <v>927024.38645916572</v>
      </c>
      <c r="S531" s="25">
        <f t="shared" ca="1" si="527"/>
        <v>928655.84647647198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-6792.3537529827854</v>
      </c>
      <c r="R532" s="25">
        <f t="array" aca="1" ref="R532" ca="1">INDEX('Lorri 401b'!L:L,MATCH('Retirement Calculator'!A532,'Lorri 401b'!N:N,0),0)</f>
        <v>909141.45412352262</v>
      </c>
      <c r="S532" s="25">
        <f t="shared" ca="1" si="527"/>
        <v>902349.10037053982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-15251.26674731465</v>
      </c>
      <c r="R533" s="25">
        <f t="array" aca="1" ref="R533" ca="1">INDEX('Lorri 401b'!L:L,MATCH('Retirement Calculator'!A533,'Lorri 401b'!N:N,0),0)</f>
        <v>891184.00956981443</v>
      </c>
      <c r="S533" s="25">
        <f t="shared" ca="1" si="527"/>
        <v>875932.74282249983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-23745.425212456226</v>
      </c>
      <c r="R534" s="25">
        <f t="array" aca="1" ref="R534" ca="1">INDEX('Lorri 401b'!L:L,MATCH('Retirement Calculator'!A534,'Lorri 401b'!N:N,0),0)</f>
        <v>873151.7423304657</v>
      </c>
      <c r="S534" s="25">
        <f t="shared" ca="1" si="527"/>
        <v>849406.31711800944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-32274.976004535893</v>
      </c>
      <c r="R535" s="25">
        <f t="array" aca="1" ref="R535" ca="1">INDEX('Lorri 401b'!L:L,MATCH('Retirement Calculator'!A535,'Lorri 401b'!N:N,0),0)</f>
        <v>855044.34064428636</v>
      </c>
      <c r="S535" s="25">
        <f t="shared" ca="1" si="527"/>
        <v>822769.36463975045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-40840.066591582559</v>
      </c>
      <c r="R536" s="25">
        <f t="array" aca="1" ref="R536" ca="1">INDEX('Lorri 401b'!L:L,MATCH('Retirement Calculator'!A536,'Lorri 401b'!N:N,0),0)</f>
        <v>836861.49145108147</v>
      </c>
      <c r="S536" s="25">
        <f t="shared" ca="1" si="527"/>
        <v>796021.42485949886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-49440.845056075254</v>
      </c>
      <c r="R537" s="25">
        <f t="array" aca="1" ref="R537" ca="1">INDEX('Lorri 401b'!L:L,MATCH('Retirement Calculator'!A537,'Lorri 401b'!N:N,0),0)</f>
        <v>818602.88038623822</v>
      </c>
      <c r="S537" s="25">
        <f t="shared" ca="1" si="527"/>
        <v>769162.03533016297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-58077.460097503332</v>
      </c>
      <c r="R538" s="25">
        <f t="array" aca="1" ref="R538" ca="1">INDEX('Lorri 401b'!L:L,MATCH('Retirement Calculator'!A538,'Lorri 401b'!N:N,0),0)</f>
        <v>800268.19177529134</v>
      </c>
      <c r="S538" s="25">
        <f t="shared" ca="1" si="527"/>
        <v>742190.73167778796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-66750.061034937375</v>
      </c>
      <c r="R539" s="25">
        <f t="array" aca="1" ref="R539" ca="1">INDEX('Lorri 401b'!L:L,MATCH('Retirement Calculator'!A539,'Lorri 401b'!N:N,0),0)</f>
        <v>781857.10862846556</v>
      </c>
      <c r="S539" s="25">
        <f t="shared" ca="1" si="527"/>
        <v>715107.04759352817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-75458.797809610711</v>
      </c>
      <c r="R540" s="25">
        <f t="array" aca="1" ref="R540" ca="1">INDEX('Lorri 401b'!L:L,MATCH('Retirement Calculator'!A540,'Lorri 401b'!N:N,0),0)</f>
        <v>763369.31263519463</v>
      </c>
      <c r="S540" s="25">
        <f t="shared" ca="1" si="527"/>
        <v>687910.5148255839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-84203.820987511848</v>
      </c>
      <c r="R541" s="25">
        <f t="array" aca="1" ref="R541" ca="1">INDEX('Lorri 401b'!L:L,MATCH('Retirement Calculator'!A541,'Lorri 401b'!N:N,0),0)</f>
        <v>744804.48415861849</v>
      </c>
      <c r="S541" s="25">
        <f t="shared" ca="1" si="527"/>
        <v>660600.6631711066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-92985.281761987586</v>
      </c>
      <c r="R542" s="25">
        <f t="array" aca="1" ref="R542" ca="1">INDEX('Lorri 401b'!L:L,MATCH('Retirement Calculator'!A542,'Lorri 401b'!N:N,0),0)</f>
        <v>726162.30223005661</v>
      </c>
      <c r="S542" s="25">
        <f t="shared" ca="1" si="527"/>
        <v>633177.02046806901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-101803.33195635697</v>
      </c>
      <c r="R543" s="25">
        <f t="array" aca="1" ref="R543" ca="1">INDEX('Lorri 401b'!L:L,MATCH('Retirement Calculator'!A543,'Lorri 401b'!N:N,0),0)</f>
        <v>707442.44454345887</v>
      </c>
      <c r="S543" s="25">
        <f t="shared" ca="1" si="527"/>
        <v>605639.11258710187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-110658.12402653623</v>
      </c>
      <c r="R544" s="25">
        <f t="array" aca="1" ref="R544" ca="1">INDEX('Lorri 401b'!L:L,MATCH('Retirement Calculator'!A544,'Lorri 401b'!N:N,0),0)</f>
        <v>688644.58744983375</v>
      </c>
      <c r="S544" s="25">
        <f t="shared" ca="1" si="527"/>
        <v>577986.46342329751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-119549.81106367457</v>
      </c>
      <c r="R545" s="25">
        <f t="array" aca="1" ref="R545" ca="1">INDEX('Lorri 401b'!L:L,MATCH('Retirement Calculator'!A545,'Lorri 401b'!N:N,0),0)</f>
        <v>669768.40595165174</v>
      </c>
      <c r="S545" s="25">
        <f t="shared" ca="1" si="527"/>
        <v>550218.59488797723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-128478.54679680098</v>
      </c>
      <c r="R546" s="25">
        <f t="array" aca="1" ref="R546" ca="1">INDEX('Lorri 401b'!L:L,MATCH('Retirement Calculator'!A546,'Lorri 401b'!N:N,0),0)</f>
        <v>650813.5736972274</v>
      </c>
      <c r="S546" s="25">
        <f t="shared" ca="1" si="527"/>
        <v>522335.02690042643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-137444.48559548208</v>
      </c>
      <c r="R547" s="25">
        <f t="array" aca="1" ref="R547" ca="1">INDEX('Lorri 401b'!L:L,MATCH('Retirement Calculator'!A547,'Lorri 401b'!N:N,0),0)</f>
        <v>631779.76297507633</v>
      </c>
      <c r="S547" s="25">
        <f t="shared" ca="1" si="527"/>
        <v>494335.27737959428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-146447.78247249103</v>
      </c>
      <c r="R548" s="25">
        <f t="array" aca="1" ref="R548" ca="1">INDEX('Lorri 401b'!L:L,MATCH('Retirement Calculator'!A548,'Lorri 401b'!N:N,0),0)</f>
        <v>612666.64470824972</v>
      </c>
      <c r="S548" s="25">
        <f t="shared" ca="1" si="527"/>
        <v>466218.86223575869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-155488.5930864875</v>
      </c>
      <c r="R549" s="25">
        <f t="array" aca="1" ref="R549" ca="1">INDEX('Lorri 401b'!L:L,MATCH('Retirement Calculator'!A549,'Lorri 401b'!N:N,0),0)</f>
        <v>593473.88844864455</v>
      </c>
      <c r="S549" s="25">
        <f t="shared" ca="1" si="527"/>
        <v>437985.29536215705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-164567.07374470896</v>
      </c>
      <c r="R550" s="25">
        <f t="array" aca="1" ref="R550" ca="1">INDEX('Lorri 401b'!L:L,MATCH('Retirement Calculator'!A550,'Lorri 401b'!N:N,0),0)</f>
        <v>574201.16237129108</v>
      </c>
      <c r="S550" s="25">
        <f t="shared" ca="1" si="527"/>
        <v>409634.08862658212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-173683.38140567302</v>
      </c>
      <c r="R551" s="25">
        <f t="array" aca="1" ref="R551" ca="1">INDEX('Lorri 401b'!L:L,MATCH('Retirement Calculator'!A551,'Lorri 401b'!N:N,0),0)</f>
        <v>554848.13326861523</v>
      </c>
      <c r="S551" s="25">
        <f t="shared" ca="1" si="527"/>
        <v>381164.75186294224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-182837.67368189109</v>
      </c>
      <c r="R552" s="25">
        <f t="array" aca="1" ref="R552" ca="1">INDEX('Lorri 401b'!L:L,MATCH('Retirement Calculator'!A552,'Lorri 401b'!N:N,0),0)</f>
        <v>535414.4665446782</v>
      </c>
      <c r="S552" s="25">
        <f t="shared" ca="1" si="527"/>
        <v>352576.79286278714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-192030.10884259341</v>
      </c>
      <c r="R553" s="25">
        <f t="array" aca="1" ref="R553" ca="1">INDEX('Lorri 401b'!L:L,MATCH('Retirement Calculator'!A553,'Lorri 401b'!N:N,0),0)</f>
        <v>515899.82620939147</v>
      </c>
      <c r="S553" s="25">
        <f t="shared" ca="1" si="527"/>
        <v>323869.71736679808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-201260.84581646533</v>
      </c>
      <c r="R554" s="25">
        <f t="array" aca="1" ref="R554" ca="1">INDEX('Lorri 401b'!L:L,MATCH('Retirement Calculator'!A554,'Lorri 401b'!N:N,0),0)</f>
        <v>496303.87487270776</v>
      </c>
      <c r="S554" s="25">
        <f t="shared" ca="1" si="527"/>
        <v>295043.02905624243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-210530.04419439504</v>
      </c>
      <c r="R555" s="25">
        <f t="array" aca="1" ref="R555" ca="1">INDEX('Lorri 401b'!L:L,MATCH('Retirement Calculator'!A555,'Lorri 401b'!N:N,0),0)</f>
        <v>476626.27373878786</v>
      </c>
      <c r="S555" s="25">
        <f t="shared" ca="1" si="527"/>
        <v>266096.22954439279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-219837.86423223279</v>
      </c>
      <c r="R556" s="25">
        <f t="array" aca="1" ref="R556" ca="1">INDEX('Lorri 401b'!L:L,MATCH('Retirement Calculator'!A556,'Lorri 401b'!N:N,0),0)</f>
        <v>456866.68260014325</v>
      </c>
      <c r="S556" s="25">
        <f t="shared" ca="1" si="527"/>
        <v>237028.81836791045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-229184.46685356152</v>
      </c>
      <c r="R557" s="25">
        <f t="array" aca="1" ref="R557" ca="1">INDEX('Lorri 401b'!L:L,MATCH('Retirement Calculator'!A557,'Lorri 401b'!N:N,0),0)</f>
        <v>437024.75983175432</v>
      </c>
      <c r="S557" s="25">
        <f t="shared" ca="1" si="527"/>
        <v>207840.2929781928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-238570.01365247913</v>
      </c>
      <c r="R558" s="25">
        <f t="array" aca="1" ref="R558" ca="1">INDEX('Lorri 401b'!L:L,MATCH('Retirement Calculator'!A558,'Lorri 401b'!N:N,0),0)</f>
        <v>417100.16238516377</v>
      </c>
      <c r="S558" s="25">
        <f t="shared" ca="1" si="527"/>
        <v>178530.14873268464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-247994.66689639221</v>
      </c>
      <c r="R559" s="25">
        <f t="array" aca="1" ref="R559" ca="1">INDEX('Lorri 401b'!L:L,MATCH('Retirement Calculator'!A559,'Lorri 401b'!N:N,0),0)</f>
        <v>397092.54578254576</v>
      </c>
      <c r="S559" s="25">
        <f t="shared" ca="1" si="527"/>
        <v>149097.87888615354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-257458.58952882161</v>
      </c>
      <c r="R560" s="25">
        <f t="array" aca="1" ref="R560" ca="1">INDEX('Lorri 401b'!L:L,MATCH('Retirement Calculator'!A560,'Lorri 401b'!N:N,0),0)</f>
        <v>377001.56411075016</v>
      </c>
      <c r="S560" s="25">
        <f t="shared" ca="1" si="527"/>
        <v>119542.97458192855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-266961.94517221948</v>
      </c>
      <c r="R561" s="25">
        <f t="array" aca="1" ref="R561" ca="1">INDEX('Lorri 401b'!L:L,MATCH('Retirement Calculator'!A561,'Lorri 401b'!N:N,0),0)</f>
        <v>356826.87001532206</v>
      </c>
      <c r="S561" s="25">
        <f t="shared" ca="1" si="527"/>
        <v>89864.924843102577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-276504.89813079819</v>
      </c>
      <c r="R562" s="25">
        <f t="array" aca="1" ref="R562" ca="1">INDEX('Lorri 401b'!L:L,MATCH('Retirement Calculator'!A562,'Lorri 401b'!N:N,0),0)</f>
        <v>336568.11469449638</v>
      </c>
      <c r="S562" s="25">
        <f t="shared" ca="1" si="527"/>
        <v>60063.216563698195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-286087.61339337094</v>
      </c>
      <c r="R563" s="25">
        <f t="array" aca="1" ref="R563" ca="1">INDEX('Lorri 401b'!L:L,MATCH('Retirement Calculator'!A563,'Lorri 401b'!N:N,0),0)</f>
        <v>316224.94789316726</v>
      </c>
      <c r="S563" s="25">
        <f t="shared" ca="1" si="527"/>
        <v>30137.334499796329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-295710.25663620443</v>
      </c>
      <c r="R564" s="25">
        <f t="array" aca="1" ref="R564" ca="1">INDEX('Lorri 401b'!L:L,MATCH('Retirement Calculator'!A564,'Lorri 401b'!N:N,0),0)</f>
        <v>295797.01789683261</v>
      </c>
      <c r="S564" s="25">
        <f t="shared" ca="1" si="527"/>
        <v>86.761260628176387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-305372.99422588304</v>
      </c>
      <c r="R565" s="25">
        <f t="array" aca="1" ref="R565" ca="1">INDEX('Lorri 401b'!L:L,MATCH('Retirement Calculator'!A565,'Lorri 401b'!N:N,0),0)</f>
        <v>275283.97152551322</v>
      </c>
      <c r="S565" s="25">
        <f t="shared" ca="1" si="527"/>
        <v>-30089.022700369824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-315075.99322218529</v>
      </c>
      <c r="R566" s="25">
        <f t="array" aca="1" ref="R566" ca="1">INDEX('Lorri 401b'!L:L,MATCH('Retirement Calculator'!A566,'Lorri 401b'!N:N,0),0)</f>
        <v>254685.45412764666</v>
      </c>
      <c r="S566" s="25">
        <f t="shared" ca="1" si="527"/>
        <v>-60390.539094538632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-324819.42138097214</v>
      </c>
      <c r="R567" s="25">
        <f t="array" aca="1" ref="R567" ca="1">INDEX('Lorri 401b'!L:L,MATCH('Retirement Calculator'!A567,'Lorri 401b'!N:N,0),0)</f>
        <v>234001.10957395565</v>
      </c>
      <c r="S567" s="25">
        <f t="shared" ca="1" si="527"/>
        <v>-90818.311807016493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-334603.44715708727</v>
      </c>
      <c r="R568" s="25">
        <f t="array" aca="1" ref="R568" ca="1">INDEX('Lorri 401b'!L:L,MATCH('Retirement Calculator'!A568,'Lorri 401b'!N:N,0),0)</f>
        <v>213230.58025129093</v>
      </c>
      <c r="S568" s="25">
        <f t="shared" ca="1" si="527"/>
        <v>-121372.86690579634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-344428.23970726959</v>
      </c>
      <c r="R569" s="25">
        <f t="array" aca="1" ref="R569" ca="1">INDEX('Lorri 401b'!L:L,MATCH('Retirement Calculator'!A569,'Lorri 401b'!N:N,0),0)</f>
        <v>192373.50705644843</v>
      </c>
      <c r="S569" s="25">
        <f t="shared" ca="1" si="527"/>
        <v>-152054.73265082116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-354293.96889307763</v>
      </c>
      <c r="R570" s="25">
        <f t="array" aca="1" ref="R570" ca="1">INDEX('Lorri 401b'!L:L,MATCH('Retirement Calculator'!A570,'Lorri 401b'!N:N,0),0)</f>
        <v>171429.52938996078</v>
      </c>
      <c r="S570" s="25">
        <f t="shared" ca="1" si="527"/>
        <v>-182864.43950311685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-364200.80528382654</v>
      </c>
      <c r="R571" s="25">
        <f t="array" aca="1" ref="R571" ca="1">INDEX('Lorri 401b'!L:L,MATCH('Retirement Calculator'!A571,'Lorri 401b'!N:N,0),0)</f>
        <v>150398.28514986276</v>
      </c>
      <c r="S571" s="25">
        <f t="shared" ca="1" si="527"/>
        <v>-213802.52013396379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-374148.92015953694</v>
      </c>
      <c r="R572" s="25">
        <f t="array" aca="1" ref="R572" ca="1">INDEX('Lorri 401b'!L:L,MATCH('Retirement Calculator'!A572,'Lorri 401b'!N:N,0),0)</f>
        <v>129279.41072543099</v>
      </c>
      <c r="S572" s="25">
        <f t="shared" ca="1" si="527"/>
        <v>-244869.50943410594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-384138.4855138961</v>
      </c>
      <c r="R573" s="25">
        <f t="array" aca="1" ref="R573" ca="1">INDEX('Lorri 401b'!L:L,MATCH('Retirement Calculator'!A573,'Lorri 401b'!N:N,0),0)</f>
        <v>108072.54099089743</v>
      </c>
      <c r="S573" s="25">
        <f t="shared" ca="1" si="527"/>
        <v>-276065.94452299864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-394169.67405723175</v>
      </c>
      <c r="R574" s="25">
        <f t="array" aca="1" ref="R574" ca="1">INDEX('Lorri 401b'!L:L,MATCH('Retirement Calculator'!A574,'Lorri 401b'!N:N,0),0)</f>
        <v>86777.309299136628</v>
      </c>
      <c r="S574" s="25">
        <f t="shared" ca="1" si="527"/>
        <v>-307392.36475809512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-404242.65921949799</v>
      </c>
      <c r="R575" s="25">
        <f t="array" aca="1" ref="R575" ca="1">INDEX('Lorri 401b'!L:L,MATCH('Retirement Calculator'!A575,'Lorri 401b'!N:N,0),0)</f>
        <v>65393.347475326831</v>
      </c>
      <c r="S575" s="25">
        <f t="shared" ca="1" si="527"/>
        <v>-338849.31174417114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-414357.61515327368</v>
      </c>
      <c r="R576" s="25">
        <f t="array" aca="1" ref="R576" ca="1">INDEX('Lorri 401b'!L:L,MATCH('Retirement Calculator'!A576,'Lorri 401b'!N:N,0),0)</f>
        <v>43920.285810584493</v>
      </c>
      <c r="S576" s="25">
        <f t="shared" ca="1" si="527"/>
        <v>-370437.32934268919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-424514.71673677344</v>
      </c>
      <c r="R577" s="25">
        <f t="array" aca="1" ref="R577" ca="1">INDEX('Lorri 401b'!L:L,MATCH('Retirement Calculator'!A577,'Lorri 401b'!N:N,0),0)</f>
        <v>22357.753055572397</v>
      </c>
      <c r="S577" s="25">
        <f t="shared" ca="1" si="527"/>
        <v>-402156.96368120104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-434714.13957687106</v>
      </c>
      <c r="R578" s="25">
        <f t="array" aca="1" ref="R578" ca="1">INDEX('Lorri 401b'!L:L,MATCH('Retirement Calculator'!A578,'Lorri 401b'!N:N,0),0)</f>
        <v>705.37641408108323</v>
      </c>
      <c r="S578" s="25">
        <f t="shared" ca="1" si="527"/>
        <v>-434008.76316278998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-444956.06001213577</v>
      </c>
      <c r="R579" s="25">
        <f t="array" aca="1" ref="R579" ca="1">INDEX('Lorri 401b'!L:L,MATCH('Retirement Calculator'!A579,'Lorri 401b'!N:N,0),0)</f>
        <v>-21037.218463416444</v>
      </c>
      <c r="S579" s="25">
        <f t="shared" ca="1" si="527"/>
        <v>-465993.27847555222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-455240.65511588077</v>
      </c>
      <c r="R580" s="25">
        <f t="array" aca="1" ref="R580" ca="1">INDEX('Lorri 401b'!L:L,MATCH('Retirement Calculator'!A580,'Lorri 401b'!N:N,0),0)</f>
        <v>-42870.40748623688</v>
      </c>
      <c r="S580" s="25">
        <f t="shared" ca="1" si="527"/>
        <v>-498111.06260211766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-465568.10269922472</v>
      </c>
      <c r="R581" s="25">
        <f t="array" aca="1" ref="R581" ca="1">INDEX('Lorri 401b'!L:L,MATCH('Retirement Calculator'!A581,'Lorri 401b'!N:N,0),0)</f>
        <v>-64794.568129985732</v>
      </c>
      <c r="S581" s="25">
        <f t="shared" ca="1" si="527"/>
        <v>-530362.67082921043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-475938.5813141659</v>
      </c>
      <c r="R582" s="25">
        <f t="array" aca="1" ref="R582" ca="1">INDEX('Lorri 401b'!L:L,MATCH('Retirement Calculator'!A582,'Lorri 401b'!N:N,0),0)</f>
        <v>-86810.079443083538</v>
      </c>
      <c r="S582" s="25">
        <f t="shared" ca="1" si="527"/>
        <v>-562748.66075724945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-486352.27025666938</v>
      </c>
      <c r="R583" s="25">
        <f t="array" aca="1" ref="R583" ca="1">INDEX('Lorri 401b'!L:L,MATCH('Retirement Calculator'!A583,'Lorri 401b'!N:N,0),0)</f>
        <v>-108917.32205331925</v>
      </c>
      <c r="S583" s="25">
        <f t="shared" ca="1" si="527"/>
        <v>-595269.59230998857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-496809.34956976661</v>
      </c>
      <c r="R584" s="25">
        <f t="array" aca="1" ref="R584" ca="1">INDEX('Lorri 401b'!L:L,MATCH('Retirement Calculator'!A584,'Lorri 401b'!N:N,0),0)</f>
        <v>-131116.67817443094</v>
      </c>
      <c r="S584" s="25">
        <f t="shared" ca="1" si="527"/>
        <v>-627926.02774419752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-507310.0000466684</v>
      </c>
      <c r="R585" s="25">
        <f t="array" aca="1" ref="R585" ca="1">INDEX('Lorri 401b'!L:L,MATCH('Retirement Calculator'!A585,'Lorri 401b'!N:N,0),0)</f>
        <v>-153408.53161271394</v>
      </c>
      <c r="S585" s="25">
        <f t="shared" ca="1" si="527"/>
        <v>-660718.5316593824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-517854.4032338906</v>
      </c>
      <c r="R586" s="25">
        <f t="array" aca="1" ref="R586" ca="1">INDEX('Lorri 401b'!L:L,MATCH('Retirement Calculator'!A586,'Lorri 401b'!N:N,0),0)</f>
        <v>-175793.26777365644</v>
      </c>
      <c r="S586" s="25">
        <f t="shared" ca="1" si="527"/>
        <v>-693647.67100754706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-528442.74143439298</v>
      </c>
      <c r="R587" s="25">
        <f t="array" aca="1" ref="R587" ca="1">INDEX('Lorri 401b'!L:L,MATCH('Retirement Calculator'!A587,'Lorri 401b'!N:N,0),0)</f>
        <v>-198271.27366860287</v>
      </c>
      <c r="S587" s="25">
        <f t="shared" ca="1" si="527"/>
        <v>-726714.01510299579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-539075.19771073072</v>
      </c>
      <c r="R588" s="25">
        <f t="array" aca="1" ref="R588" ca="1">INDEX('Lorri 401b'!L:L,MATCH('Retirement Calculator'!A588,'Lorri 401b'!N:N,0),0)</f>
        <v>-220842.93792144491</v>
      </c>
      <c r="S588" s="25">
        <f t="shared" ca="1" si="527"/>
        <v>-759918.1356321756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-549751.95588821988</v>
      </c>
      <c r="R589" s="25">
        <f t="array" aca="1" ref="R589" ca="1">INDEX('Lorri 401b'!L:L,MATCH('Retirement Calculator'!A589,'Lorri 401b'!N:N,0),0)</f>
        <v>-243508.65077534047</v>
      </c>
      <c r="S589" s="25">
        <f t="shared" ca="1" si="527"/>
        <v>-793260.60666356038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-560473.20055811526</v>
      </c>
      <c r="R590" s="25">
        <f t="array" aca="1" ref="R590" ca="1">INDEX('Lorri 401b'!L:L,MATCH('Retirement Calculator'!A590,'Lorri 401b'!N:N,0),0)</f>
        <v>-266268.80409946054</v>
      </c>
      <c r="S590" s="25">
        <f t="shared" ca="1" si="527"/>
        <v>-826742.00465757586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-571239.11708080187</v>
      </c>
      <c r="R591" s="25">
        <f t="array" aca="1" ref="R591" ca="1">INDEX('Lorri 401b'!L:L,MATCH('Retirement Calculator'!A591,'Lorri 401b'!N:N,0),0)</f>
        <v>-289123.79139576451</v>
      </c>
      <c r="S591" s="25">
        <f t="shared" ca="1" si="527"/>
        <v>-860362.90847656643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-582049.89158899966</v>
      </c>
      <c r="R592" s="25">
        <f t="array" aca="1" ref="R592" ca="1">INDEX('Lorri 401b'!L:L,MATCH('Retirement Calculator'!A592,'Lorri 401b'!N:N,0),0)</f>
        <v>-312074.00780580303</v>
      </c>
      <c r="S592" s="25">
        <f t="shared" ca="1" si="527"/>
        <v>-894123.89939480275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-592905.71099098155</v>
      </c>
      <c r="R593" s="25">
        <f t="array" aca="1" ref="R593" ca="1">INDEX('Lorri 401b'!L:L,MATCH('Retirement Calculator'!A593,'Lorri 401b'!N:N,0),0)</f>
        <v>-335119.85011755006</v>
      </c>
      <c r="S593" s="25">
        <f t="shared" ca="1" si="527"/>
        <v>-928025.56110853166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-603806.76297380507</v>
      </c>
      <c r="R594" s="25">
        <f t="array" aca="1" ref="R594" ca="1">INDEX('Lorri 401b'!L:L,MATCH('Retirement Calculator'!A594,'Lorri 401b'!N:N,0),0)</f>
        <v>-358261.71677226271</v>
      </c>
      <c r="S594" s="25">
        <f t="shared" ca="1" si="527"/>
        <v>-962068.47974606778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-614753.23600655701</v>
      </c>
      <c r="R595" s="25">
        <f t="array" aca="1" ref="R595" ca="1">INDEX('Lorri 401b'!L:L,MATCH('Retirement Calculator'!A595,'Lorri 401b'!N:N,0),0)</f>
        <v>-381500.00787137001</v>
      </c>
      <c r="S595" s="25">
        <f t="shared" ca="1" si="527"/>
        <v>-996253.24387792707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-625745.31934361206</v>
      </c>
      <c r="R596" s="25">
        <f t="array" aca="1" ref="R596" ca="1">INDEX('Lorri 401b'!L:L,MATCH('Retirement Calculator'!A596,'Lorri 401b'!N:N,0),0)</f>
        <v>-404835.12518339022</v>
      </c>
      <c r="S596" s="25">
        <f t="shared" ca="1" si="527"/>
        <v>-1030580.4445270023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-636783.20302790485</v>
      </c>
      <c r="R597" s="25">
        <f t="array" aca="1" ref="R597" ca="1">INDEX('Lorri 401b'!L:L,MATCH('Retirement Calculator'!A597,'Lorri 401b'!N:N,0),0)</f>
        <v>-428267.47215087723</v>
      </c>
      <c r="S597" s="25">
        <f t="shared" ca="1" si="527"/>
        <v>-1065050.6751787821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-647867.07789421559</v>
      </c>
      <c r="R598" s="25">
        <f t="array" aca="1" ref="R598" ca="1">INDEX('Lorri 401b'!L:L,MATCH('Retirement Calculator'!A598,'Lorri 401b'!N:N,0),0)</f>
        <v>-451797.4538973954</v>
      </c>
      <c r="S598" s="25">
        <f t="shared" ca="1" si="527"/>
        <v>-1099664.5317916111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-658997.13557246921</v>
      </c>
      <c r="R599" s="25">
        <f t="array" aca="1" ref="R599" ca="1">INDEX('Lorri 401b'!L:L,MATCH('Retirement Calculator'!A599,'Lorri 401b'!N:N,0),0)</f>
        <v>-475425.47723452409</v>
      </c>
      <c r="S599" s="25">
        <f t="shared" ca="1" si="527"/>
        <v>-1134422.6128069933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-670173.56849104888</v>
      </c>
      <c r="R600" s="25">
        <f t="array" aca="1" ref="R600" ca="1">INDEX('Lorri 401b'!L:L,MATCH('Retirement Calculator'!A600,'Lorri 401b'!N:N,0),0)</f>
        <v>-499151.95066889079</v>
      </c>
      <c r="S600" s="25">
        <f t="shared" ca="1" si="527"/>
        <v>-1169325.5191599396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-681396.56988012267</v>
      </c>
      <c r="R601" s="25">
        <f t="array" aca="1" ref="R601" ca="1">INDEX('Lorri 401b'!L:L,MATCH('Retirement Calculator'!A601,'Lorri 401b'!N:N,0),0)</f>
        <v>-522977.28440923401</v>
      </c>
      <c r="S601" s="25">
        <f t="shared" ca="1" si="527"/>
        <v>-1204373.8542893566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-692666.33377498423</v>
      </c>
      <c r="R602" s="25">
        <f t="array" aca="1" ref="R602" ca="1">INDEX('Lorri 401b'!L:L,MATCH('Retirement Calculator'!A602,'Lorri 401b'!N:N,0),0)</f>
        <v>-546901.89037349541</v>
      </c>
      <c r="S602" s="25">
        <f t="shared" ca="1" si="527"/>
        <v>-1239568.2241484798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-703983.05501940777</v>
      </c>
      <c r="R603" s="25">
        <f t="array" aca="1" ref="R603" ca="1">INDEX('Lorri 401b'!L:L,MATCH('Retirement Calculator'!A603,'Lorri 401b'!N:N,0),0)</f>
        <v>-570926.18219594122</v>
      </c>
      <c r="S603" s="25">
        <f t="shared" ca="1" si="527"/>
        <v>-1274909.237215349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-715346.92926901637</v>
      </c>
      <c r="R604" s="25">
        <f t="array" aca="1" ref="R604" ca="1">INDEX('Lorri 401b'!L:L,MATCH('Retirement Calculator'!A604,'Lorri 401b'!N:N,0),0)</f>
        <v>-595050.57523431384</v>
      </c>
      <c r="S604" s="25">
        <f t="shared" ca="1" si="527"/>
        <v>-1310397.5045033302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-726758.15299466508</v>
      </c>
      <c r="R605" s="25">
        <f t="array" aca="1" ref="R605" ca="1">INDEX('Lorri 401b'!L:L,MATCH('Retirement Calculator'!A605,'Lorri 401b'!N:N,0),0)</f>
        <v>-619275.48657701293</v>
      </c>
      <c r="S605" s="25">
        <f t="shared" ca="1" si="527"/>
        <v>-1346033.6395716779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-738216.92348583729</v>
      </c>
      <c r="R606" s="25">
        <f t="array" aca="1" ref="R606" ca="1">INDEX('Lorri 401b'!L:L,MATCH('Retirement Calculator'!A606,'Lorri 401b'!N:N,0),0)</f>
        <v>-643601.33505030663</v>
      </c>
      <c r="S606" s="25">
        <f t="shared" ca="1" si="527"/>
        <v>-1381818.2585361439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-749723.43885405606</v>
      </c>
      <c r="R607" s="25">
        <f t="array" aca="1" ref="R607" ca="1">INDEX('Lorri 401b'!L:L,MATCH('Retirement Calculator'!A607,'Lorri 401b'!N:N,0),0)</f>
        <v>-668028.54122557235</v>
      </c>
      <c r="S607" s="25">
        <f t="shared" ca="1" si="527"/>
        <v>-1417751.9800796285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-761277.89803630905</v>
      </c>
      <c r="R608" s="25">
        <f t="array" aca="1" ref="R608" ca="1">INDEX('Lorri 401b'!L:L,MATCH('Retirement Calculator'!A608,'Lorri 401b'!N:N,0),0)</f>
        <v>-692557.52742656844</v>
      </c>
      <c r="S608" s="25">
        <f t="shared" ca="1" si="527"/>
        <v>-1453835.4254628774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-772880.50079848815</v>
      </c>
      <c r="R609" s="25">
        <f t="array" aca="1" ref="R609" ca="1">INDEX('Lorri 401b'!L:L,MATCH('Retirement Calculator'!A609,'Lorri 401b'!N:N,0),0)</f>
        <v>-717188.71773673524</v>
      </c>
      <c r="S609" s="25">
        <f t="shared" ca="1" si="527"/>
        <v>-1490069.2185352235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-784531.44773884292</v>
      </c>
      <c r="R610" s="25">
        <f t="array" aca="1" ref="R610" ca="1">INDEX('Lorri 401b'!L:L,MATCH('Retirement Calculator'!A610,'Lorri 401b'!N:N,0),0)</f>
        <v>-741922.53800652793</v>
      </c>
      <c r="S610" s="25">
        <f t="shared" ca="1" si="527"/>
        <v>-1526453.9857453709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-796230.94029144919</v>
      </c>
      <c r="R611" s="25">
        <f t="array" aca="1" ref="R611" ca="1">INDEX('Lorri 401b'!L:L,MATCH('Retirement Calculator'!A611,'Lorri 401b'!N:N,0),0)</f>
        <v>-766759.41586077795</v>
      </c>
      <c r="S611" s="25">
        <f t="shared" ca="1" si="527"/>
        <v>-1562990.3561522271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-807979.18072969129</v>
      </c>
      <c r="R612" s="25">
        <f t="array" aca="1" ref="R612" ca="1">INDEX('Lorri 401b'!L:L,MATCH('Retirement Calculator'!A612,'Lorri 401b'!N:N,0),0)</f>
        <v>-791699.78070608748</v>
      </c>
      <c r="S612" s="25">
        <f t="shared" ca="1" si="527"/>
        <v>-1599678.9614357788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-819776.37216975947</v>
      </c>
      <c r="R613" s="25">
        <f t="array" aca="1" ref="R613" ca="1">INDEX('Lorri 401b'!L:L,MATCH('Retirement Calculator'!A613,'Lorri 401b'!N:N,0),0)</f>
        <v>-816744.06373825227</v>
      </c>
      <c r="S613" s="25">
        <f t="shared" ca="1" si="527"/>
        <v>-1636520.4359080116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-831622.71857416129</v>
      </c>
      <c r="R614" s="25">
        <f t="array" aca="1" ref="R614" ca="1">INDEX('Lorri 401b'!L:L,MATCH('Retirement Calculator'!A614,'Lorri 401b'!N:N,0),0)</f>
        <v>-841892.69794971787</v>
      </c>
      <c r="S614" s="25">
        <f t="shared" ca="1" si="527"/>
        <v>-1673515.4165238792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-843518.42475524801</v>
      </c>
      <c r="R615" s="25">
        <f t="array" aca="1" ref="R615" ca="1">INDEX('Lorri 401b'!L:L,MATCH('Retirement Calculator'!A615,'Lorri 401b'!N:N,0),0)</f>
        <v>-867146.11813706451</v>
      </c>
      <c r="S615" s="25">
        <f t="shared" ca="1" si="527"/>
        <v>-1710664.5428923126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-855463.69637875597</v>
      </c>
      <c r="R616" s="25">
        <f t="array" aca="1" ref="R616" ca="1">INDEX('Lorri 401b'!L:L,MATCH('Retirement Calculator'!A616,'Lorri 401b'!N:N,0),0)</f>
        <v>-892504.76090852509</v>
      </c>
      <c r="S616" s="25">
        <f t="shared" ca="1" si="527"/>
        <v>-1747968.4572872811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-867458.73996736191</v>
      </c>
      <c r="R617" s="25">
        <f t="array" aca="1" ref="R617" ca="1">INDEX('Lorri 401b'!L:L,MATCH('Retirement Calculator'!A617,'Lorri 401b'!N:N,0),0)</f>
        <v>-917969.06469153345</v>
      </c>
      <c r="S617" s="25">
        <f t="shared" ca="1" si="527"/>
        <v>-1785427.8046588954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-879503.76290425367</v>
      </c>
      <c r="R618" s="25">
        <f t="array" aca="1" ref="R618" ca="1">INDEX('Lorri 401b'!L:L,MATCH('Retirement Calculator'!A618,'Lorri 401b'!N:N,0),0)</f>
        <v>-943539.46974030428</v>
      </c>
      <c r="S618" s="25">
        <f t="shared" ca="1" si="527"/>
        <v>-1823043.232644558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-891598.97343671578</v>
      </c>
      <c r="R619" s="25">
        <f t="array" aca="1" ref="R619" ca="1">INDEX('Lorri 401b'!L:L,MATCH('Retirement Calculator'!A619,'Lorri 401b'!N:N,0),0)</f>
        <v>-969216.41814344504</v>
      </c>
      <c r="S619" s="25">
        <f t="shared" ca="1" si="527"/>
        <v>-1860815.3915801607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-903744.58067972981</v>
      </c>
      <c r="R620" s="25">
        <f t="array" aca="1" ref="R620" ca="1">INDEX('Lorri 401b'!L:L,MATCH('Retirement Calculator'!A620,'Lorri 401b'!N:N,0),0)</f>
        <v>-995000.35383159888</v>
      </c>
      <c r="S620" s="25">
        <f t="shared" ca="1" si="527"/>
        <v>-1898744.9345113286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-915940.79461958981</v>
      </c>
      <c r="R621" s="25">
        <f t="array" aca="1" ref="R621" ca="1">INDEX('Lorri 401b'!L:L,MATCH('Retirement Calculator'!A621,'Lorri 401b'!N:N,0),0)</f>
        <v>-1020891.72258512</v>
      </c>
      <c r="S621" s="25">
        <f t="shared" ca="1" si="527"/>
        <v>-1936832.5172047098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-928187.82611753256</v>
      </c>
      <c r="R622" s="25">
        <f t="array" aca="1" ref="R622" ca="1">INDEX('Lorri 401b'!L:L,MATCH('Retirement Calculator'!A622,'Lorri 401b'!N:N,0),0)</f>
        <v>-1046890.9720417809</v>
      </c>
      <c r="S622" s="25">
        <f t="shared" ca="1" si="527"/>
        <v>-1975078.7981593134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-940485.88691338338</v>
      </c>
      <c r="R623" s="25">
        <f t="array" aca="1" ref="R623" ca="1">INDEX('Lorri 401b'!L:L,MATCH('Retirement Calculator'!A623,'Lorri 401b'!N:N,0),0)</f>
        <v>-1072998.5517045113</v>
      </c>
      <c r="S623" s="25">
        <f t="shared" ca="1" si="527"/>
        <v>-2013484.4386178947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-952835.18962921691</v>
      </c>
      <c r="R624" s="25">
        <f t="array" aca="1" ref="R624" ca="1">INDEX('Lorri 401b'!L:L,MATCH('Retirement Calculator'!A624,'Lorri 401b'!N:N,0),0)</f>
        <v>-1099214.9129491698</v>
      </c>
      <c r="S624" s="25">
        <f t="shared" ca="1" si="527"/>
        <v>-2052050.1025783867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-965235.94777303305</v>
      </c>
      <c r="R625" s="25">
        <f t="array" aca="1" ref="R625" ca="1">INDEX('Lorri 401b'!L:L,MATCH('Retirement Calculator'!A625,'Lorri 401b'!N:N,0),0)</f>
        <v>-1125540.5090323475</v>
      </c>
      <c r="S625" s="25">
        <f t="shared" ca="1" si="527"/>
        <v>-2090776.4568053805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-977688.37574244849</v>
      </c>
      <c r="R626" s="25">
        <f t="array" aca="1" ref="R626" ca="1">INDEX('Lorri 401b'!L:L,MATCH('Retirement Calculator'!A626,'Lorri 401b'!N:N,0),0)</f>
        <v>-1151975.7950992051</v>
      </c>
      <c r="S626" s="25">
        <f t="shared" ca="1" si="527"/>
        <v>-2129664.1708416538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-990192.68882840313</v>
      </c>
      <c r="R627" s="25">
        <f t="array" aca="1" ref="R627" ca="1">INDEX('Lorri 401b'!L:L,MATCH('Retirement Calculator'!A627,'Lorri 401b'!N:N,0),0)</f>
        <v>-1178521.2281913413</v>
      </c>
      <c r="S627" s="25">
        <f t="shared" ca="1" si="527"/>
        <v>-2168713.9170197444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-1002749.1032188826</v>
      </c>
      <c r="R628" s="25">
        <f t="array" aca="1" ref="R628" ca="1">INDEX('Lorri 401b'!L:L,MATCH('Retirement Calculator'!A628,'Lorri 401b'!N:N,0),0)</f>
        <v>-1205177.2672546948</v>
      </c>
      <c r="S628" s="25">
        <f t="shared" ca="1" si="527"/>
        <v>-2207926.3704735776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-1015357.8360026557</v>
      </c>
      <c r="R629" s="25">
        <f t="array" aca="1" ref="R629" ca="1">INDEX('Lorri 401b'!L:L,MATCH('Retirement Calculator'!A629,'Lorri 401b'!N:N,0),0)</f>
        <v>-1231944.373147479</v>
      </c>
      <c r="S629" s="25">
        <f t="shared" ca="1" si="527"/>
        <v>-2247302.2091501346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-1028019.1051730278</v>
      </c>
      <c r="R630" s="25">
        <f t="array" aca="1" ref="R630" ca="1">INDEX('Lorri 401b'!L:L,MATCH('Retirement Calculator'!A630,'Lorri 401b'!N:N,0),0)</f>
        <v>-1258823.0086481497</v>
      </c>
      <c r="S630" s="25">
        <f t="shared" ca="1" si="527"/>
        <v>-2286842.1138211777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-1040733.1296316099</v>
      </c>
      <c r="R631" s="25">
        <f t="array" aca="1" ref="R631" ca="1">INDEX('Lorri 401b'!L:L,MATCH('Retirement Calculator'!A631,'Lorri 401b'!N:N,0),0)</f>
        <v>-1285813.6384634066</v>
      </c>
      <c r="S631" s="25">
        <f t="shared" ca="1" si="527"/>
        <v>-2326546.7680950165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-1053500.1291921027</v>
      </c>
      <c r="R632" s="25">
        <f t="array" aca="1" ref="R632" ca="1">INDEX('Lorri 401b'!L:L,MATCH('Retirement Calculator'!A632,'Lorri 401b'!N:N,0),0)</f>
        <v>-1312916.729236227</v>
      </c>
      <c r="S632" s="25">
        <f t="shared" ca="1" si="527"/>
        <v>-2366416.8584283297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-1066320.3245840976</v>
      </c>
      <c r="R633" s="25">
        <f t="array" aca="1" ref="R633" ca="1">INDEX('Lorri 401b'!L:L,MATCH('Retirement Calculator'!A633,'Lorri 401b'!N:N,0),0)</f>
        <v>-1340132.7495539342</v>
      </c>
      <c r="S633" s="25">
        <f t="shared" ca="1" si="527"/>
        <v>-2406453.0741380318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-1079193.9374568923</v>
      </c>
      <c r="R634" s="25">
        <f t="array" aca="1" ref="R634" ca="1">INDEX('Lorri 401b'!L:L,MATCH('Retirement Calculator'!A634,'Lorri 401b'!N:N,0),0)</f>
        <v>-1367462.1699562985</v>
      </c>
      <c r="S634" s="25">
        <f t="shared" ca="1" si="527"/>
        <v>-2446656.1074131909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-1092121.1903833239</v>
      </c>
      <c r="R635" s="25">
        <f t="array" aca="1" ref="R635" ca="1">INDEX('Lorri 401b'!L:L,MATCH('Retirement Calculator'!A635,'Lorri 401b'!N:N,0),0)</f>
        <v>-1394905.4629436727</v>
      </c>
      <c r="S635" s="25">
        <f t="shared" ca="1" si="527"/>
        <v>-2487026.6533269966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-1105102.3068636155</v>
      </c>
      <c r="R636" s="25">
        <f t="array" aca="1" ref="R636" ca="1">INDEX('Lorri 401b'!L:L,MATCH('Retirement Calculator'!A636,'Lorri 401b'!N:N,0),0)</f>
        <v>-1422463.1029851609</v>
      </c>
      <c r="S636" s="25">
        <f t="shared" ca="1" si="527"/>
        <v>-2527565.4098487766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-1118137.5113292418</v>
      </c>
      <c r="R637" s="25">
        <f t="array" aca="1" ref="R637" ca="1">INDEX('Lorri 401b'!L:L,MATCH('Retirement Calculator'!A637,'Lorri 401b'!N:N,0),0)</f>
        <v>-1450135.566526822</v>
      </c>
      <c r="S637" s="25">
        <f t="shared" ca="1" si="527"/>
        <v>-2568273.0778560638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-1131227.029146808</v>
      </c>
      <c r="R638" s="25">
        <f t="array" aca="1" ref="R638" ca="1">INDEX('Lorri 401b'!L:L,MATCH('Retirement Calculator'!A638,'Lorri 401b'!N:N,0),0)</f>
        <v>-1477923.3319999068</v>
      </c>
      <c r="S638" s="25">
        <f t="shared" ca="1" si="527"/>
        <v>-2609150.3611467145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-1144371.0866219474</v>
      </c>
      <c r="R639" s="25">
        <f t="array" aca="1" ref="R639" ca="1">INDEX('Lorri 401b'!L:L,MATCH('Retirement Calculator'!A639,'Lorri 401b'!N:N,0),0)</f>
        <v>-1505826.8798291294</v>
      </c>
      <c r="S639" s="25">
        <f t="shared" ca="1" si="527"/>
        <v>-2650197.9664510768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-1157569.9110032332</v>
      </c>
      <c r="R640" s="25">
        <f t="array" aca="1" ref="R640" ca="1">INDEX('Lorri 401b'!L:L,MATCH('Retirement Calculator'!A640,'Lorri 401b'!N:N,0),0)</f>
        <v>-1533846.6924409738</v>
      </c>
      <c r="S640" s="25">
        <f t="shared" ca="1" si="527"/>
        <v>-2691416.603444207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-1170823.7304861078</v>
      </c>
      <c r="R641" s="25">
        <f t="array" aca="1" ref="R641" ca="1">INDEX('Lorri 401b'!L:L,MATCH('Retirement Calculator'!A641,'Lorri 401b'!N:N,0),0)</f>
        <v>-1561983.2542720342</v>
      </c>
      <c r="S641" s="25">
        <f t="shared" ca="1" si="527"/>
        <v>-2732806.9847581419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-1184132.7742168277</v>
      </c>
      <c r="R642" s="25">
        <f t="array" aca="1" ref="R642" ca="1">INDEX('Lorri 401b'!L:L,MATCH('Retirement Calculator'!A642,'Lorri 401b'!N:N,0),0)</f>
        <v>-1590237.0517773905</v>
      </c>
      <c r="S642" s="25">
        <f t="shared" ca="1" si="527"/>
        <v>-2774369.8259942182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-1197497.2722964257</v>
      </c>
      <c r="R643" s="25">
        <f t="array" aca="1" ref="R643" ca="1">INDEX('Lorri 401b'!L:L,MATCH('Retirement Calculator'!A643,'Lorri 401b'!N:N,0),0)</f>
        <v>-1618608.5734390193</v>
      </c>
      <c r="S643" s="25">
        <f t="shared" ca="1" si="527"/>
        <v>-2816105.8457354447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-1210917.4557846885</v>
      </c>
      <c r="R644" s="25">
        <f t="array" aca="1" ref="R644" ca="1">INDEX('Lorri 401b'!L:L,MATCH('Retirement Calculator'!A644,'Lorri 401b'!N:N,0),0)</f>
        <v>-1647098.3097742382</v>
      </c>
      <c r="S644" s="25">
        <f t="shared" ca="1" si="527"/>
        <v>-2858015.7655589264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-1224393.5567041524</v>
      </c>
      <c r="R645" s="25">
        <f t="array" aca="1" ref="R645" ca="1">INDEX('Lorri 401b'!L:L,MATCH('Retirement Calculator'!A645,'Lorri 401b'!N:N,0),0)</f>
        <v>-1675706.753344187</v>
      </c>
      <c r="S645" s="25">
        <f t="shared" ca="1" si="527"/>
        <v>-2900100.3100483394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-1237925.8080441142</v>
      </c>
      <c r="R646" s="25">
        <f t="array" aca="1" ref="R646" ca="1">INDEX('Lorri 401b'!L:L,MATCH('Retirement Calculator'!A646,'Lorri 401b'!N:N,0),0)</f>
        <v>-1704434.3987623441</v>
      </c>
      <c r="S646" s="25">
        <f t="shared" ca="1" si="527"/>
        <v>-2942360.2068064585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-1251514.4437646591</v>
      </c>
      <c r="R647" s="25">
        <f t="array" aca="1" ref="R647" ca="1">INDEX('Lorri 401b'!L:L,MATCH('Retirement Calculator'!A647,'Lorri 401b'!N:N,0),0)</f>
        <v>-1733281.7427030769</v>
      </c>
      <c r="S647" s="25">
        <f t="shared" ca="1" si="527"/>
        <v>-2984796.186467736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-1265159.6988007063</v>
      </c>
      <c r="R648" s="25">
        <f t="array" aca="1" ref="R648" ca="1">INDEX('Lorri 401b'!L:L,MATCH('Retirement Calculator'!A648,'Lorri 401b'!N:N,0),0)</f>
        <v>-1762249.2839102293</v>
      </c>
      <c r="S648" s="25">
        <f t="shared" ca="1" si="527"/>
        <v>-3027408.9827109356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-1278861.8090660702</v>
      </c>
      <c r="R649" s="25">
        <f t="array" aca="1" ref="R649" ca="1">INDEX('Lorri 401b'!L:L,MATCH('Retirement Calculator'!A649,'Lorri 401b'!N:N,0),0)</f>
        <v>-1791337.5232057448</v>
      </c>
      <c r="S649" s="25">
        <f t="shared" ca="1" si="527"/>
        <v>-3070199.3322718153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-1292621.0114575399</v>
      </c>
      <c r="R650" s="25">
        <f t="array" aca="1" ref="R650" ca="1">INDEX('Lorri 401b'!L:L,MATCH('Retirement Calculator'!A650,'Lorri 401b'!N:N,0),0)</f>
        <v>-1820546.9634983251</v>
      </c>
      <c r="S650" s="25">
        <f t="shared" ca="1" si="527"/>
        <v>-3113167.9749558652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-1306437.543858974</v>
      </c>
      <c r="R651" s="25">
        <f t="array" aca="1" ref="R651" ca="1">INDEX('Lorri 401b'!L:L,MATCH('Retirement Calculator'!A651,'Lorri 401b'!N:N,0),0)</f>
        <v>-1849878.1097921245</v>
      </c>
      <c r="S651" s="25">
        <f t="shared" ca="1" si="527"/>
        <v>-3156315.6536510987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-1320311.6451454142</v>
      </c>
      <c r="R652" s="25">
        <f t="array" aca="1" ref="R652" ca="1">INDEX('Lorri 401b'!L:L,MATCH('Retirement Calculator'!A652,'Lorri 401b'!N:N,0),0)</f>
        <v>-1879331.4691954812</v>
      </c>
      <c r="S652" s="25">
        <f t="shared" ca="1" si="527"/>
        <v>-3199643.1143408953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-1334243.5551872144</v>
      </c>
      <c r="R653" s="25">
        <f t="array" aca="1" ref="R653" ca="1">INDEX('Lorri 401b'!L:L,MATCH('Retirement Calculator'!A653,'Lorri 401b'!N:N,0),0)</f>
        <v>-1908907.5509296854</v>
      </c>
      <c r="S653" s="25">
        <f t="shared" ca="1" si="527"/>
        <v>-3243151.1061168998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-1348233.514854189</v>
      </c>
      <c r="R654" s="25">
        <f t="array" aca="1" ref="R654" ca="1">INDEX('Lorri 401b'!L:L,MATCH('Retirement Calculator'!A654,'Lorri 401b'!N:N,0),0)</f>
        <v>-1938606.866337782</v>
      </c>
      <c r="S654" s="25">
        <f t="shared" ca="1" si="527"/>
        <v>-3286840.3811919708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-1362281.766019776</v>
      </c>
      <c r="R655" s="25">
        <f t="array" aca="1" ref="R655" ca="1">INDEX('Lorri 401b'!L:L,MATCH('Retirement Calculator'!A655,'Lorri 401b'!N:N,0),0)</f>
        <v>-1968429.9288934125</v>
      </c>
      <c r="S655" s="25">
        <f t="shared" ca="1" si="527"/>
        <v>-3330711.6949131885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-1376388.5515652194</v>
      </c>
      <c r="R656" s="25">
        <f t="array" aca="1" ref="R656" ca="1">INDEX('Lorri 401b'!L:L,MATCH('Retirement Calculator'!A656,'Lorri 401b'!N:N,0),0)</f>
        <v>-1998377.2542096912</v>
      </c>
      <c r="S656" s="25">
        <f t="shared" ca="1" si="527"/>
        <v>-3374765.8057749104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-1390554.1153837689</v>
      </c>
      <c r="R657" s="25">
        <f t="array" aca="1" ref="R657" ca="1">INDEX('Lorri 401b'!L:L,MATCH('Retirement Calculator'!A657,'Lorri 401b'!N:N,0),0)</f>
        <v>-2028449.3600481211</v>
      </c>
      <c r="S657" s="25">
        <f t="shared" ca="1" si="527"/>
        <v>-3419003.4754318902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-1404778.7023848956</v>
      </c>
      <c r="R658" s="25">
        <f t="array" aca="1" ref="R658" ca="1">INDEX('Lorri 401b'!L:L,MATCH('Retirement Calculator'!A658,'Lorri 401b'!N:N,0),0)</f>
        <v>-2058646.7663275446</v>
      </c>
      <c r="S658" s="25">
        <f t="shared" ca="1" si="527"/>
        <v>-3463425.4687124402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-1419062.5584985272</v>
      </c>
      <c r="R659" s="25">
        <f t="array" aca="1" ref="R659" ca="1">INDEX('Lorri 401b'!L:L,MATCH('Retirement Calculator'!A659,'Lorri 401b'!N:N,0),0)</f>
        <v>-2088969.9951331322</v>
      </c>
      <c r="S659" s="25">
        <f t="shared" ca="1" si="527"/>
        <v>-3508032.5536316596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-1433405.9306792987</v>
      </c>
      <c r="R660" s="25">
        <f t="array" aca="1" ref="R660" ca="1">INDEX('Lorri 401b'!L:L,MATCH('Retirement Calculator'!A660,'Lorri 401b'!N:N,0),0)</f>
        <v>-2119419.5707254098</v>
      </c>
      <c r="S660" s="25">
        <f t="shared" ca="1" si="527"/>
        <v>-3552825.5014047083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-1447809.0669108236</v>
      </c>
      <c r="R661" s="25">
        <f t="array" aca="1" ref="R661" ca="1">INDEX('Lorri 401b'!L:L,MATCH('Retirement Calculator'!A661,'Lorri 401b'!N:N,0),0)</f>
        <v>-2149996.0195493218</v>
      </c>
      <c r="S661" s="25">
        <f t="shared" ca="1" si="527"/>
        <v>-3597805.0864601452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-1462272.2162099797</v>
      </c>
      <c r="R662" s="25">
        <f t="array" aca="1" ref="R662" ca="1">INDEX('Lorri 401b'!L:L,MATCH('Retirement Calculator'!A662,'Lorri 401b'!N:N,0),0)</f>
        <v>-2180699.8702433337</v>
      </c>
      <c r="S662" s="25">
        <f t="shared" ca="1" si="527"/>
        <v>-3642972.0864533135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-1476795.6286312158</v>
      </c>
      <c r="R663" s="25">
        <f t="array" aca="1" ref="R663" ca="1">INDEX('Lorri 401b'!L:L,MATCH('Retirement Calculator'!A663,'Lorri 401b'!N:N,0),0)</f>
        <v>-2211531.6536485706</v>
      </c>
      <c r="S663" s="25">
        <f t="shared" ca="1" si="527"/>
        <v>-3688327.2822797867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-1491379.5552708737</v>
      </c>
      <c r="R664" s="25">
        <f t="array" aca="1" ref="R664" ca="1">INDEX('Lorri 401b'!L:L,MATCH('Retirement Calculator'!A664,'Lorri 401b'!N:N,0),0)</f>
        <v>-2242491.9028179958</v>
      </c>
      <c r="S664" s="25">
        <f t="shared" ca="1" si="527"/>
        <v>-3733871.4580888692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-1506024.24827153</v>
      </c>
      <c r="R665" s="25">
        <f t="array" aca="1" ref="R665" ca="1">INDEX('Lorri 401b'!L:L,MATCH('Retirement Calculator'!A665,'Lorri 401b'!N:N,0),0)</f>
        <v>-2273581.1530256271</v>
      </c>
      <c r="S665" s="25">
        <f t="shared" ca="1" si="527"/>
        <v>-3779605.4012971572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-1520729.9608263557</v>
      </c>
      <c r="R666" s="25">
        <f t="array" aca="1" ref="R666" ca="1">INDEX('Lorri 401b'!L:L,MATCH('Retirement Calculator'!A666,'Lorri 401b'!N:N,0),0)</f>
        <v>-2304799.94177579</v>
      </c>
      <c r="S666" s="25">
        <f t="shared" ca="1" si="527"/>
        <v>-3825529.9026021454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-1535496.9471834933</v>
      </c>
      <c r="R667" s="25">
        <f t="array" aca="1" ref="R667" ca="1">INDEX('Lorri 401b'!L:L,MATCH('Retirement Calculator'!A667,'Lorri 401b'!N:N,0),0)</f>
        <v>-2336148.808812412</v>
      </c>
      <c r="S667" s="25">
        <f t="shared" ca="1" si="527"/>
        <v>-3871645.755995905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-1550325.4626504523</v>
      </c>
      <c r="R668" s="25">
        <f t="array" aca="1" ref="R668" ca="1">INDEX('Lorri 401b'!L:L,MATCH('Retirement Calculator'!A668,'Lorri 401b'!N:N,0),0)</f>
        <v>-2367628.2961283531</v>
      </c>
      <c r="S668" s="25">
        <f t="shared" ca="1" si="527"/>
        <v>-3917953.7587788054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-1565215.7635985236</v>
      </c>
      <c r="R669" s="25">
        <f t="array" aca="1" ref="R669" ca="1">INDEX('Lorri 401b'!L:L,MATCH('Retirement Calculator'!A669,'Lorri 401b'!N:N,0),0)</f>
        <v>-2399238.9479747773</v>
      </c>
      <c r="S669" s="25">
        <f t="shared" ca="1" si="527"/>
        <v>-3964454.7115733009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-1580168.1074672118</v>
      </c>
      <c r="R670" s="25">
        <f t="array" aca="1" ref="R670" ca="1">INDEX('Lorri 401b'!L:L,MATCH('Retirement Calculator'!A670,'Lorri 401b'!N:N,0),0)</f>
        <v>-2430981.3108705617</v>
      </c>
      <c r="S670" s="25">
        <f t="shared" ca="1" si="527"/>
        <v>-4011149.4183377735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-1595182.7527686863</v>
      </c>
      <c r="R671" s="25">
        <f t="array" aca="1" ref="R671" ca="1">INDEX('Lorri 401b'!L:L,MATCH('Retirement Calculator'!A671,'Lorri 401b'!N:N,0),0)</f>
        <v>-2462855.9336117455</v>
      </c>
      <c r="S671" s="25">
        <f t="shared" ca="1" si="527"/>
        <v>-4058038.686380432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-1610259.9590922503</v>
      </c>
      <c r="R672" s="25">
        <f t="array" aca="1" ref="R672" ca="1">INDEX('Lorri 401b'!L:L,MATCH('Retirement Calculator'!A672,'Lorri 401b'!N:N,0),0)</f>
        <v>-2494863.3672810174</v>
      </c>
      <c r="S672" s="25">
        <f t="shared" ca="1" si="527"/>
        <v>-4105123.3263732679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-1625399.9871088292</v>
      </c>
      <c r="R673" s="25">
        <f t="array" aca="1" ref="R673" ca="1">INDEX('Lorri 401b'!L:L,MATCH('Retirement Calculator'!A673,'Lorri 401b'!N:N,0),0)</f>
        <v>-2527004.1652572444</v>
      </c>
      <c r="S673" s="25">
        <f t="shared" ca="1" si="527"/>
        <v>-4152404.1523660738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-1640603.098575477</v>
      </c>
      <c r="R674" s="25">
        <f t="array" aca="1" ref="R674" ca="1">INDEX('Lorri 401b'!L:L,MATCH('Retirement Calculator'!A674,'Lorri 401b'!N:N,0),0)</f>
        <v>-2559278.8832250391</v>
      </c>
      <c r="S674" s="25">
        <f t="shared" ca="1" si="527"/>
        <v>-4199881.9818005161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-1655869.5563399026</v>
      </c>
      <c r="R675" s="25">
        <f t="array" aca="1" ref="R675" ca="1">INDEX('Lorri 401b'!L:L,MATCH('Retirement Calculator'!A675,'Lorri 401b'!N:N,0),0)</f>
        <v>-2591688.0791843664</v>
      </c>
      <c r="S675" s="25">
        <f t="shared" ca="1" si="527"/>
        <v>-4247557.6355242692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-1671199.6243450132</v>
      </c>
      <c r="R676" s="25">
        <f t="array" aca="1" ref="R676" ca="1">INDEX('Lorri 401b'!L:L,MATCH('Retirement Calculator'!A676,'Lorri 401b'!N:N,0),0)</f>
        <v>-2624232.3134601908</v>
      </c>
      <c r="S676" s="25">
        <f t="shared" ca="1" si="527"/>
        <v>-4295431.9378052037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-1686593.5676334784</v>
      </c>
      <c r="R677" s="25">
        <f t="array" aca="1" ref="R677" ca="1">INDEX('Lorri 401b'!L:L,MATCH('Retirement Calculator'!A677,'Lorri 401b'!N:N,0),0)</f>
        <v>-2656912.1487121647</v>
      </c>
      <c r="S677" s="25">
        <f t="shared" ca="1" si="527"/>
        <v>-4343505.7163456436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-1702051.6523523123</v>
      </c>
      <c r="R678" s="25">
        <f t="array" aca="1" ref="R678" ca="1">INDEX('Lorri 401b'!L:L,MATCH('Retirement Calculator'!A678,'Lorri 401b'!N:N,0),0)</f>
        <v>-2689728.1499443548</v>
      </c>
      <c r="S678" s="25">
        <f t="shared" ca="1" si="527"/>
        <v>-4391779.8022966674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-1717574.1457574747</v>
      </c>
      <c r="R679" s="25">
        <f t="array" aca="1" ref="R679" ca="1">INDEX('Lorri 401b'!L:L,MATCH('Retirement Calculator'!A679,'Lorri 401b'!N:N,0),0)</f>
        <v>-2722680.8845150126</v>
      </c>
      <c r="S679" s="25">
        <f t="shared" ca="1" si="527"/>
        <v>-4440255.0302724876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-1733161.3162184919</v>
      </c>
      <c r="R680" s="25">
        <f t="array" aca="1" ref="R680" ca="1">INDEX('Lorri 401b'!L:L,MATCH('Retirement Calculator'!A680,'Lorri 401b'!N:N,0),0)</f>
        <v>-2755770.9221463813</v>
      </c>
      <c r="S680" s="25">
        <f t="shared" ca="1" si="527"/>
        <v>-4488932.2383648735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-1748813.4332230967</v>
      </c>
      <c r="R681" s="25">
        <f t="array" aca="1" ref="R681" ca="1">INDEX('Lorri 401b'!L:L,MATCH('Retirement Calculator'!A681,'Lorri 401b'!N:N,0),0)</f>
        <v>-2788998.8349345475</v>
      </c>
      <c r="S681" s="25">
        <f t="shared" ca="1" si="527"/>
        <v>-4537812.2681576442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-1764530.7673818874</v>
      </c>
      <c r="R682" s="25">
        <f t="array" aca="1" ref="R682" ca="1">INDEX('Lorri 401b'!L:L,MATCH('Retirement Calculator'!A682,'Lorri 401b'!N:N,0),0)</f>
        <v>-2822365.197359331</v>
      </c>
      <c r="S682" s="25">
        <f t="shared" ca="1" si="527"/>
        <v>-4586895.9647412188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-1780313.5904330064</v>
      </c>
      <c r="R683" s="25">
        <f t="array" aca="1" ref="R683" ca="1">INDEX('Lorri 401b'!L:L,MATCH('Retirement Calculator'!A683,'Lorri 401b'!N:N,0),0)</f>
        <v>-2855870.586294218</v>
      </c>
      <c r="S683" s="25">
        <f t="shared" ca="1" si="527"/>
        <v>-4636184.1767272241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-1796162.1752468385</v>
      </c>
      <c r="R684" s="25">
        <f t="array" aca="1" ref="R684" ca="1">INDEX('Lorri 401b'!L:L,MATCH('Retirement Calculator'!A684,'Lorri 401b'!N:N,0),0)</f>
        <v>-2889515.5810163333</v>
      </c>
      <c r="S684" s="25">
        <f t="shared" ca="1" si="527"/>
        <v>-4685677.7562631723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-1812076.795830728</v>
      </c>
      <c r="R685" s="25">
        <f t="array" aca="1" ref="R685" ca="1">INDEX('Lorri 401b'!L:L,MATCH('Retirement Calculator'!A685,'Lorri 401b'!N:N,0),0)</f>
        <v>-2923300.7632164578</v>
      </c>
      <c r="S685" s="25">
        <f t="shared" ca="1" si="527"/>
        <v>-4735377.5590471858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-1828057.727333717</v>
      </c>
      <c r="R686" s="25">
        <f t="array" aca="1" ref="R686" ca="1">INDEX('Lorri 401b'!L:L,MATCH('Retirement Calculator'!A686,'Lorri 401b'!N:N,0),0)</f>
        <v>-2957226.7170090824</v>
      </c>
      <c r="S686" s="25">
        <f t="shared" ca="1" si="527"/>
        <v>-4785284.4443427995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-1844105.2460513019</v>
      </c>
      <c r="R687" s="25">
        <f t="array" aca="1" ref="R687" ca="1">INDEX('Lorri 401b'!L:L,MATCH('Retirement Calculator'!A687,'Lorri 401b'!N:N,0),0)</f>
        <v>-2991294.02894251</v>
      </c>
      <c r="S687" s="25">
        <f t="shared" ca="1" si="527"/>
        <v>-4835399.2749938117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-1860219.6294302102</v>
      </c>
      <c r="R688" s="25">
        <f t="array" aca="1" ref="R688" ca="1">INDEX('Lorri 401b'!L:L,MATCH('Retirement Calculator'!A688,'Lorri 401b'!N:N,0),0)</f>
        <v>-3025503.2880089935</v>
      </c>
      <c r="S688" s="25">
        <f t="shared" ca="1" si="527"/>
        <v>-4885722.9174392037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-1876401.1560731973</v>
      </c>
      <c r="R689" s="25">
        <f t="array" aca="1" ref="R689" ca="1">INDEX('Lorri 401b'!L:L,MATCH('Retirement Calculator'!A689,'Lorri 401b'!N:N,0),0)</f>
        <v>-3059855.0856549204</v>
      </c>
      <c r="S689" s="25">
        <f t="shared" ca="1" si="527"/>
        <v>-4936256.2417281177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-1892650.1057438634</v>
      </c>
      <c r="R690" s="25">
        <f t="array" aca="1" ref="R690" ca="1">INDEX('Lorri 401b'!L:L,MATCH('Retirement Calculator'!A690,'Lorri 401b'!N:N,0),0)</f>
        <v>-3094350.015791039</v>
      </c>
      <c r="S690" s="25">
        <f t="shared" ca="1" si="527"/>
        <v>-4987000.1215349026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-1908966.7593714907</v>
      </c>
      <c r="R691" s="25">
        <f t="array" aca="1" ref="R691" ca="1">INDEX('Lorri 401b'!L:L,MATCH('Retirement Calculator'!A691,'Lorri 401b'!N:N,0),0)</f>
        <v>-3128988.6748027247</v>
      </c>
      <c r="S691" s="25">
        <f t="shared" ca="1" si="527"/>
        <v>-5037955.4341742154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-1925351.3990558996</v>
      </c>
      <c r="R692" s="25">
        <f t="array" aca="1" ref="R692" ca="1">INDEX('Lorri 401b'!L:L,MATCH('Retirement Calculator'!A692,'Lorri 401b'!N:N,0),0)</f>
        <v>-3163771.6615602924</v>
      </c>
      <c r="S692" s="25">
        <f t="shared" ca="1" si="527"/>
        <v>-5089123.0606161915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-1941804.3080723269</v>
      </c>
      <c r="R693" s="25">
        <f t="array" aca="1" ref="R693" ca="1">INDEX('Lorri 401b'!L:L,MATCH('Retirement Calculator'!A693,'Lorri 401b'!N:N,0),0)</f>
        <v>-3198699.57742935</v>
      </c>
      <c r="S693" s="25">
        <f t="shared" ca="1" si="527"/>
        <v>-5140503.8855016772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-1958325.7708763226</v>
      </c>
      <c r="R694" s="25">
        <f t="array" aca="1" ref="R694" ca="1">INDEX('Lorri 401b'!L:L,MATCH('Retirement Calculator'!A694,'Lorri 401b'!N:N,0),0)</f>
        <v>-3233773.0262811952</v>
      </c>
      <c r="S694" s="25">
        <f t="shared" ca="1" si="527"/>
        <v>-5192098.7971575176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-1974916.0731086684</v>
      </c>
      <c r="R695" s="25">
        <f t="array" aca="1" ref="R695" ca="1">INDEX('Lorri 401b'!L:L,MATCH('Retirement Calculator'!A695,'Lorri 401b'!N:N,0),0)</f>
        <v>-3268992.6145032565</v>
      </c>
      <c r="S695" s="25">
        <f t="shared" ca="1" si="527"/>
        <v>-5243908.6876119245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-1991575.5016003156</v>
      </c>
      <c r="R696" s="25">
        <f t="array" aca="1" ref="R696" ca="1">INDEX('Lorri 401b'!L:L,MATCH('Retirement Calculator'!A696,'Lorri 401b'!N:N,0),0)</f>
        <v>-3304358.9510095762</v>
      </c>
      <c r="S696" s="25">
        <f t="shared" ca="1" si="527"/>
        <v>-5295934.452609892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-2008304.3443773447</v>
      </c>
      <c r="R697" s="25">
        <f t="array" aca="1" ref="R697" ca="1">INDEX('Lorri 401b'!L:L,MATCH('Retirement Calculator'!A697,'Lorri 401b'!N:N,0),0)</f>
        <v>-3339872.6472513392</v>
      </c>
      <c r="S697" s="25">
        <f t="shared" ca="1" si="527"/>
        <v>-5348176.9916286841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-2025102.8906659447</v>
      </c>
      <c r="R698" s="25">
        <f t="array" aca="1" ref="R698" ca="1">INDEX('Lorri 401b'!L:L,MATCH('Retirement Calculator'!A698,'Lorri 401b'!N:N,0),0)</f>
        <v>-3375534.3172274427</v>
      </c>
      <c r="S698" s="25">
        <f t="shared" ca="1" si="527"/>
        <v>-5400637.2078933874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-2041971.4308974138</v>
      </c>
      <c r="R699" s="25">
        <f t="array" aca="1" ref="R699" ca="1">INDEX('Lorri 401b'!L:L,MATCH('Retirement Calculator'!A699,'Lorri 401b'!N:N,0),0)</f>
        <v>-3411344.5774951135</v>
      </c>
      <c r="S699" s="25">
        <f t="shared" ca="1" si="527"/>
        <v>-5453316.0083925277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-2058910.2567131808</v>
      </c>
      <c r="R700" s="25">
        <f t="array" aca="1" ref="R700" ca="1">INDEX('Lorri 401b'!L:L,MATCH('Retirement Calculator'!A700,'Lorri 401b'!N:N,0),0)</f>
        <v>-3447304.047180566</v>
      </c>
      <c r="S700" s="25">
        <f t="shared" ca="1" si="527"/>
        <v>-5506214.3038937468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-2075919.6609698469</v>
      </c>
      <c r="R701" s="25">
        <f t="array" aca="1" ref="R701" ca="1">INDEX('Lorri 401b'!L:L,MATCH('Retirement Calculator'!A701,'Lorri 401b'!N:N,0),0)</f>
        <v>-3483413.3479897082</v>
      </c>
      <c r="S701" s="25">
        <f t="shared" ca="1" si="527"/>
        <v>-5559333.0089595551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-2092999.9377442491</v>
      </c>
      <c r="R702" s="25">
        <f t="array" aca="1" ref="R702" ca="1">INDEX('Lorri 401b'!L:L,MATCH('Retirement Calculator'!A702,'Lorri 401b'!N:N,0),0)</f>
        <v>-3519673.1042188881</v>
      </c>
      <c r="S702" s="25">
        <f t="shared" ca="1" si="527"/>
        <v>-5612673.0419631377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-2110151.3823385448</v>
      </c>
      <c r="R703" s="25">
        <f t="array" aca="1" ref="R703" ca="1">INDEX('Lorri 401b'!L:L,MATCH('Retirement Calculator'!A703,'Lorri 401b'!N:N,0),0)</f>
        <v>-3556083.9427656899</v>
      </c>
      <c r="S703" s="25">
        <f t="shared" ca="1" si="527"/>
        <v>-5666235.3251042347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-2127374.2912853169</v>
      </c>
      <c r="R704" s="25">
        <f t="array" aca="1" ref="R704" ca="1">INDEX('Lorri 401b'!L:L,MATCH('Retirement Calculator'!A704,'Lorri 401b'!N:N,0),0)</f>
        <v>-3592646.4931397699</v>
      </c>
      <c r="S704" s="25">
        <f t="shared" ca="1" si="527"/>
        <v>-5720020.7844250873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-2144668.9623527005</v>
      </c>
      <c r="R705" s="25">
        <f t="array" aca="1" ref="R705" ca="1">INDEX('Lorri 401b'!L:L,MATCH('Retirement Calculator'!A705,'Lorri 401b'!N:N,0),0)</f>
        <v>-3629361.387473742</v>
      </c>
      <c r="S705" s="25">
        <f t="shared" ca="1" si="527"/>
        <v>-5774030.3498264421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-2162035.6945495317</v>
      </c>
      <c r="R706" s="25">
        <f t="array" aca="1" ref="R706" ca="1">INDEX('Lorri 401b'!L:L,MATCH('Retirement Calculator'!A706,'Lorri 401b'!N:N,0),0)</f>
        <v>-3666229.2605341054</v>
      </c>
      <c r="S706" s="25">
        <f t="shared" ca="1" si="527"/>
        <v>-5828264.9550836366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-2179474.7881305162</v>
      </c>
      <c r="R707" s="25">
        <f t="array" aca="1" ref="R707" ca="1">INDEX('Lorri 401b'!L:L,MATCH('Retirement Calculator'!A707,'Lorri 401b'!N:N,0),0)</f>
        <v>-3703250.7497322205</v>
      </c>
      <c r="S707" s="25">
        <f t="shared" ca="1" si="527"/>
        <v>-5882725.5378627367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-2196986.5446014213</v>
      </c>
      <c r="R708" s="25">
        <f t="array" aca="1" ref="R708" ca="1">INDEX('Lorri 401b'!L:L,MATCH('Retirement Calculator'!A708,'Lorri 401b'!N:N,0),0)</f>
        <v>-3740426.4951353278</v>
      </c>
      <c r="S708" s="25">
        <f t="shared" ca="1" si="527"/>
        <v>-5937413.0397367496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-2214571.2667242885</v>
      </c>
      <c r="R709" s="25">
        <f t="array" aca="1" ref="R709" ca="1">INDEX('Lorri 401b'!L:L,MATCH('Retirement Calculator'!A709,'Lorri 401b'!N:N,0),0)</f>
        <v>-3777757.1394776148</v>
      </c>
      <c r="S709" s="25">
        <f t="shared" ca="1" si="527"/>
        <v>-5992328.4062019028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-2232229.2585226675</v>
      </c>
      <c r="R710" s="25">
        <f t="array" aca="1" ref="R710" ca="1">INDEX('Lorri 401b'!L:L,MATCH('Retirement Calculator'!A710,'Lorri 401b'!N:N,0),0)</f>
        <v>-3815243.3281713277</v>
      </c>
      <c r="S710" s="25">
        <f t="shared" ca="1" si="527"/>
        <v>-6047472.5866939947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-2249960.8252868732</v>
      </c>
      <c r="R711" s="25">
        <f t="array" aca="1" ref="R711" ca="1">INDEX('Lorri 401b'!L:L,MATCH('Retirement Calculator'!A711,'Lorri 401b'!N:N,0),0)</f>
        <v>-3852885.709317931</v>
      </c>
      <c r="S711" s="25">
        <f t="shared" ca="1" si="527"/>
        <v>-6102846.5346048046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-2267766.2735792631</v>
      </c>
      <c r="R712" s="25">
        <f t="array" aca="1" ref="R712" ca="1">INDEX('Lorri 401b'!L:L,MATCH('Retirement Calculator'!A712,'Lorri 401b'!N:N,0),0)</f>
        <v>-3890684.9337193118</v>
      </c>
      <c r="S712" s="25">
        <f t="shared" ca="1" si="527"/>
        <v>-6158451.207298575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-2285645.9112395379</v>
      </c>
      <c r="R713" s="25">
        <f t="array" aca="1" ref="R713" ca="1">INDEX('Lorri 401b'!L:L,MATCH('Retirement Calculator'!A713,'Lorri 401b'!N:N,0),0)</f>
        <v>-3928641.6548890318</v>
      </c>
      <c r="S713" s="25">
        <f t="shared" ca="1" si="527"/>
        <v>-6214287.5661285697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-2303600.0473900638</v>
      </c>
      <c r="R714" s="25">
        <f t="array" aca="1" ref="R714" ca="1">INDEX('Lorri 401b'!L:L,MATCH('Retirement Calculator'!A714,'Lorri 401b'!N:N,0),0)</f>
        <v>-3966756.5290636257</v>
      </c>
      <c r="S714" s="25">
        <f t="shared" ca="1" si="527"/>
        <v>-6270356.5764536895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-2321628.9924412169</v>
      </c>
      <c r="R715" s="25">
        <f t="array" aca="1" ref="R715" ca="1">INDEX('Lorri 401b'!L:L,MATCH('Retirement Calculator'!A715,'Lorri 401b'!N:N,0),0)</f>
        <v>-4005030.215213947</v>
      </c>
      <c r="S715" s="25">
        <f t="shared" ca="1" si="527"/>
        <v>-6326659.2076551635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-2339733.0580967502</v>
      </c>
      <c r="R716" s="25">
        <f t="array" aca="1" ref="R716" ca="1">INDEX('Lorri 401b'!L:L,MATCH('Retirement Calculator'!A716,'Lorri 401b'!N:N,0),0)</f>
        <v>-4043463.3750565615</v>
      </c>
      <c r="S716" s="25">
        <f t="shared" ca="1" si="527"/>
        <v>-6383196.4331533117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-2357912.5573591813</v>
      </c>
      <c r="R717" s="25">
        <f t="array" aca="1" ref="R717" ca="1">INDEX('Lorri 401b'!L:L,MATCH('Retirement Calculator'!A717,'Lorri 401b'!N:N,0),0)</f>
        <v>-4082056.6730651869</v>
      </c>
      <c r="S717" s="25">
        <f t="shared" ca="1" si="527"/>
        <v>-6439969.2304243688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-2376167.8045352059</v>
      </c>
      <c r="R718" s="25">
        <f t="array" aca="1" ref="R718" ca="1">INDEX('Lorri 401b'!L:L,MATCH('Retirement Calculator'!A718,'Lorri 401b'!N:N,0),0)</f>
        <v>-4120810.7764821816</v>
      </c>
      <c r="S718" s="25">
        <f t="shared" ca="1" si="527"/>
        <v>-6496978.581017388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-2394499.1152411308</v>
      </c>
      <c r="R719" s="25">
        <f t="array" aca="1" ref="R719" ca="1">INDEX('Lorri 401b'!L:L,MATCH('Retirement Calculator'!A719,'Lorri 401b'!N:N,0),0)</f>
        <v>-4159726.3553300803</v>
      </c>
      <c r="S719" s="25">
        <f t="shared" ca="1" si="527"/>
        <v>-6554225.4705712106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-2412906.8064083303</v>
      </c>
      <c r="R720" s="25">
        <f t="array" aca="1" ref="R720" ca="1">INDEX('Lorri 401b'!L:L,MATCH('Retirement Calculator'!A720,'Lorri 401b'!N:N,0),0)</f>
        <v>-4198804.0824231785</v>
      </c>
      <c r="S720" s="25">
        <f t="shared" ca="1" si="527"/>
        <v>-6611710.8888315093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-2431391.1962887263</v>
      </c>
      <c r="R721" s="25">
        <f t="array" aca="1" ref="R721" ca="1">INDEX('Lorri 401b'!L:L,MATCH('Retirement Calculator'!A721,'Lorri 401b'!N:N,0),0)</f>
        <v>-4238044.6333791642</v>
      </c>
      <c r="S721" s="25">
        <f t="shared" ca="1" si="527"/>
        <v>-6669435.8296678904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-2449952.6044602906</v>
      </c>
      <c r="R722" s="25">
        <f t="array" aca="1" ref="R722" ca="1">INDEX('Lorri 401b'!L:L,MATCH('Retirement Calculator'!A722,'Lorri 401b'!N:N,0),0)</f>
        <v>-4277448.6866307994</v>
      </c>
      <c r="S722" s="25">
        <f t="shared" ca="1" si="527"/>
        <v>-6727401.2910910901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-2468591.35183257</v>
      </c>
      <c r="R723" s="25">
        <f t="array" aca="1" ref="R723" ca="1">INDEX('Lorri 401b'!L:L,MATCH('Retirement Calculator'!A723,'Lorri 401b'!N:N,0),0)</f>
        <v>-4317016.9234376503</v>
      </c>
      <c r="S723" s="25">
        <f t="shared" ca="1" si="527"/>
        <v>-6785608.2752702199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-2487307.7606522338</v>
      </c>
      <c r="R724" s="25">
        <f t="array" aca="1" ref="R724" ca="1">INDEX('Lorri 401b'!L:L,MATCH('Retirement Calculator'!A724,'Lorri 401b'!N:N,0),0)</f>
        <v>-4356750.0278978627</v>
      </c>
      <c r="S724" s="25">
        <f t="shared" ca="1" si="527"/>
        <v>-6844057.7885500966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-2506102.1545086461</v>
      </c>
      <c r="R725" s="25">
        <f t="array" aca="1" ref="R725" ca="1">INDEX('Lorri 401b'!L:L,MATCH('Retirement Calculator'!A725,'Lorri 401b'!N:N,0),0)</f>
        <v>-4396648.6869599931</v>
      </c>
      <c r="S725" s="25">
        <f t="shared" ca="1" si="527"/>
        <v>-6902750.8414686397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-2524974.8583394601</v>
      </c>
      <c r="R726" s="25">
        <f t="array" aca="1" ref="R726" ca="1">INDEX('Lorri 401b'!L:L,MATCH('Retirement Calculator'!A726,'Lorri 401b'!N:N,0),0)</f>
        <v>-4436713.5904348819</v>
      </c>
      <c r="S726" s="25">
        <f t="shared" ca="1" si="527"/>
        <v>-6961688.4487743415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-2543926.198436236</v>
      </c>
      <c r="R727" s="25">
        <f t="array" aca="1" ref="R727" ca="1">INDEX('Lorri 401b'!L:L,MATCH('Retirement Calculator'!A727,'Lorri 401b'!N:N,0),0)</f>
        <v>-4476945.4310075827</v>
      </c>
      <c r="S727" s="25">
        <f t="shared" ca="1" si="527"/>
        <v>-7020871.6294438187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-2562956.5024500815</v>
      </c>
      <c r="R728" s="25">
        <f t="array" aca="1" ref="R728" ca="1">INDEX('Lorri 401b'!L:L,MATCH('Retirement Calculator'!A728,'Lorri 401b'!N:N,0),0)</f>
        <v>-4517344.9042493366</v>
      </c>
      <c r="S728" s="25">
        <f t="shared" ca="1" si="527"/>
        <v>-7080301.4066994181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-2582066.099397318</v>
      </c>
      <c r="R729" s="25">
        <f t="array" aca="1" ref="R729" ca="1">INDEX('Lorri 401b'!L:L,MATCH('Retirement Calculator'!A729,'Lorri 401b'!N:N,0),0)</f>
        <v>-4557912.7086295979</v>
      </c>
      <c r="S729" s="25">
        <f t="shared" ca="1" si="527"/>
        <v>-7139978.8080269154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-2601255.3196651679</v>
      </c>
      <c r="R730" s="25">
        <f t="array" aca="1" ref="R730" ca="1">INDEX('Lorri 401b'!L:L,MATCH('Retirement Calculator'!A730,'Lorri 401b'!N:N,0),0)</f>
        <v>-4598649.5455281101</v>
      </c>
      <c r="S730" s="25">
        <f t="shared" ca="1" si="527"/>
        <v>-7199904.8651932776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-2620524.4950174675</v>
      </c>
      <c r="R731" s="25">
        <f t="array" aca="1" ref="R731" ca="1">INDEX('Lorri 401b'!L:L,MATCH('Retirement Calculator'!A731,'Lorri 401b'!N:N,0),0)</f>
        <v>-4639556.1192470333</v>
      </c>
      <c r="S731" s="25">
        <f t="shared" ca="1" si="527"/>
        <v>-7260080.6142645013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-2639873.9586004019</v>
      </c>
      <c r="R732" s="25">
        <f t="array" aca="1" ref="R732" ca="1">INDEX('Lorri 401b'!L:L,MATCH('Retirement Calculator'!A732,'Lorri 401b'!N:N,0),0)</f>
        <v>-4680633.1370231183</v>
      </c>
      <c r="S732" s="25">
        <f t="shared" ca="1" si="527"/>
        <v>-7320507.0956235202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-2659304.044948265</v>
      </c>
      <c r="R733" s="25">
        <f t="array" aca="1" ref="R733" ca="1">INDEX('Lorri 401b'!L:L,MATCH('Retirement Calculator'!A733,'Lorri 401b'!N:N,0),0)</f>
        <v>-4721881.3090399373</v>
      </c>
      <c r="S733" s="25">
        <f t="shared" ca="1" si="527"/>
        <v>-7381185.3539882023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-2678815.089989244</v>
      </c>
      <c r="R734" s="25">
        <f t="array" aca="1" ref="R734" ca="1">INDEX('Lorri 401b'!L:L,MATCH('Retirement Calculator'!A734,'Lorri 401b'!N:N,0),0)</f>
        <v>-4763301.3484401591</v>
      </c>
      <c r="S734" s="25">
        <f t="shared" ca="1" si="527"/>
        <v>-7442116.4384294031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-2698407.4310512273</v>
      </c>
      <c r="R735" s="25">
        <f t="array" aca="1" ref="R735" ca="1">INDEX('Lorri 401b'!L:L,MATCH('Retirement Calculator'!A735,'Lorri 401b'!N:N,0),0)</f>
        <v>-4804893.9713378819</v>
      </c>
      <c r="S735" s="25">
        <f t="shared" ca="1" si="527"/>
        <v>-7503301.4023891091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-2718081.4068676354</v>
      </c>
      <c r="R736" s="25">
        <f t="array" aca="1" ref="R736" ca="1">INDEX('Lorri 401b'!L:L,MATCH('Retirement Calculator'!A736,'Lorri 401b'!N:N,0),0)</f>
        <v>-4846659.8968310123</v>
      </c>
      <c r="S736" s="25">
        <f t="shared" ca="1" si="527"/>
        <v>-7564741.3036986478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-2737837.3575832788</v>
      </c>
      <c r="R737" s="25">
        <f t="array" aca="1" ref="R737" ca="1">INDEX('Lorri 401b'!L:L,MATCH('Retirement Calculator'!A737,'Lorri 401b'!N:N,0),0)</f>
        <v>-4888599.847013697</v>
      </c>
      <c r="S737" s="25">
        <f t="shared" ca="1" si="527"/>
        <v>-7626437.2045969758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-2757675.6247602371</v>
      </c>
      <c r="R738" s="25">
        <f t="array" aca="1" ref="R738" ca="1">INDEX('Lorri 401b'!L:L,MATCH('Retirement Calculator'!A738,'Lorri 401b'!N:N,0),0)</f>
        <v>-4930714.5469888095</v>
      </c>
      <c r="S738" s="25">
        <f t="shared" ca="1" si="527"/>
        <v>-7688390.1717490461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-2777596.5513837659</v>
      </c>
      <c r="R739" s="25">
        <f t="array" aca="1" ref="R739" ca="1">INDEX('Lorri 401b'!L:L,MATCH('Retirement Calculator'!A739,'Lorri 401b'!N:N,0),0)</f>
        <v>-4973004.7248804849</v>
      </c>
      <c r="S739" s="25">
        <f t="shared" ca="1" si="527"/>
        <v>-7750601.2762642503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-2797600.4818682261</v>
      </c>
      <c r="R740" s="25">
        <f t="array" aca="1" ref="R740" ca="1">INDEX('Lorri 401b'!L:L,MATCH('Retirement Calculator'!A740,'Lorri 401b'!N:N,0),0)</f>
        <v>-5015471.1118467096</v>
      </c>
      <c r="S740" s="25">
        <f t="shared" ca="1" si="527"/>
        <v>-7813071.5937149357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-2817687.7620630385</v>
      </c>
      <c r="R741" s="25">
        <f t="array" aca="1" ref="R741" ca="1">INDEX('Lorri 401b'!L:L,MATCH('Retirement Calculator'!A741,'Lorri 401b'!N:N,0),0)</f>
        <v>-5058114.4420919605</v>
      </c>
      <c r="S741" s="25">
        <f t="shared" ca="1" si="527"/>
        <v>-7875802.204154999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-2837858.7392586623</v>
      </c>
      <c r="R742" s="25">
        <f t="array" aca="1" ref="R742" ca="1">INDEX('Lorri 401b'!L:L,MATCH('Retirement Calculator'!A742,'Lorri 401b'!N:N,0),0)</f>
        <v>-5100935.4528798992</v>
      </c>
      <c r="S742" s="25">
        <f t="shared" ca="1" si="527"/>
        <v>-7938794.192138562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-2858113.7621926013</v>
      </c>
      <c r="R743" s="25">
        <f t="array" aca="1" ref="R743" ca="1">INDEX('Lorri 401b'!L:L,MATCH('Retirement Calculator'!A743,'Lorri 401b'!N:N,0),0)</f>
        <v>-5143934.8845461216</v>
      </c>
      <c r="S743" s="25">
        <f t="shared" ca="1" si="527"/>
        <v>-8002048.6467387229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-2878453.1810554317</v>
      </c>
      <c r="R744" s="25">
        <f t="array" aca="1" ref="R744" ca="1">INDEX('Lorri 401b'!L:L,MATCH('Retirement Calculator'!A744,'Lorri 401b'!N:N,0),0)</f>
        <v>-5187113.4805109529</v>
      </c>
      <c r="S744" s="25">
        <f t="shared" ca="1" si="527"/>
        <v>-8065566.6615663841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-2898877.3474968574</v>
      </c>
      <c r="R745" s="25">
        <f t="array" aca="1" ref="R745" ca="1">INDEX('Lorri 401b'!L:L,MATCH('Retirement Calculator'!A745,'Lorri 401b'!N:N,0),0)</f>
        <v>-5230471.9872923046</v>
      </c>
      <c r="S745" s="25">
        <f t="shared" ca="1" si="527"/>
        <v>-8129349.3347891625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-2919386.6146317888</v>
      </c>
      <c r="R746" s="25">
        <f t="array" aca="1" ref="R746" ca="1">INDEX('Lorri 401b'!L:L,MATCH('Retirement Calculator'!A746,'Lorri 401b'!N:N,0),0)</f>
        <v>-5274011.1545185782</v>
      </c>
      <c r="S746" s="25">
        <f t="shared" ca="1" si="527"/>
        <v>-8193397.769150367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-2939981.3370464491</v>
      </c>
      <c r="R747" s="25">
        <f t="array" aca="1" ref="R747" ca="1">INDEX('Lorri 401b'!L:L,MATCH('Retirement Calculator'!A747,'Lorri 401b'!N:N,0),0)</f>
        <v>-5317731.7349416278</v>
      </c>
      <c r="S747" s="25">
        <f t="shared" ca="1" si="527"/>
        <v>-8257713.0719880769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-2960661.870804504</v>
      </c>
      <c r="R748" s="25">
        <f t="array" aca="1" ref="R748" ca="1">INDEX('Lorri 401b'!L:L,MATCH('Retirement Calculator'!A748,'Lorri 401b'!N:N,0),0)</f>
        <v>-5361634.484449774</v>
      </c>
      <c r="S748" s="25">
        <f t="shared" ca="1" si="527"/>
        <v>-8322296.3552542776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-2981428.5734532173</v>
      </c>
      <c r="R749" s="25">
        <f t="array" aca="1" ref="R749" ca="1">INDEX('Lorri 401b'!L:L,MATCH('Retirement Calculator'!A749,'Lorri 401b'!N:N,0),0)</f>
        <v>-5405720.1620808709</v>
      </c>
      <c r="S749" s="25">
        <f t="shared" ca="1" si="527"/>
        <v>-8387148.7355340887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-3002281.8040296338</v>
      </c>
      <c r="R750" s="25">
        <f t="array" aca="1" ref="R750" ca="1">INDEX('Lorri 401b'!L:L,MATCH('Retirement Calculator'!A750,'Lorri 401b'!N:N,0),0)</f>
        <v>-5449989.5300354306</v>
      </c>
      <c r="S750" s="25">
        <f t="shared" ca="1" si="527"/>
        <v>-8452271.3340650648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-3023221.9230667851</v>
      </c>
      <c r="R751" s="25">
        <f t="array" aca="1" ref="R751" ca="1">INDEX('Lorri 401b'!L:L,MATCH('Retirement Calculator'!A751,'Lorri 401b'!N:N,0),0)</f>
        <v>-5494443.3536898009</v>
      </c>
      <c r="S751" s="25">
        <f t="shared" ca="1" si="527"/>
        <v>-8517665.2767565865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-3044249.2925999248</v>
      </c>
      <c r="R752" s="25">
        <f t="array" aca="1" ref="R752" ca="1">INDEX('Lorri 401b'!L:L,MATCH('Retirement Calculator'!A752,'Lorri 401b'!N:N,0),0)</f>
        <v>-5539082.4016093975</v>
      </c>
      <c r="S752" s="25">
        <f t="shared" ca="1" si="527"/>
        <v>-8583331.6942093223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-3065364.276172786</v>
      </c>
      <c r="R753" s="25">
        <f t="array" aca="1" ref="R753" ca="1">INDEX('Lorri 401b'!L:L,MATCH('Retirement Calculator'!A753,'Lorri 401b'!N:N,0),0)</f>
        <v>-5583907.445561992</v>
      </c>
      <c r="S753" s="25">
        <f t="shared" ca="1" si="527"/>
        <v>-8649271.7217347771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-3086567.2388438671</v>
      </c>
      <c r="R754" s="25">
        <f t="array" aca="1" ref="R754" ca="1">INDEX('Lorri 401b'!L:L,MATCH('Retirement Calculator'!A754,'Lorri 401b'!N:N,0),0)</f>
        <v>-5628919.2605310557</v>
      </c>
      <c r="S754" s="25">
        <f t="shared" ca="1" si="527"/>
        <v>-8715486.4993749224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-3107858.5471927444</v>
      </c>
      <c r="R755" s="25">
        <f t="array" aca="1" ref="R755" ca="1">INDEX('Lorri 401b'!L:L,MATCH('Retirement Calculator'!A755,'Lorri 401b'!N:N,0),0)</f>
        <v>-5674118.6247291574</v>
      </c>
      <c r="S755" s="25">
        <f t="shared" ca="1" si="527"/>
        <v>-8781977.1719219014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-3129238.5693264087</v>
      </c>
      <c r="R756" s="25">
        <f t="array" aca="1" ref="R756" ca="1">INDEX('Lorri 401b'!L:L,MATCH('Retirement Calculator'!A756,'Lorri 401b'!N:N,0),0)</f>
        <v>-5719506.3196114181</v>
      </c>
      <c r="S756" s="25">
        <f t="shared" ca="1" si="527"/>
        <v>-8848744.8889378272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-3150707.6748856301</v>
      </c>
      <c r="R757" s="25">
        <f t="array" aca="1" ref="R757" ca="1">INDEX('Lorri 401b'!L:L,MATCH('Retirement Calculator'!A757,'Lorri 401b'!N:N,0),0)</f>
        <v>-5765083.1298890216</v>
      </c>
      <c r="S757" s="25">
        <f t="shared" ca="1" si="527"/>
        <v>-8915790.8047746513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-3172266.2350513483</v>
      </c>
      <c r="R758" s="25">
        <f t="array" aca="1" ref="R758" ca="1">INDEX('Lorri 401b'!L:L,MATCH('Retirement Calculator'!A758,'Lorri 401b'!N:N,0),0)</f>
        <v>-5810849.8435427817</v>
      </c>
      <c r="S758" s="25">
        <f t="shared" ca="1" si="527"/>
        <v>-8983116.0785941295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-3193914.6225510901</v>
      </c>
      <c r="R759" s="25">
        <f t="array" aca="1" ref="R759" ca="1">INDEX('Lorri 401b'!L:L,MATCH('Retirement Calculator'!A759,'Lorri 401b'!N:N,0),0)</f>
        <v>-5856807.2518367656</v>
      </c>
      <c r="S759" s="25">
        <f t="shared" ca="1" si="527"/>
        <v>-9050721.8743878566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-3215653.2116654143</v>
      </c>
      <c r="R760" s="25">
        <f t="array" aca="1" ref="R760" ca="1">INDEX('Lorri 401b'!L:L,MATCH('Retirement Calculator'!A760,'Lorri 401b'!N:N,0),0)</f>
        <v>-5902956.1493319748</v>
      </c>
      <c r="S760" s="25">
        <f t="shared" ca="1" si="527"/>
        <v>-9118609.36099739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-3237482.3782343813</v>
      </c>
      <c r="R761" s="25">
        <f t="array" aca="1" ref="R761" ca="1">INDEX('Lorri 401b'!L:L,MATCH('Retirement Calculator'!A761,'Lorri 401b'!N:N,0),0)</f>
        <v>-5949297.3339000801</v>
      </c>
      <c r="S761" s="25">
        <f t="shared" ca="1" si="527"/>
        <v>-9186779.7121344618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-3259402.4996640524</v>
      </c>
      <c r="R762" s="25">
        <f t="array" aca="1" ref="R762" ca="1">INDEX('Lorri 401b'!L:L,MATCH('Retirement Calculator'!A762,'Lorri 401b'!N:N,0),0)</f>
        <v>-5995831.6067372197</v>
      </c>
      <c r="S762" s="25">
        <f t="shared" ca="1" si="527"/>
        <v>-9255234.1064012721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-3281413.9549330138</v>
      </c>
      <c r="R763" s="25">
        <f t="array" aca="1" ref="R763" ca="1">INDEX('Lorri 401b'!L:L,MATCH('Retirement Calculator'!A763,'Lorri 401b'!N:N,0),0)</f>
        <v>-6042559.7723778477</v>
      </c>
      <c r="S763" s="25">
        <f t="shared" ca="1" si="527"/>
        <v>-9323973.7273108624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-3303517.1245989292</v>
      </c>
      <c r="R764" s="25">
        <f t="array" aca="1" ref="R764" ca="1">INDEX('Lorri 401b'!L:L,MATCH('Retirement Calculator'!A764,'Lorri 401b'!N:N,0),0)</f>
        <v>-6089482.6387086445</v>
      </c>
      <c r="S764" s="25">
        <f t="shared" ca="1" si="527"/>
        <v>-9392999.7633075733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-3325712.3908051192</v>
      </c>
      <c r="R765" s="25">
        <f t="array" aca="1" ref="R765" ca="1">INDEX('Lorri 401b'!L:L,MATCH('Retirement Calculator'!A765,'Lorri 401b'!N:N,0),0)</f>
        <v>-6136601.0169824865</v>
      </c>
      <c r="S765" s="25">
        <f t="shared" ca="1" si="527"/>
        <v>-9462313.4077876061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-3348000.1372871683</v>
      </c>
      <c r="R766" s="25">
        <f t="array" aca="1" ref="R766" ca="1">INDEX('Lorri 401b'!L:L,MATCH('Retirement Calculator'!A766,'Lorri 401b'!N:N,0),0)</f>
        <v>-6183915.7218324691</v>
      </c>
      <c r="S766" s="25">
        <f t="shared" ca="1" si="527"/>
        <v>-9531915.8591196369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-3370380.7493795594</v>
      </c>
      <c r="R767" s="25">
        <f t="array" aca="1" ref="R767" ca="1">INDEX('Lorri 401b'!L:L,MATCH('Retirement Calculator'!A767,'Lorri 401b'!N:N,0),0)</f>
        <v>-6231427.5712859938</v>
      </c>
      <c r="S767" s="25">
        <f t="shared" ca="1" si="527"/>
        <v>-9601808.3206655532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-3392854.6140223355</v>
      </c>
      <c r="R768" s="25">
        <f t="array" aca="1" ref="R768" ca="1">INDEX('Lorri 401b'!L:L,MATCH('Retirement Calculator'!A768,'Lorri 401b'!N:N,0),0)</f>
        <v>-6279137.3867789079</v>
      </c>
      <c r="S768" s="25">
        <f t="shared" ca="1" si="527"/>
        <v>-9671992.0008012429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-3415422.1197677897</v>
      </c>
      <c r="R769" s="25">
        <f t="array" aca="1" ref="R769" ca="1">INDEX('Lorri 401b'!L:L,MATCH('Retirement Calculator'!A769,'Lorri 401b'!N:N,0),0)</f>
        <v>-6327045.9931697091</v>
      </c>
      <c r="S769" s="25">
        <f t="shared" ca="1" si="527"/>
        <v>-9742468.1129374988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-3438083.6567871836</v>
      </c>
      <c r="R770" s="25">
        <f t="array" aca="1" ref="R770" ca="1">INDEX('Lorri 401b'!L:L,MATCH('Retirement Calculator'!A770,'Lorri 401b'!N:N,0),0)</f>
        <v>-6375154.2187538054</v>
      </c>
      <c r="S770" s="25">
        <f t="shared" ca="1" si="527"/>
        <v>-9813237.8755409885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-3460839.6168774916</v>
      </c>
      <c r="R771" s="25">
        <f t="array" aca="1" ref="R771" ca="1">INDEX('Lorri 401b'!L:L,MATCH('Retirement Calculator'!A771,'Lorri 401b'!N:N,0),0)</f>
        <v>-6423462.8952778354</v>
      </c>
      <c r="S771" s="25">
        <f t="shared" ca="1" si="527"/>
        <v>-9884302.5121553279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-3483690.393468176</v>
      </c>
      <c r="R772" s="25">
        <f t="array" aca="1" ref="R772" ca="1">INDEX('Lorri 401b'!L:L,MATCH('Retirement Calculator'!A772,'Lorri 401b'!N:N,0),0)</f>
        <v>-6471972.8579540486</v>
      </c>
      <c r="S772" s="25">
        <f t="shared" ca="1" si="527"/>
        <v>-9955663.2514222246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-3506636.3816279881</v>
      </c>
      <c r="R773" s="25">
        <f t="array" aca="1" ref="R773" ca="1">INDEX('Lorri 401b'!L:L,MATCH('Retirement Calculator'!A773,'Lorri 401b'!N:N,0),0)</f>
        <v>-6520684.9454747466</v>
      </c>
      <c r="S773" s="25">
        <f t="shared" ca="1" si="527"/>
        <v>-10027321.327102736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-3529677.9780717995</v>
      </c>
      <c r="R774" s="25">
        <f t="array" aca="1" ref="R774" ca="1">INDEX('Lorri 401b'!L:L,MATCH('Retirement Calculator'!A774,'Lorri 401b'!N:N,0),0)</f>
        <v>-6569600.0000267802</v>
      </c>
      <c r="S774" s="25">
        <f t="shared" ca="1" si="527"/>
        <v>-10099277.978098579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-3552815.58116746</v>
      </c>
      <c r="R775" s="25">
        <f t="array" aca="1" ref="R775" ca="1">INDEX('Lorri 401b'!L:L,MATCH('Retirement Calculator'!A775,'Lorri 401b'!N:N,0),0)</f>
        <v>-6618718.8673061142</v>
      </c>
      <c r="S775" s="25">
        <f t="shared" ca="1" si="527"/>
        <v>-10171534.448473575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-3576049.5909426855</v>
      </c>
      <c r="R776" s="25">
        <f t="array" aca="1" ref="R776" ca="1">INDEX('Lorri 401b'!L:L,MATCH('Retirement Calculator'!A776,'Lorri 401b'!N:N,0),0)</f>
        <v>-6668042.3965324452</v>
      </c>
      <c r="S776" s="25">
        <f t="shared" ref="S776:S1030" ca="1" si="787">SUM(Q776:R776)</f>
        <v>-10244091.987475131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-3599380.4090919746</v>
      </c>
      <c r="R777" s="25">
        <f t="array" aca="1" ref="R777" ca="1">INDEX('Lorri 401b'!L:L,MATCH('Retirement Calculator'!A777,'Lorri 401b'!N:N,0),0)</f>
        <v>-6717571.4404638866</v>
      </c>
      <c r="S777" s="25">
        <f t="shared" ca="1" si="787"/>
        <v>-10316951.849555861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-3622808.4389835526</v>
      </c>
      <c r="R778" s="25">
        <f t="array" aca="1" ref="R778" ca="1">INDEX('Lorri 401b'!L:L,MATCH('Retirement Calculator'!A778,'Lorri 401b'!N:N,0),0)</f>
        <v>-6767306.8554117084</v>
      </c>
      <c r="S778" s="25">
        <f t="shared" ca="1" si="787"/>
        <v>-10390115.294395261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-3646334.0856663454</v>
      </c>
      <c r="R779" s="25">
        <f t="array" aca="1" ref="R779" ca="1">INDEX('Lorri 401b'!L:L,MATCH('Retirement Calculator'!A779,'Lorri 401b'!N:N,0),0)</f>
        <v>-6817249.5012551462</v>
      </c>
      <c r="S779" s="25">
        <f t="shared" ca="1" si="787"/>
        <v>-10463583.586921491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-3669957.7558769831</v>
      </c>
      <c r="R780" s="25">
        <f t="array" aca="1" ref="R780" ca="1">INDEX('Lorri 401b'!L:L,MATCH('Retirement Calculator'!A780,'Lorri 401b'!N:N,0),0)</f>
        <v>-6867400.2414562656</v>
      </c>
      <c r="S780" s="25">
        <f t="shared" ca="1" si="787"/>
        <v>-10537357.997333249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-3693679.858046832</v>
      </c>
      <c r="R781" s="25">
        <f t="array" aca="1" ref="R781" ca="1">INDEX('Lorri 401b'!L:L,MATCH('Retirement Calculator'!A781,'Lorri 401b'!N:N,0),0)</f>
        <v>-6917759.9430748895</v>
      </c>
      <c r="S781" s="25">
        <f t="shared" ca="1" si="787"/>
        <v>-10611439.801121721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-3717500.8023090553</v>
      </c>
      <c r="R782" s="25">
        <f t="array" aca="1" ref="R782" ca="1">INDEX('Lorri 401b'!L:L,MATCH('Retirement Calculator'!A782,'Lorri 401b'!N:N,0),0)</f>
        <v>-6968329.4767835904</v>
      </c>
      <c r="S782" s="25">
        <f t="shared" ca="1" si="787"/>
        <v>-10685830.279092645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-3741421.0005057044</v>
      </c>
      <c r="R783" s="25">
        <f t="array" aca="1" ref="R783" ca="1">INDEX('Lorri 401b'!L:L,MATCH('Retirement Calculator'!A783,'Lorri 401b'!N:N,0),0)</f>
        <v>-7019109.7168827448</v>
      </c>
      <c r="S783" s="25">
        <f t="shared" ca="1" si="787"/>
        <v>-10760530.717388449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-3765440.8661948396</v>
      </c>
      <c r="R784" s="25">
        <f t="array" aca="1" ref="R784" ca="1">INDEX('Lorri 401b'!L:L,MATCH('Retirement Calculator'!A784,'Lorri 401b'!N:N,0),0)</f>
        <v>-7070101.541315645</v>
      </c>
      <c r="S784" s="25">
        <f t="shared" ca="1" si="787"/>
        <v>-10835542.407510486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-3789560.8146576793</v>
      </c>
      <c r="R785" s="25">
        <f t="array" aca="1" ref="R785" ca="1">INDEX('Lorri 401b'!L:L,MATCH('Retirement Calculator'!A785,'Lorri 401b'!N:N,0),0)</f>
        <v>-7121305.8316836823</v>
      </c>
      <c r="S785" s="25">
        <f t="shared" ca="1" si="787"/>
        <v>-10910866.646341361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-3813781.2629057812</v>
      </c>
      <c r="R786" s="25">
        <f t="array" aca="1" ref="R786" ca="1">INDEX('Lorri 401b'!L:L,MATCH('Retirement Calculator'!A786,'Lorri 401b'!N:N,0),0)</f>
        <v>-7172723.4732615864</v>
      </c>
      <c r="S786" s="25">
        <f t="shared" ca="1" si="787"/>
        <v>-10986504.736167368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-3838102.6296882499</v>
      </c>
      <c r="R787" s="25">
        <f t="array" aca="1" ref="R787" ca="1">INDEX('Lorri 401b'!L:L,MATCH('Retirement Calculator'!A787,'Lorri 401b'!N:N,0),0)</f>
        <v>-7224355.3550127326</v>
      </c>
      <c r="S787" s="25">
        <f t="shared" ca="1" si="787"/>
        <v>-11062457.984700982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-3862525.3354989788</v>
      </c>
      <c r="R788" s="25">
        <f t="array" aca="1" ref="R788" ca="1">INDEX('Lorri 401b'!L:L,MATCH('Retirement Calculator'!A788,'Lorri 401b'!N:N,0),0)</f>
        <v>-7276202.3696045084</v>
      </c>
      <c r="S788" s="25">
        <f t="shared" ca="1" si="787"/>
        <v>-11138727.705103487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-3887049.8025839194</v>
      </c>
      <c r="R789" s="25">
        <f t="array" aca="1" ref="R789" ca="1">INDEX('Lorri 401b'!L:L,MATCH('Retirement Calculator'!A789,'Lorri 401b'!N:N,0),0)</f>
        <v>-7328265.4134237496</v>
      </c>
      <c r="S789" s="25">
        <f t="shared" ca="1" si="787"/>
        <v>-11215315.216007669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-3911676.4549483806</v>
      </c>
      <c r="R790" s="25">
        <f t="array" aca="1" ref="R790" ca="1">INDEX('Lorri 401b'!L:L,MATCH('Retirement Calculator'!A790,'Lorri 401b'!N:N,0),0)</f>
        <v>-7380545.3865922373</v>
      </c>
      <c r="S790" s="25">
        <f t="shared" ca="1" si="787"/>
        <v>-11292221.841540618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-3936405.7183643603</v>
      </c>
      <c r="R791" s="25">
        <f t="array" aca="1" ref="R791" ca="1">INDEX('Lorri 401b'!L:L,MATCH('Retirement Calculator'!A791,'Lorri 401b'!N:N,0),0)</f>
        <v>-7433043.1929822611</v>
      </c>
      <c r="S791" s="25">
        <f t="shared" ca="1" si="787"/>
        <v>-11369448.911346622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-3961238.0203779065</v>
      </c>
      <c r="R792" s="25">
        <f t="array" aca="1" ref="R792" ca="1">INDEX('Lorri 401b'!L:L,MATCH('Retirement Calculator'!A792,'Lorri 401b'!N:N,0),0)</f>
        <v>-7485759.7402322432</v>
      </c>
      <c r="S792" s="25">
        <f t="shared" ca="1" si="787"/>
        <v>-11446997.76061015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-3986173.7903165091</v>
      </c>
      <c r="R793" s="25">
        <f t="array" aca="1" ref="R793" ca="1">INDEX('Lorri 401b'!L:L,MATCH('Retirement Calculator'!A793,'Lorri 401b'!N:N,0),0)</f>
        <v>-7538695.9397624331</v>
      </c>
      <c r="S793" s="25">
        <f t="shared" ca="1" si="787"/>
        <v>-11524869.730078943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-4011213.4592965227</v>
      </c>
      <c r="R794" s="25">
        <f t="array" aca="1" ref="R794" ca="1">INDEX('Lorri 401b'!L:L,MATCH('Retirement Calculator'!A794,'Lorri 401b'!N:N,0),0)</f>
        <v>-7591852.7067906661</v>
      </c>
      <c r="S794" s="25">
        <f t="shared" ca="1" si="787"/>
        <v>-11603066.166087188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-4036357.4602306196</v>
      </c>
      <c r="R795" s="25">
        <f t="array" aca="1" ref="R795" ca="1">INDEX('Lorri 401b'!L:L,MATCH('Retirement Calculator'!A795,'Lorri 401b'!N:N,0),0)</f>
        <v>-7645230.9603481833</v>
      </c>
      <c r="S795" s="25">
        <f t="shared" ca="1" si="787"/>
        <v>-11681588.420578804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-4061606.2278352752</v>
      </c>
      <c r="R796" s="25">
        <f t="array" aca="1" ref="R796" ca="1">INDEX('Lorri 401b'!L:L,MATCH('Retirement Calculator'!A796,'Lorri 401b'!N:N,0),0)</f>
        <v>-7698831.6232955232</v>
      </c>
      <c r="S796" s="25">
        <f t="shared" ca="1" si="787"/>
        <v>-11760437.851130798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-4086960.1986382836</v>
      </c>
      <c r="R797" s="25">
        <f t="array" aca="1" ref="R797" ca="1">INDEX('Lorri 401b'!L:L,MATCH('Retirement Calculator'!A797,'Lorri 401b'!N:N,0),0)</f>
        <v>-7752655.6223384766</v>
      </c>
      <c r="S797" s="25">
        <f t="shared" ca="1" si="787"/>
        <v>-11839615.82097676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-4112419.8109863047</v>
      </c>
      <c r="R798" s="25">
        <f t="array" aca="1" ref="R798" ca="1">INDEX('Lorri 401b'!L:L,MATCH('Retirement Calculator'!A798,'Lorri 401b'!N:N,0),0)</f>
        <v>-7806703.8880441096</v>
      </c>
      <c r="S798" s="25">
        <f t="shared" ca="1" si="787"/>
        <v>-11919123.699030414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-4137985.5050524422</v>
      </c>
      <c r="R799" s="25">
        <f t="array" aca="1" ref="R799" ca="1">INDEX('Lorri 401b'!L:L,MATCH('Retirement Calculator'!A799,'Lorri 401b'!N:N,0),0)</f>
        <v>-7860977.3548568487</v>
      </c>
      <c r="S799" s="25">
        <f t="shared" ca="1" si="787"/>
        <v>-11998962.85990929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-4163657.7228438552</v>
      </c>
      <c r="R800" s="25">
        <f t="array" aca="1" ref="R800" ca="1">INDEX('Lorri 401b'!L:L,MATCH('Retirement Calculator'!A800,'Lorri 401b'!N:N,0),0)</f>
        <v>-7915476.9611146413</v>
      </c>
      <c r="S800" s="25">
        <f t="shared" ca="1" si="787"/>
        <v>-12079134.683958497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-4189436.9082093993</v>
      </c>
      <c r="R801" s="25">
        <f t="array" aca="1" ref="R801" ca="1">INDEX('Lorri 401b'!L:L,MATCH('Retirement Calculator'!A801,'Lorri 401b'!N:N,0),0)</f>
        <v>-7970203.6490651751</v>
      </c>
      <c r="S801" s="25">
        <f t="shared" ca="1" si="787"/>
        <v>-12159640.557274574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-4215323.5068472996</v>
      </c>
      <c r="R802" s="25">
        <f t="array" aca="1" ref="R802" ca="1">INDEX('Lorri 401b'!L:L,MATCH('Retirement Calculator'!A802,'Lorri 401b'!N:N,0),0)</f>
        <v>-8025158.3648821693</v>
      </c>
      <c r="S802" s="25">
        <f t="shared" ca="1" si="787"/>
        <v>-12240481.871729469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-4241317.9663128583</v>
      </c>
      <c r="R803" s="25">
        <f t="array" aca="1" ref="R803" ca="1">INDEX('Lorri 401b'!L:L,MATCH('Retirement Calculator'!A803,'Lorri 401b'!N:N,0),0)</f>
        <v>-8080342.0586817339</v>
      </c>
      <c r="S803" s="25">
        <f t="shared" ca="1" si="787"/>
        <v>-12321660.024994593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-4267420.7360261902</v>
      </c>
      <c r="R804" s="25">
        <f t="array" aca="1" ref="R804" ca="1">INDEX('Lorri 401b'!L:L,MATCH('Retirement Calculator'!A804,'Lorri 401b'!N:N,0),0)</f>
        <v>-8135755.6845387965</v>
      </c>
      <c r="S804" s="25">
        <f t="shared" ca="1" si="787"/>
        <v>-12403176.420564987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-4293632.2672799937</v>
      </c>
      <c r="R805" s="25">
        <f t="array" aca="1" ref="R805" ca="1">INDEX('Lorri 401b'!L:L,MATCH('Retirement Calculator'!A805,'Lorri 401b'!N:N,0),0)</f>
        <v>-8191400.200503597</v>
      </c>
      <c r="S805" s="25">
        <f t="shared" ca="1" si="787"/>
        <v>-12485032.467783591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-4319953.0132473549</v>
      </c>
      <c r="R806" s="25">
        <f t="array" aca="1" ref="R806" ca="1">INDEX('Lorri 401b'!L:L,MATCH('Retirement Calculator'!A806,'Lorri 401b'!N:N,0),0)</f>
        <v>-8247276.568618251</v>
      </c>
      <c r="S806" s="25">
        <f t="shared" ca="1" si="787"/>
        <v>-12567229.581865605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-4346383.4289895799</v>
      </c>
      <c r="R807" s="25">
        <f t="array" aca="1" ref="R807" ca="1">INDEX('Lorri 401b'!L:L,MATCH('Retirement Calculator'!A807,'Lorri 401b'!N:N,0),0)</f>
        <v>-8303385.7549333824</v>
      </c>
      <c r="S807" s="25">
        <f t="shared" ca="1" si="787"/>
        <v>-12649769.183922961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-4372923.9714640649</v>
      </c>
      <c r="R808" s="25">
        <f t="array" aca="1" ref="R808" ca="1">INDEX('Lorri 401b'!L:L,MATCH('Retirement Calculator'!A808,'Lorri 401b'!N:N,0),0)</f>
        <v>-8359728.7295248276</v>
      </c>
      <c r="S808" s="25">
        <f t="shared" ca="1" si="787"/>
        <v>-12732652.700988892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-4399575.0995321935</v>
      </c>
      <c r="R809" s="25">
        <f t="array" aca="1" ref="R809" ca="1">INDEX('Lorri 401b'!L:L,MATCH('Retirement Calculator'!A809,'Lorri 401b'!N:N,0),0)</f>
        <v>-8416306.4665104039</v>
      </c>
      <c r="S809" s="25">
        <f t="shared" ca="1" si="787"/>
        <v>-12815881.566042598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-4426337.2739672726</v>
      </c>
      <c r="R810" s="25">
        <f t="array" aca="1" ref="R810" ca="1">INDEX('Lorri 401b'!L:L,MATCH('Retirement Calculator'!A810,'Lorri 401b'!N:N,0),0)</f>
        <v>-8473119.9440667536</v>
      </c>
      <c r="S810" s="25">
        <f t="shared" ca="1" si="787"/>
        <v>-12899457.218034025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-4453210.957462498</v>
      </c>
      <c r="R811" s="25">
        <f t="array" aca="1" ref="R811" ca="1">INDEX('Lorri 401b'!L:L,MATCH('Retirement Calculator'!A811,'Lorri 401b'!N:N,0),0)</f>
        <v>-8530170.1444462556</v>
      </c>
      <c r="S811" s="25">
        <f t="shared" ca="1" si="787"/>
        <v>-12983381.101908755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-4480196.6146389535</v>
      </c>
      <c r="R812" s="25">
        <f t="array" aca="1" ref="R812" ca="1">INDEX('Lorri 401b'!L:L,MATCH('Retirement Calculator'!A812,'Lorri 401b'!N:N,0),0)</f>
        <v>-8587458.0539940055</v>
      </c>
      <c r="S812" s="25">
        <f t="shared" ca="1" si="787"/>
        <v>-13067654.668632958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-4507294.7120536435</v>
      </c>
      <c r="R813" s="25">
        <f t="array" aca="1" ref="R813" ca="1">INDEX('Lorri 401b'!L:L,MATCH('Retirement Calculator'!A813,'Lorri 401b'!N:N,0),0)</f>
        <v>-8644984.6631648708</v>
      </c>
      <c r="S813" s="25">
        <f t="shared" ca="1" si="787"/>
        <v>-13152279.375218514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-4534505.7182075614</v>
      </c>
      <c r="R814" s="25">
        <f t="array" aca="1" ref="R814" ca="1">INDEX('Lorri 401b'!L:L,MATCH('Retirement Calculator'!A814,'Lorri 401b'!N:N,0),0)</f>
        <v>-8702750.9665406141</v>
      </c>
      <c r="S814" s="25">
        <f t="shared" ca="1" si="787"/>
        <v>-13237256.684748176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-4561830.1035537878</v>
      </c>
      <c r="R815" s="25">
        <f t="array" aca="1" ref="R815" ca="1">INDEX('Lorri 401b'!L:L,MATCH('Retirement Calculator'!A815,'Lorri 401b'!N:N,0),0)</f>
        <v>-8760757.9628470894</v>
      </c>
      <c r="S815" s="25">
        <f t="shared" ca="1" si="787"/>
        <v>-13322588.066400878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-4589268.3405056233</v>
      </c>
      <c r="R816" s="25">
        <f t="array" aca="1" ref="R816" ca="1">INDEX('Lorri 401b'!L:L,MATCH('Retirement Calculator'!A816,'Lorri 401b'!N:N,0),0)</f>
        <v>-8819006.6549715083</v>
      </c>
      <c r="S816" s="25">
        <f t="shared" ca="1" si="787"/>
        <v>-13408274.995477132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-4616820.9034447577</v>
      </c>
      <c r="R817" s="25">
        <f t="array" aca="1" ref="R817" ca="1">INDEX('Lorri 401b'!L:L,MATCH('Retirement Calculator'!A817,'Lorri 401b'!N:N,0),0)</f>
        <v>-8877498.0499797799</v>
      </c>
      <c r="S817" s="25">
        <f t="shared" ca="1" si="787"/>
        <v>-13494318.953424538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-4644488.2687294725</v>
      </c>
      <c r="R818" s="25">
        <f t="array" aca="1" ref="R818" ca="1">INDEX('Lorri 401b'!L:L,MATCH('Retirement Calculator'!A818,'Lorri 401b'!N:N,0),0)</f>
        <v>-8936233.1591339186</v>
      </c>
      <c r="S818" s="25">
        <f t="shared" ca="1" si="787"/>
        <v>-13580721.427863391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-4672270.9147028737</v>
      </c>
      <c r="R819" s="25">
        <f t="array" aca="1" ref="R819" ca="1">INDEX('Lorri 401b'!L:L,MATCH('Retirement Calculator'!A819,'Lorri 401b'!N:N,0),0)</f>
        <v>-8995212.9979095329</v>
      </c>
      <c r="S819" s="25">
        <f t="shared" ca="1" si="787"/>
        <v>-13667483.912612407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-4700169.3217011634</v>
      </c>
      <c r="R820" s="25">
        <f t="array" aca="1" ref="R820" ca="1">INDEX('Lorri 401b'!L:L,MATCH('Retirement Calculator'!A820,'Lorri 401b'!N:N,0),0)</f>
        <v>-9054438.5860133786</v>
      </c>
      <c r="S820" s="25">
        <f t="shared" ca="1" si="787"/>
        <v>-13754607.907714542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-4728183.9720619461</v>
      </c>
      <c r="R821" s="25">
        <f t="array" aca="1" ref="R821" ca="1">INDEX('Lorri 401b'!L:L,MATCH('Retirement Calculator'!A821,'Lorri 401b'!N:N,0),0)</f>
        <v>-9113910.9474009909</v>
      </c>
      <c r="S821" s="25">
        <f t="shared" ca="1" si="787"/>
        <v>-13842094.919462938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-4756315.3501325659</v>
      </c>
      <c r="R822" s="25">
        <f t="array" aca="1" ref="R822" ca="1">INDEX('Lorri 401b'!L:L,MATCH('Retirement Calculator'!A822,'Lorri 401b'!N:N,0),0)</f>
        <v>-9173631.1102943849</v>
      </c>
      <c r="S822" s="25">
        <f t="shared" ca="1" si="787"/>
        <v>-13929946.460426951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-4784563.9422784792</v>
      </c>
      <c r="R823" s="25">
        <f t="array" aca="1" ref="R823" ca="1">INDEX('Lorri 401b'!L:L,MATCH('Retirement Calculator'!A823,'Lorri 401b'!N:N,0),0)</f>
        <v>-9233600.1071998347</v>
      </c>
      <c r="S823" s="25">
        <f t="shared" ca="1" si="787"/>
        <v>-14018164.049478315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-4812930.2368916674</v>
      </c>
      <c r="R824" s="25">
        <f t="array" aca="1" ref="R824" ca="1">INDEX('Lorri 401b'!L:L,MATCH('Retirement Calculator'!A824,'Lorri 401b'!N:N,0),0)</f>
        <v>-9293818.9749257248</v>
      </c>
      <c r="S824" s="25">
        <f t="shared" ca="1" si="787"/>
        <v>-14106749.211817391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-4841414.7243990777</v>
      </c>
      <c r="R825" s="25">
        <f t="array" aca="1" ref="R825" ca="1">INDEX('Lorri 401b'!L:L,MATCH('Retirement Calculator'!A825,'Lorri 401b'!N:N,0),0)</f>
        <v>-9354288.7546004727</v>
      </c>
      <c r="S825" s="25">
        <f t="shared" ca="1" si="787"/>
        <v>-14195703.478999551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-4870017.8972711023</v>
      </c>
      <c r="R826" s="25">
        <f t="array" aca="1" ref="R826" ca="1">INDEX('Lorri 401b'!L:L,MATCH('Retirement Calculator'!A826,'Lorri 401b'!N:N,0),0)</f>
        <v>-9415010.4916905314</v>
      </c>
      <c r="S826" s="25">
        <f t="shared" ca="1" si="787"/>
        <v>-14285028.388961634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-4898740.2500300929</v>
      </c>
      <c r="R827" s="25">
        <f t="array" aca="1" ref="R827" ca="1">INDEX('Lorri 401b'!L:L,MATCH('Retirement Calculator'!A827,'Lorri 401b'!N:N,0),0)</f>
        <v>-9475985.2360184658</v>
      </c>
      <c r="S827" s="25">
        <f t="shared" ca="1" si="787"/>
        <v>-14374725.486048559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-4927582.2792589134</v>
      </c>
      <c r="R828" s="25">
        <f t="array" aca="1" ref="R828" ca="1">INDEX('Lorri 401b'!L:L,MATCH('Retirement Calculator'!A828,'Lorri 401b'!N:N,0),0)</f>
        <v>-9537214.0417810995</v>
      </c>
      <c r="S828" s="25">
        <f t="shared" ca="1" si="787"/>
        <v>-14464796.321040012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-4956544.4836095199</v>
      </c>
      <c r="R829" s="25">
        <f t="array" aca="1" ref="R829" ca="1">INDEX('Lorri 401b'!L:L,MATCH('Retirement Calculator'!A829,'Lorri 401b'!N:N,0),0)</f>
        <v>-9598697.9675677437</v>
      </c>
      <c r="S829" s="25">
        <f t="shared" ca="1" si="787"/>
        <v>-14555242.451177264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-4985627.3638115879</v>
      </c>
      <c r="R830" s="25">
        <f t="array" aca="1" ref="R830" ca="1">INDEX('Lorri 401b'!L:L,MATCH('Retirement Calculator'!A830,'Lorri 401b'!N:N,0),0)</f>
        <v>-9660438.0763785001</v>
      </c>
      <c r="S830" s="25">
        <f t="shared" ca="1" si="787"/>
        <v>-14646065.440190088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-5014831.422681164</v>
      </c>
      <c r="R831" s="25">
        <f t="array" aca="1" ref="R831" ca="1">INDEX('Lorri 401b'!L:L,MATCH('Retirement Calculator'!A831,'Lorri 401b'!N:N,0),0)</f>
        <v>-9722435.4356426336</v>
      </c>
      <c r="S831" s="25">
        <f t="shared" ca="1" si="787"/>
        <v>-14737266.858323798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-5044157.1651293635</v>
      </c>
      <c r="R832" s="25">
        <f t="array" aca="1" ref="R832" ca="1">INDEX('Lorri 401b'!L:L,MATCH('Retirement Calculator'!A832,'Lorri 401b'!N:N,0),0)</f>
        <v>-9784691.1172370352</v>
      </c>
      <c r="S832" s="25">
        <f t="shared" ca="1" si="787"/>
        <v>-14828848.282366399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-5073605.0981710972</v>
      </c>
      <c r="R833" s="25">
        <f t="array" aca="1" ref="R833" ca="1">INDEX('Lorri 401b'!L:L,MATCH('Retirement Calculator'!A833,'Lorri 401b'!N:N,0),0)</f>
        <v>-9847206.1975047458</v>
      </c>
      <c r="S833" s="25">
        <f t="shared" ca="1" si="787"/>
        <v>-14920811.295675844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-5103175.7309338385</v>
      </c>
      <c r="R834" s="25">
        <f t="array" aca="1" ref="R834" ca="1">INDEX('Lorri 401b'!L:L,MATCH('Retirement Calculator'!A834,'Lorri 401b'!N:N,0),0)</f>
        <v>-9909981.7572735716</v>
      </c>
      <c r="S834" s="25">
        <f t="shared" ca="1" si="787"/>
        <v>-15013157.488207411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-5132869.5746664237</v>
      </c>
      <c r="R835" s="25">
        <f t="array" aca="1" ref="R835" ca="1">INDEX('Lorri 401b'!L:L,MATCH('Retirement Calculator'!A835,'Lorri 401b'!N:N,0),0)</f>
        <v>-9973018.8818747681</v>
      </c>
      <c r="S835" s="25">
        <f t="shared" ca="1" si="787"/>
        <v>-15105888.456541192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-5162687.1427478949</v>
      </c>
      <c r="R836" s="25">
        <f t="array" aca="1" ref="R836" ca="1">INDEX('Lorri 401b'!L:L,MATCH('Retirement Calculator'!A836,'Lorri 401b'!N:N,0),0)</f>
        <v>-10036318.661161803</v>
      </c>
      <c r="S836" s="25">
        <f t="shared" ca="1" si="787"/>
        <v>-15199005.803909697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-5192628.9506963724</v>
      </c>
      <c r="R837" s="25">
        <f t="array" aca="1" ref="R837" ca="1">INDEX('Lorri 401b'!L:L,MATCH('Retirement Calculator'!A837,'Lorri 401b'!N:N,0),0)</f>
        <v>-10099882.189529201</v>
      </c>
      <c r="S837" s="25">
        <f t="shared" ca="1" si="787"/>
        <v>-15292511.140225574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-5222695.5161779691</v>
      </c>
      <c r="R838" s="25">
        <f t="array" aca="1" ref="R838" ca="1">INDEX('Lorri 401b'!L:L,MATCH('Retirement Calculator'!A838,'Lorri 401b'!N:N,0),0)</f>
        <v>-10163710.565931464</v>
      </c>
      <c r="S838" s="25">
        <f t="shared" ca="1" si="787"/>
        <v>-15386406.082109433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-5252887.3590157386</v>
      </c>
      <c r="R839" s="25">
        <f t="array" aca="1" ref="R839" ca="1">INDEX('Lorri 401b'!L:L,MATCH('Retirement Calculator'!A839,'Lorri 401b'!N:N,0),0)</f>
        <v>-10227804.893902069</v>
      </c>
      <c r="S839" s="25">
        <f t="shared" ca="1" si="787"/>
        <v>-15480692.252917808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-5283205.0011986652</v>
      </c>
      <c r="R840" s="25">
        <f t="array" aca="1" ref="R840" ca="1">INDEX('Lorri 401b'!L:L,MATCH('Retirement Calculator'!A840,'Lorri 401b'!N:N,0),0)</f>
        <v>-10292166.281572551</v>
      </c>
      <c r="S840" s="25">
        <f t="shared" ca="1" si="787"/>
        <v>-15575371.282771215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-5313648.9668906881</v>
      </c>
      <c r="R841" s="25">
        <f t="array" aca="1" ref="R841" ca="1">INDEX('Lorri 401b'!L:L,MATCH('Retirement Calculator'!A841,'Lorri 401b'!N:N,0),0)</f>
        <v>-10356795.84169166</v>
      </c>
      <c r="S841" s="25">
        <f t="shared" ca="1" si="787"/>
        <v>-15670444.808582347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-5344219.7824397609</v>
      </c>
      <c r="R842" s="25">
        <f t="array" aca="1" ref="R842" ca="1">INDEX('Lorri 401b'!L:L,MATCH('Retirement Calculator'!A842,'Lorri 401b'!N:N,0),0)</f>
        <v>-10421694.691644598</v>
      </c>
      <c r="S842" s="25">
        <f t="shared" ca="1" si="787"/>
        <v>-15765914.474084359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-5374917.9763869541</v>
      </c>
      <c r="R843" s="25">
        <f t="array" aca="1" ref="R843" ca="1">INDEX('Lorri 401b'!L:L,MATCH('Retirement Calculator'!A843,'Lorri 401b'!N:N,0),0)</f>
        <v>-10486863.95347234</v>
      </c>
      <c r="S843" s="25">
        <f t="shared" ca="1" si="787"/>
        <v>-15861781.929859295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-5405744.0794755947</v>
      </c>
      <c r="R844" s="25">
        <f t="array" aca="1" ref="R844" ca="1">INDEX('Lorri 401b'!L:L,MATCH('Retirement Calculator'!A844,'Lorri 401b'!N:N,0),0)</f>
        <v>-10552304.753891032</v>
      </c>
      <c r="S844" s="25">
        <f t="shared" ca="1" si="787"/>
        <v>-15958048.833366627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-5436698.6246604379</v>
      </c>
      <c r="R845" s="25">
        <f t="array" aca="1" ref="R845" ca="1">INDEX('Lorri 401b'!L:L,MATCH('Retirement Calculator'!A845,'Lorri 401b'!N:N,0),0)</f>
        <v>-10618018.224311469</v>
      </c>
      <c r="S845" s="25">
        <f t="shared" ca="1" si="787"/>
        <v>-16054716.848971907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-5467782.1471168846</v>
      </c>
      <c r="R846" s="25">
        <f t="array" aca="1" ref="R846" ca="1">INDEX('Lorri 401b'!L:L,MATCH('Retirement Calculator'!A846,'Lorri 401b'!N:N,0),0)</f>
        <v>-10684005.500858657</v>
      </c>
      <c r="S846" s="25">
        <f t="shared" ca="1" si="787"/>
        <v>-16151787.647975542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-5498995.1842502328</v>
      </c>
      <c r="R847" s="25">
        <f t="array" aca="1" ref="R847" ca="1">INDEX('Lorri 401b'!L:L,MATCH('Retirement Calculator'!A847,'Lorri 401b'!N:N,0),0)</f>
        <v>-10750267.724391459</v>
      </c>
      <c r="S847" s="25">
        <f t="shared" ca="1" si="787"/>
        <v>-16249262.908641692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-5530338.2757049697</v>
      </c>
      <c r="R848" s="25">
        <f t="array" aca="1" ref="R848" ca="1">INDEX('Lorri 401b'!L:L,MATCH('Retirement Calculator'!A848,'Lorri 401b'!N:N,0),0)</f>
        <v>-10816806.040522313</v>
      </c>
      <c r="S848" s="25">
        <f t="shared" ca="1" si="787"/>
        <v>-16347144.316227283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-5561811.9633741016</v>
      </c>
      <c r="R849" s="25">
        <f t="array" aca="1" ref="R849" ca="1">INDEX('Lorri 401b'!L:L,MATCH('Retirement Calculator'!A849,'Lorri 401b'!N:N,0),0)</f>
        <v>-10883621.599637046</v>
      </c>
      <c r="S849" s="25">
        <f t="shared" ca="1" si="787"/>
        <v>-16445433.563011147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-5593416.7914085221</v>
      </c>
      <c r="R850" s="25">
        <f t="array" aca="1" ref="R850" ca="1">INDEX('Lorri 401b'!L:L,MATCH('Retirement Calculator'!A850,'Lorri 401b'!N:N,0),0)</f>
        <v>-10950715.556914758</v>
      </c>
      <c r="S850" s="25">
        <f t="shared" ca="1" si="787"/>
        <v>-16544132.34832328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-5625153.3062264193</v>
      </c>
      <c r="R851" s="25">
        <f t="array" aca="1" ref="R851" ca="1">INDEX('Lorri 401b'!L:L,MATCH('Retirement Calculator'!A851,'Lorri 401b'!N:N,0),0)</f>
        <v>-11018089.072347794</v>
      </c>
      <c r="S851" s="25">
        <f t="shared" ca="1" si="787"/>
        <v>-16643242.378574213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-5657022.0565227242</v>
      </c>
      <c r="R852" s="25">
        <f t="array" aca="1" ref="R852" ca="1">INDEX('Lorri 401b'!L:L,MATCH('Retirement Calculator'!A852,'Lorri 401b'!N:N,0),0)</f>
        <v>-11085743.3107618</v>
      </c>
      <c r="S852" s="25">
        <f t="shared" ca="1" si="787"/>
        <v>-16742765.367284525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-5689023.5932785971</v>
      </c>
      <c r="R853" s="25">
        <f t="array" aca="1" ref="R853" ca="1">INDEX('Lorri 401b'!L:L,MATCH('Retirement Calculator'!A853,'Lorri 401b'!N:N,0),0)</f>
        <v>-11153679.441835864</v>
      </c>
      <c r="S853" s="25">
        <f t="shared" ca="1" si="787"/>
        <v>-16842703.03511446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-5721158.4697709531</v>
      </c>
      <c r="R854" s="25">
        <f t="array" aca="1" ref="R854" ca="1">INDEX('Lorri 401b'!L:L,MATCH('Retirement Calculator'!A854,'Lorri 401b'!N:N,0),0)</f>
        <v>-11221898.640122736</v>
      </c>
      <c r="S854" s="25">
        <f t="shared" ca="1" si="787"/>
        <v>-16943057.109893687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-5753427.2415820267</v>
      </c>
      <c r="R855" s="25">
        <f t="array" aca="1" ref="R855" ca="1">INDEX('Lorri 401b'!L:L,MATCH('Retirement Calculator'!A855,'Lorri 401b'!N:N,0),0)</f>
        <v>-11290402.085069137</v>
      </c>
      <c r="S855" s="25">
        <f t="shared" ca="1" si="787"/>
        <v>-17043829.326651163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-5785830.4666089797</v>
      </c>
      <c r="R856" s="25">
        <f t="array" aca="1" ref="R856" ca="1">INDEX('Lorri 401b'!L:L,MATCH('Retirement Calculator'!A856,'Lorri 401b'!N:N,0),0)</f>
        <v>-11359190.961036148</v>
      </c>
      <c r="S856" s="25">
        <f t="shared" ca="1" si="787"/>
        <v>-17145021.427645128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-5818368.7050735448</v>
      </c>
      <c r="R857" s="25">
        <f t="array" aca="1" ref="R857" ca="1">INDEX('Lorri 401b'!L:L,MATCH('Retirement Calculator'!A857,'Lorri 401b'!N:N,0),0)</f>
        <v>-11428266.457319688</v>
      </c>
      <c r="S857" s="25">
        <f t="shared" ca="1" si="787"/>
        <v>-17246635.162393235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-5851042.5195317129</v>
      </c>
      <c r="R858" s="25">
        <f t="array" aca="1" ref="R858" ca="1">INDEX('Lorri 401b'!L:L,MATCH('Retirement Calculator'!A858,'Lorri 401b'!N:N,0),0)</f>
        <v>-11497629.768171078</v>
      </c>
      <c r="S858" s="25">
        <f t="shared" ca="1" si="787"/>
        <v>-17348672.287702791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-5883852.4748834567</v>
      </c>
      <c r="R859" s="25">
        <f t="array" aca="1" ref="R859" ca="1">INDEX('Lorri 401b'!L:L,MATCH('Retirement Calculator'!A859,'Lorri 401b'!N:N,0),0)</f>
        <v>-11567282.092817681</v>
      </c>
      <c r="S859" s="25">
        <f t="shared" ca="1" si="787"/>
        <v>-17451134.567701139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-5916799.1383824991</v>
      </c>
      <c r="R860" s="25">
        <f t="array" aca="1" ref="R860" ca="1">INDEX('Lorri 401b'!L:L,MATCH('Retirement Calculator'!A860,'Lorri 401b'!N:N,0),0)</f>
        <v>-11637224.635483645</v>
      </c>
      <c r="S860" s="25">
        <f t="shared" ca="1" si="787"/>
        <v>-17554023.773866143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-5949883.0796461208</v>
      </c>
      <c r="R861" s="25">
        <f t="array" aca="1" ref="R861" ca="1">INDEX('Lorri 401b'!L:L,MATCH('Retirement Calculator'!A861,'Lorri 401b'!N:N,0),0)</f>
        <v>-11707458.605410717</v>
      </c>
      <c r="S861" s="25">
        <f t="shared" ca="1" si="787"/>
        <v>-17657341.685056839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-5983104.8706650073</v>
      </c>
      <c r="R862" s="25">
        <f t="array" aca="1" ref="R862" ca="1">INDEX('Lorri 401b'!L:L,MATCH('Retirement Calculator'!A862,'Lorri 401b'!N:N,0),0)</f>
        <v>-11777985.216879152</v>
      </c>
      <c r="S862" s="25">
        <f t="shared" ca="1" si="787"/>
        <v>-17761090.087544158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-6016465.0858131396</v>
      </c>
      <c r="R863" s="25">
        <f t="array" aca="1" ref="R863" ca="1">INDEX('Lorri 401b'!L:L,MATCH('Retirement Calculator'!A863,'Lorri 401b'!N:N,0),0)</f>
        <v>-11848805.689228704</v>
      </c>
      <c r="S863" s="25">
        <f t="shared" ca="1" si="787"/>
        <v>-17865270.775041845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-6049964.301857722</v>
      </c>
      <c r="R864" s="25">
        <f t="array" aca="1" ref="R864" ca="1">INDEX('Lorri 401b'!L:L,MATCH('Retirement Calculator'!A864,'Lorri 401b'!N:N,0),0)</f>
        <v>-11919921.246879714</v>
      </c>
      <c r="S864" s="25">
        <f t="shared" ca="1" si="787"/>
        <v>-17969885.548737437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-6083603.0979691576</v>
      </c>
      <c r="R865" s="25">
        <f t="array" aca="1" ref="R865" ca="1">INDEX('Lorri 401b'!L:L,MATCH('Retirement Calculator'!A865,'Lorri 401b'!N:N,0),0)</f>
        <v>-11991333.119354269</v>
      </c>
      <c r="S865" s="25">
        <f t="shared" ca="1" si="787"/>
        <v>-18074936.217323426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-6117382.0557310572</v>
      </c>
      <c r="R866" s="25">
        <f t="array" aca="1" ref="R866" ca="1">INDEX('Lorri 401b'!L:L,MATCH('Retirement Calculator'!A866,'Lorri 401b'!N:N,0),0)</f>
        <v>-12063042.541297467</v>
      </c>
      <c r="S866" s="25">
        <f t="shared" ca="1" si="787"/>
        <v>-18180424.597028524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-6151301.7591502983</v>
      </c>
      <c r="R867" s="25">
        <f t="array" aca="1" ref="R867" ca="1">INDEX('Lorri 401b'!L:L,MATCH('Retirement Calculator'!A867,'Lorri 401b'!N:N,0),0)</f>
        <v>-12135050.752498763</v>
      </c>
      <c r="S867" s="25">
        <f t="shared" ca="1" si="787"/>
        <v>-18286352.511649061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-6185362.7946671192</v>
      </c>
      <c r="R868" s="25">
        <f t="array" aca="1" ref="R868" ca="1">INDEX('Lorri 401b'!L:L,MATCH('Retirement Calculator'!A868,'Lorri 401b'!N:N,0),0)</f>
        <v>-12207358.997913398</v>
      </c>
      <c r="S868" s="25">
        <f t="shared" ca="1" si="787"/>
        <v>-18392721.792580515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-6219565.7511652606</v>
      </c>
      <c r="R869" s="25">
        <f t="array" aca="1" ref="R869" ca="1">INDEX('Lorri 401b'!L:L,MATCH('Retirement Calculator'!A869,'Lorri 401b'!N:N,0),0)</f>
        <v>-12279968.527683927</v>
      </c>
      <c r="S869" s="25">
        <f t="shared" ca="1" si="787"/>
        <v>-18499534.278849188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-6253911.2199821435</v>
      </c>
      <c r="R870" s="25">
        <f t="array" aca="1" ref="R870" ca="1">INDEX('Lorri 401b'!L:L,MATCH('Retirement Calculator'!A870,'Lorri 401b'!N:N,0),0)</f>
        <v>-12352880.597161833</v>
      </c>
      <c r="S870" s="25">
        <f t="shared" ca="1" si="787"/>
        <v>-18606791.817143977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-6288399.7949190969</v>
      </c>
      <c r="R871" s="25">
        <f t="array" aca="1" ref="R871" ca="1">INDEX('Lorri 401b'!L:L,MATCH('Retirement Calculator'!A871,'Lorri 401b'!N:N,0),0)</f>
        <v>-12426096.466929231</v>
      </c>
      <c r="S871" s="25">
        <f t="shared" ca="1" si="787"/>
        <v>-18714496.261848327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-6323032.0722516207</v>
      </c>
      <c r="R872" s="25">
        <f t="array" aca="1" ref="R872" ca="1">INDEX('Lorri 401b'!L:L,MATCH('Retirement Calculator'!A872,'Lorri 401b'!N:N,0),0)</f>
        <v>-12499617.40282066</v>
      </c>
      <c r="S872" s="25">
        <f t="shared" ca="1" si="787"/>
        <v>-18822649.47507228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-6357808.6507396968</v>
      </c>
      <c r="R873" s="25">
        <f t="array" aca="1" ref="R873" ca="1">INDEX('Lorri 401b'!L:L,MATCH('Retirement Calculator'!A873,'Lorri 401b'!N:N,0),0)</f>
        <v>-12573444.675944969</v>
      </c>
      <c r="S873" s="25">
        <f t="shared" ca="1" si="787"/>
        <v>-18931253.326684665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-6392730.1316381404</v>
      </c>
      <c r="R874" s="25">
        <f t="array" aca="1" ref="R874" ca="1">INDEX('Lorri 401b'!L:L,MATCH('Retirement Calculator'!A874,'Lorri 401b'!N:N,0),0)</f>
        <v>-12647579.562707296</v>
      </c>
      <c r="S874" s="25">
        <f t="shared" ca="1" si="787"/>
        <v>-19040309.694345437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-6427797.1187069938</v>
      </c>
      <c r="R875" s="25">
        <f t="array" aca="1" ref="R875" ca="1">INDEX('Lorri 401b'!L:L,MATCH('Retirement Calculator'!A875,'Lorri 401b'!N:N,0),0)</f>
        <v>-12722023.344831133</v>
      </c>
      <c r="S875" s="25">
        <f t="shared" ca="1" si="787"/>
        <v>-19149820.463538125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-6463010.2182219671</v>
      </c>
      <c r="R876" s="25">
        <f t="array" aca="1" ref="R876" ca="1">INDEX('Lorri 401b'!L:L,MATCH('Retirement Calculator'!A876,'Lorri 401b'!N:N,0),0)</f>
        <v>-12796777.309380487</v>
      </c>
      <c r="S876" s="25">
        <f t="shared" ca="1" si="787"/>
        <v>-19259787.527602453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-6498370.0389849199</v>
      </c>
      <c r="R877" s="25">
        <f t="array" aca="1" ref="R877" ca="1">INDEX('Lorri 401b'!L:L,MATCH('Retirement Calculator'!A877,'Lorri 401b'!N:N,0),0)</f>
        <v>-12871842.748782128</v>
      </c>
      <c r="S877" s="25">
        <f t="shared" ca="1" si="787"/>
        <v>-19370212.787767049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-6533877.1923343847</v>
      </c>
      <c r="R878" s="25">
        <f t="array" aca="1" ref="R878" ca="1">INDEX('Lorri 401b'!L:L,MATCH('Retirement Calculator'!A878,'Lorri 401b'!N:N,0),0)</f>
        <v>-12947220.960847944</v>
      </c>
      <c r="S878" s="25">
        <f t="shared" ca="1" si="787"/>
        <v>-19481098.153182328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-6569532.2921561394</v>
      </c>
      <c r="R879" s="25">
        <f t="array" aca="1" ref="R879" ca="1">INDEX('Lorri 401b'!L:L,MATCH('Retirement Calculator'!A879,'Lorri 401b'!N:N,0),0)</f>
        <v>-13022913.248797366</v>
      </c>
      <c r="S879" s="25">
        <f t="shared" ca="1" si="787"/>
        <v>-19592445.540953506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-6605335.9548938181</v>
      </c>
      <c r="R880" s="25">
        <f t="array" aca="1" ref="R880" ca="1">INDEX('Lorri 401b'!L:L,MATCH('Retirement Calculator'!A880,'Lorri 401b'!N:N,0),0)</f>
        <v>-13098920.921279913</v>
      </c>
      <c r="S880" s="25">
        <f t="shared" ca="1" si="787"/>
        <v>-19704256.876173731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-6641288.7995595699</v>
      </c>
      <c r="R881" s="25">
        <f t="array" aca="1" ref="R881" ca="1">INDEX('Lorri 401b'!L:L,MATCH('Retirement Calculator'!A881,'Lorri 401b'!N:N,0),0)</f>
        <v>-13175245.292397803</v>
      </c>
      <c r="S881" s="25">
        <f t="shared" ca="1" si="787"/>
        <v>-19816534.091957372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-6677391.4477447625</v>
      </c>
      <c r="R882" s="25">
        <f t="array" aca="1" ref="R882" ca="1">INDEX('Lorri 401b'!L:L,MATCH('Retirement Calculator'!A882,'Lorri 401b'!N:N,0),0)</f>
        <v>-13251887.681728683</v>
      </c>
      <c r="S882" s="25">
        <f t="shared" ca="1" si="787"/>
        <v>-19929279.129473448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-6713644.5236307271</v>
      </c>
      <c r="R883" s="25">
        <f t="array" aca="1" ref="R883" ca="1">INDEX('Lorri 401b'!L:L,MATCH('Retirement Calculator'!A883,'Lorri 401b'!N:N,0),0)</f>
        <v>-13328849.414348442</v>
      </c>
      <c r="S883" s="25">
        <f t="shared" ca="1" si="787"/>
        <v>-20042493.937979169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-6750048.6539995493</v>
      </c>
      <c r="R884" s="25">
        <f t="array" aca="1" ref="R884" ca="1">INDEX('Lorri 401b'!L:L,MATCH('Retirement Calculator'!A884,'Lorri 401b'!N:N,0),0)</f>
        <v>-13406131.820854118</v>
      </c>
      <c r="S884" s="25">
        <f t="shared" ca="1" si="787"/>
        <v>-20156180.474853668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-6786604.4682449084</v>
      </c>
      <c r="R885" s="25">
        <f t="array" aca="1" ref="R885" ca="1">INDEX('Lorri 401b'!L:L,MATCH('Retirement Calculator'!A885,'Lorri 401b'!N:N,0),0)</f>
        <v>-13483736.237386901</v>
      </c>
      <c r="S885" s="25">
        <f t="shared" ca="1" si="787"/>
        <v>-20270340.705631807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-6823312.5983829573</v>
      </c>
      <c r="R886" s="25">
        <f t="array" aca="1" ref="R886" ca="1">INDEX('Lorri 401b'!L:L,MATCH('Retirement Calculator'!A886,'Lorri 401b'!N:N,0),0)</f>
        <v>-13561664.005655237</v>
      </c>
      <c r="S886" s="25">
        <f t="shared" ca="1" si="787"/>
        <v>-20384976.604038194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-6860173.6790632475</v>
      </c>
      <c r="R887" s="25">
        <f t="array" aca="1" ref="R887" ca="1">INDEX('Lorri 401b'!L:L,MATCH('Retirement Calculator'!A887,'Lorri 401b'!N:N,0),0)</f>
        <v>-13639916.472958023</v>
      </c>
      <c r="S887" s="25">
        <f t="shared" ca="1" si="787"/>
        <v>-20500090.15202127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-6897188.3475797055</v>
      </c>
      <c r="R888" s="25">
        <f t="array" aca="1" ref="R888" ca="1">INDEX('Lorri 401b'!L:L,MATCH('Retirement Calculator'!A888,'Lorri 401b'!N:N,0),0)</f>
        <v>-13718494.992207905</v>
      </c>
      <c r="S888" s="25">
        <f t="shared" ca="1" si="787"/>
        <v>-20615683.33978761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-6934357.2438816493</v>
      </c>
      <c r="R889" s="25">
        <f t="array" aca="1" ref="R889" ca="1">INDEX('Lorri 401b'!L:L,MATCH('Retirement Calculator'!A889,'Lorri 401b'!N:N,0),0)</f>
        <v>-13797400.921954662</v>
      </c>
      <c r="S889" s="25">
        <f t="shared" ca="1" si="787"/>
        <v>-20731758.165836312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-6971681.0105848508</v>
      </c>
      <c r="R890" s="25">
        <f t="array" aca="1" ref="R890" ca="1">INDEX('Lorri 401b'!L:L,MATCH('Retirement Calculator'!A890,'Lorri 401b'!N:N,0),0)</f>
        <v>-13876635.626408696</v>
      </c>
      <c r="S890" s="25">
        <f t="shared" ca="1" si="787"/>
        <v>-20848316.636993546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-7009160.2929826491</v>
      </c>
      <c r="R891" s="25">
        <f t="array" aca="1" ref="R891" ca="1">INDEX('Lorri 401b'!L:L,MATCH('Retirement Calculator'!A891,'Lorri 401b'!N:N,0),0)</f>
        <v>-13956200.475464622</v>
      </c>
      <c r="S891" s="25">
        <f t="shared" ca="1" si="787"/>
        <v>-20965360.768447272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-7046795.739057105</v>
      </c>
      <c r="R892" s="25">
        <f t="array" aca="1" ref="R892" ca="1">INDEX('Lorri 401b'!L:L,MATCH('Retirement Calculator'!A892,'Lorri 401b'!N:N,0),0)</f>
        <v>-14036096.844724948</v>
      </c>
      <c r="S892" s="25">
        <f t="shared" ca="1" si="787"/>
        <v>-21082892.583782054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-7084587.9994902043</v>
      </c>
      <c r="R893" s="25">
        <f t="array" aca="1" ref="R893" ca="1">INDEX('Lorri 401b'!L:L,MATCH('Retirement Calculator'!A893,'Lorri 401b'!N:N,0),0)</f>
        <v>-14116326.115523858</v>
      </c>
      <c r="S893" s="25">
        <f t="shared" ca="1" si="787"/>
        <v>-21200914.115014061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-7122537.7276751082</v>
      </c>
      <c r="R894" s="25">
        <f t="array" aca="1" ref="R894" ca="1">INDEX('Lorri 401b'!L:L,MATCH('Retirement Calculator'!A894,'Lorri 401b'!N:N,0),0)</f>
        <v>-14196889.674951097</v>
      </c>
      <c r="S894" s="25">
        <f t="shared" ca="1" si="787"/>
        <v>-21319427.402626205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-7160645.5797274495</v>
      </c>
      <c r="R895" s="25">
        <f t="array" aca="1" ref="R895" ca="1">INDEX('Lorri 401b'!L:L,MATCH('Retirement Calculator'!A895,'Lorri 401b'!N:N,0),0)</f>
        <v>-14277788.915875951</v>
      </c>
      <c r="S895" s="25">
        <f t="shared" ca="1" si="787"/>
        <v>-21438434.495603401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-7198912.2144966749</v>
      </c>
      <c r="R896" s="25">
        <f t="array" aca="1" ref="R896" ca="1">INDEX('Lorri 401b'!L:L,MATCH('Retirement Calculator'!A896,'Lorri 401b'!N:N,0),0)</f>
        <v>-14359025.236971324</v>
      </c>
      <c r="S896" s="25">
        <f t="shared" ca="1" si="787"/>
        <v>-21557937.451467998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-7237338.2935774392</v>
      </c>
      <c r="R897" s="25">
        <f t="array" aca="1" ref="R897" ca="1">INDEX('Lorri 401b'!L:L,MATCH('Retirement Calculator'!A897,'Lorri 401b'!N:N,0),0)</f>
        <v>-14440600.042737929</v>
      </c>
      <c r="S897" s="25">
        <f t="shared" ca="1" si="787"/>
        <v>-21677938.336315367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-7275924.4813210396</v>
      </c>
      <c r="R898" s="25">
        <f t="array" aca="1" ref="R898" ca="1">INDEX('Lorri 401b'!L:L,MATCH('Retirement Calculator'!A898,'Lorri 401b'!N:N,0),0)</f>
        <v>-14522514.74352856</v>
      </c>
      <c r="S898" s="25">
        <f t="shared" ca="1" si="787"/>
        <v>-21798439.2248496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-7314671.4448469048</v>
      </c>
      <c r="R899" s="25">
        <f t="array" aca="1" ref="R899" ca="1">INDEX('Lorri 401b'!L:L,MATCH('Retirement Calculator'!A899,'Lorri 401b'!N:N,0),0)</f>
        <v>-14604770.755572485</v>
      </c>
      <c r="S899" s="25">
        <f t="shared" ca="1" si="787"/>
        <v>-21919442.200419389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-7353579.8540541278</v>
      </c>
      <c r="R900" s="25">
        <f t="array" aca="1" ref="R900" ca="1">INDEX('Lorri 401b'!L:L,MATCH('Retirement Calculator'!A900,'Lorri 401b'!N:N,0),0)</f>
        <v>-14687369.500999928</v>
      </c>
      <c r="S900" s="25">
        <f t="shared" ca="1" si="787"/>
        <v>-22040949.355054054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-7392650.3816330479</v>
      </c>
      <c r="R901" s="25">
        <f t="array" aca="1" ref="R901" ca="1">INDEX('Lorri 401b'!L:L,MATCH('Retirement Calculator'!A901,'Lorri 401b'!N:N,0),0)</f>
        <v>-14770312.407866651</v>
      </c>
      <c r="S901" s="25">
        <f t="shared" ca="1" si="787"/>
        <v>-22162962.7894997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-7431883.7030768804</v>
      </c>
      <c r="R902" s="25">
        <f t="array" aca="1" ref="R902" ca="1">INDEX('Lorri 401b'!L:L,MATCH('Retirement Calculator'!A902,'Lorri 401b'!N:N,0),0)</f>
        <v>-14853600.910178652</v>
      </c>
      <c r="S902" s="25">
        <f t="shared" ca="1" si="787"/>
        <v>-22285484.613255531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-7471280.4966933951</v>
      </c>
      <c r="R903" s="25">
        <f t="array" aca="1" ref="R903" ca="1">INDEX('Lorri 401b'!L:L,MATCH('Retirement Calculator'!A903,'Lorri 401b'!N:N,0),0)</f>
        <v>-14937236.447916953</v>
      </c>
      <c r="S903" s="25">
        <f t="shared" ca="1" si="787"/>
        <v>-22408516.94461035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-7510841.4436166454</v>
      </c>
      <c r="R904" s="25">
        <f t="array" aca="1" ref="R904" ca="1">INDEX('Lorri 401b'!L:L,MATCH('Retirement Calculator'!A904,'Lorri 401b'!N:N,0),0)</f>
        <v>-15021220.467062498</v>
      </c>
      <c r="S904" s="25">
        <f t="shared" ca="1" si="787"/>
        <v>-22532061.910679143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-7550567.2278187424</v>
      </c>
      <c r="R905" s="25">
        <f t="array" aca="1" ref="R905" ca="1">INDEX('Lorri 401b'!L:L,MATCH('Retirement Calculator'!A905,'Lorri 401b'!N:N,0),0)</f>
        <v>-15105554.419621147</v>
      </c>
      <c r="S905" s="25">
        <f t="shared" ca="1" si="787"/>
        <v>-22656121.64743989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-7590458.5361216823</v>
      </c>
      <c r="R906" s="25">
        <f t="array" aca="1" ref="R906" ca="1">INDEX('Lorri 401b'!L:L,MATCH('Retirement Calculator'!A906,'Lorri 401b'!N:N,0),0)</f>
        <v>-15190239.763648791</v>
      </c>
      <c r="S906" s="25">
        <f t="shared" ca="1" si="787"/>
        <v>-22780698.299770474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-7630516.0582092172</v>
      </c>
      <c r="R907" s="25">
        <f t="array" aca="1" ref="R907" ca="1">INDEX('Lorri 401b'!L:L,MATCH('Retirement Calculator'!A907,'Lorri 401b'!N:N,0),0)</f>
        <v>-15275277.963276552</v>
      </c>
      <c r="S907" s="25">
        <f t="shared" ca="1" si="787"/>
        <v>-22905794.021485768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-7670740.4866387835</v>
      </c>
      <c r="R908" s="25">
        <f t="array" aca="1" ref="R908" ca="1">INDEX('Lorri 401b'!L:L,MATCH('Retirement Calculator'!A908,'Lorri 401b'!N:N,0),0)</f>
        <v>-15360670.488736095</v>
      </c>
      <c r="S908" s="25">
        <f t="shared" ca="1" si="787"/>
        <v>-23031410.975374877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-7711132.5168534731</v>
      </c>
      <c r="R909" s="25">
        <f t="array" aca="1" ref="R909" ca="1">INDEX('Lorri 401b'!L:L,MATCH('Retirement Calculator'!A909,'Lorri 401b'!N:N,0),0)</f>
        <v>-15446418.816385051</v>
      </c>
      <c r="S909" s="25">
        <f t="shared" ca="1" si="787"/>
        <v>-23157551.333238523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-7751692.847194057</v>
      </c>
      <c r="R910" s="25">
        <f t="array" aca="1" ref="R910" ca="1">INDEX('Lorri 401b'!L:L,MATCH('Retirement Calculator'!A910,'Lorri 401b'!N:N,0),0)</f>
        <v>-15532524.428732546</v>
      </c>
      <c r="S910" s="25">
        <f t="shared" ca="1" si="787"/>
        <v>-23284217.275926605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-7792422.1789110601</v>
      </c>
      <c r="R911" s="25">
        <f t="array" aca="1" ref="R911" ca="1">INDEX('Lorri 401b'!L:L,MATCH('Retirement Calculator'!A911,'Lorri 401b'!N:N,0),0)</f>
        <v>-15618988.814464822</v>
      </c>
      <c r="S911" s="25">
        <f t="shared" ca="1" si="787"/>
        <v>-23411410.993375883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-7833321.2161768842</v>
      </c>
      <c r="R912" s="25">
        <f t="array" aca="1" ref="R912" ca="1">INDEX('Lorri 401b'!L:L,MATCH('Retirement Calculator'!A912,'Lorri 401b'!N:N,0),0)</f>
        <v>-15705813.468470983</v>
      </c>
      <c r="S912" s="25">
        <f t="shared" ca="1" si="787"/>
        <v>-23539134.684647866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-7874390.6660979828</v>
      </c>
      <c r="R913" s="25">
        <f t="array" aca="1" ref="R913" ca="1">INDEX('Lorri 401b'!L:L,MATCH('Retirement Calculator'!A913,'Lorri 401b'!N:N,0),0)</f>
        <v>-15792999.891868835</v>
      </c>
      <c r="S913" s="25">
        <f t="shared" ca="1" si="787"/>
        <v>-23667390.557966817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-7915631.2387270853</v>
      </c>
      <c r="R914" s="25">
        <f t="array" aca="1" ref="R914" ca="1">INDEX('Lorri 401b'!L:L,MATCH('Retirement Calculator'!A914,'Lorri 401b'!N:N,0),0)</f>
        <v>-15880549.592030846</v>
      </c>
      <c r="S914" s="25">
        <f t="shared" ca="1" si="787"/>
        <v>-23796180.830757931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-7957043.6470754761</v>
      </c>
      <c r="R915" s="25">
        <f t="array" aca="1" ref="R915" ca="1">INDEX('Lorri 401b'!L:L,MATCH('Retirement Calculator'!A915,'Lorri 401b'!N:N,0),0)</f>
        <v>-15968464.082610197</v>
      </c>
      <c r="S915" s="25">
        <f t="shared" ca="1" si="787"/>
        <v>-23925507.729685672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-7998628.6071253186</v>
      </c>
      <c r="R916" s="25">
        <f t="array" aca="1" ref="R916" ca="1">INDEX('Lorri 401b'!L:L,MATCH('Retirement Calculator'!A916,'Lorri 401b'!N:N,0),0)</f>
        <v>-16056744.883566963</v>
      </c>
      <c r="S916" s="25">
        <f t="shared" ca="1" si="787"/>
        <v>-24055373.49069228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-8040386.8378420351</v>
      </c>
      <c r="R917" s="25">
        <f t="array" aca="1" ref="R917" ca="1">INDEX('Lorri 401b'!L:L,MATCH('Retirement Calculator'!A917,'Lorri 401b'!N:N,0),0)</f>
        <v>-16145393.521194382</v>
      </c>
      <c r="S917" s="25">
        <f t="shared" ca="1" si="787"/>
        <v>-24185780.359036416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-8082319.0611867383</v>
      </c>
      <c r="R918" s="25">
        <f t="array" aca="1" ref="R918" ca="1">INDEX('Lorri 401b'!L:L,MATCH('Retirement Calculator'!A918,'Lorri 401b'!N:N,0),0)</f>
        <v>-16234411.528145248</v>
      </c>
      <c r="S918" s="25">
        <f t="shared" ca="1" si="787"/>
        <v>-24316730.589331985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-8124426.002128711</v>
      </c>
      <c r="R919" s="25">
        <f t="array" aca="1" ref="R919" ca="1">INDEX('Lorri 401b'!L:L,MATCH('Retirement Calculator'!A919,'Lorri 401b'!N:N,0),0)</f>
        <v>-16323800.44345841</v>
      </c>
      <c r="S919" s="25">
        <f t="shared" ca="1" si="787"/>
        <v>-24448226.445587121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-8166708.3886579415</v>
      </c>
      <c r="R920" s="25">
        <f t="array" aca="1" ref="R920" ca="1">INDEX('Lorri 401b'!L:L,MATCH('Retirement Calculator'!A920,'Lorri 401b'!N:N,0),0)</f>
        <v>-16413561.812585376</v>
      </c>
      <c r="S920" s="25">
        <f t="shared" ca="1" si="787"/>
        <v>-24580270.201243319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-8209166.9517977107</v>
      </c>
      <c r="R921" s="25">
        <f t="array" aca="1" ref="R921" ca="1">INDEX('Lorri 401b'!L:L,MATCH('Retirement Calculator'!A921,'Lorri 401b'!N:N,0),0)</f>
        <v>-16503697.187417038</v>
      </c>
      <c r="S921" s="25">
        <f t="shared" ca="1" si="787"/>
        <v>-24712864.139214747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-8251802.4256172292</v>
      </c>
      <c r="R922" s="25">
        <f t="array" aca="1" ref="R922" ca="1">INDEX('Lorri 401b'!L:L,MATCH('Retirement Calculator'!A922,'Lorri 401b'!N:N,0),0)</f>
        <v>-16594208.126310499</v>
      </c>
      <c r="S922" s="25">
        <f t="shared" ca="1" si="787"/>
        <v>-24846010.55192773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-8294615.547244329</v>
      </c>
      <c r="R923" s="25">
        <f t="array" aca="1" ref="R923" ca="1">INDEX('Lorri 401b'!L:L,MATCH('Retirement Calculator'!A923,'Lorri 401b'!N:N,0),0)</f>
        <v>-16685096.194116017</v>
      </c>
      <c r="S923" s="25">
        <f t="shared" ca="1" si="787"/>
        <v>-24979711.741360344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-8337607.0568782082</v>
      </c>
      <c r="R924" s="25">
        <f t="array" aca="1" ref="R924" ca="1">INDEX('Lorri 401b'!L:L,MATCH('Retirement Calculator'!A924,'Lorri 401b'!N:N,0),0)</f>
        <v>-16776362.962204058</v>
      </c>
      <c r="S924" s="25">
        <f t="shared" ca="1" si="787"/>
        <v>-25113970.019082267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-8380777.6978022289</v>
      </c>
      <c r="R925" s="25">
        <f t="array" aca="1" ref="R925" ca="1">INDEX('Lorri 401b'!L:L,MATCH('Retirement Calculator'!A925,'Lorri 401b'!N:N,0),0)</f>
        <v>-16868010.008492462</v>
      </c>
      <c r="S925" s="25">
        <f t="shared" ca="1" si="787"/>
        <v>-25248787.706294693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-8424128.2163967658</v>
      </c>
      <c r="R926" s="25">
        <f t="array" aca="1" ref="R926" ca="1">INDEX('Lorri 401b'!L:L,MATCH('Retirement Calculator'!A926,'Lorri 401b'!N:N,0),0)</f>
        <v>-16960038.917473737</v>
      </c>
      <c r="S926" s="25">
        <f t="shared" ca="1" si="787"/>
        <v>-25384167.133870505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-8467659.3621521145</v>
      </c>
      <c r="R927" s="25">
        <f t="array" aca="1" ref="R927" ca="1">INDEX('Lorri 401b'!L:L,MATCH('Retirement Calculator'!A927,'Lorri 401b'!N:N,0),0)</f>
        <v>-17052451.280242432</v>
      </c>
      <c r="S927" s="25">
        <f t="shared" ca="1" si="787"/>
        <v>-25520110.642394546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-8511371.8876814432</v>
      </c>
      <c r="R928" s="25">
        <f t="array" aca="1" ref="R928" ca="1">INDEX('Lorri 401b'!L:L,MATCH('Retirement Calculator'!A928,'Lorri 401b'!N:N,0),0)</f>
        <v>-17145248.694522664</v>
      </c>
      <c r="S928" s="25">
        <f t="shared" ca="1" si="787"/>
        <v>-25656620.582204107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-8555266.54873381</v>
      </c>
      <c r="R929" s="25">
        <f t="array" aca="1" ref="R929" ca="1">INDEX('Lorri 401b'!L:L,MATCH('Retirement Calculator'!A929,'Lorri 401b'!N:N,0),0)</f>
        <v>-17238432.76469573</v>
      </c>
      <c r="S929" s="25">
        <f t="shared" ca="1" si="787"/>
        <v>-25793699.313429542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-8599344.1042072289</v>
      </c>
      <c r="R930" s="25">
        <f t="array" aca="1" ref="R930" ca="1">INDEX('Lorri 401b'!L:L,MATCH('Retirement Calculator'!A930,'Lorri 401b'!N:N,0),0)</f>
        <v>-17332005.101827849</v>
      </c>
      <c r="S930" s="25">
        <f t="shared" ca="1" si="787"/>
        <v>-25931349.206035078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-8643605.3161617871</v>
      </c>
      <c r="R931" s="25">
        <f t="array" aca="1" ref="R931" ca="1">INDEX('Lorri 401b'!L:L,MATCH('Retirement Calculator'!A931,'Lorri 401b'!N:N,0),0)</f>
        <v>-17425967.323698018</v>
      </c>
      <c r="S931" s="25">
        <f t="shared" ca="1" si="787"/>
        <v>-26069572.639859803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-8688050.9498328231</v>
      </c>
      <c r="R932" s="25">
        <f t="array" aca="1" ref="R932" ca="1">INDEX('Lorri 401b'!L:L,MATCH('Retirement Calculator'!A932,'Lorri 401b'!N:N,0),0)</f>
        <v>-17520321.05482598</v>
      </c>
      <c r="S932" s="25">
        <f t="shared" ca="1" si="787"/>
        <v>-26208372.004658803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-8732681.7736441549</v>
      </c>
      <c r="R933" s="25">
        <f t="array" aca="1" ref="R933" ca="1">INDEX('Lorri 401b'!L:L,MATCH('Retirement Calculator'!A933,'Lorri 401b'!N:N,0),0)</f>
        <v>-17615067.926500309</v>
      </c>
      <c r="S933" s="25">
        <f t="shared" ca="1" si="787"/>
        <v>-26347749.700144462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-8777498.5592213664</v>
      </c>
      <c r="R934" s="25">
        <f t="array" aca="1" ref="R934" ca="1">INDEX('Lorri 401b'!L:L,MATCH('Retirement Calculator'!A934,'Lorri 401b'!N:N,0),0)</f>
        <v>-17710209.576806616</v>
      </c>
      <c r="S934" s="25">
        <f t="shared" ca="1" si="787"/>
        <v>-26487708.136027984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-8822502.0814051498</v>
      </c>
      <c r="R935" s="25">
        <f t="array" aca="1" ref="R935" ca="1">INDEX('Lorri 401b'!L:L,MATCH('Retirement Calculator'!A935,'Lorri 401b'!N:N,0),0)</f>
        <v>-17805747.650655866</v>
      </c>
      <c r="S935" s="25">
        <f t="shared" ca="1" si="787"/>
        <v>-26628249.732061014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-8867693.1182646994</v>
      </c>
      <c r="R936" s="25">
        <f t="array" aca="1" ref="R936" ca="1">INDEX('Lorri 401b'!L:L,MATCH('Retirement Calculator'!A936,'Lorri 401b'!N:N,0),0)</f>
        <v>-17901683.79981282</v>
      </c>
      <c r="S936" s="25">
        <f t="shared" ca="1" si="787"/>
        <v>-26769376.918077521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-8913072.4511111639</v>
      </c>
      <c r="R937" s="25">
        <f t="array" aca="1" ref="R937" ca="1">INDEX('Lorri 401b'!L:L,MATCH('Retirement Calculator'!A937,'Lorri 401b'!N:N,0),0)</f>
        <v>-17998019.682924595</v>
      </c>
      <c r="S937" s="25">
        <f t="shared" ca="1" si="787"/>
        <v>-26911092.134035759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-8958640.8645111546</v>
      </c>
      <c r="R938" s="25">
        <f t="array" aca="1" ref="R938" ca="1">INDEX('Lorri 401b'!L:L,MATCH('Retirement Calculator'!A938,'Lorri 401b'!N:N,0),0)</f>
        <v>-18094756.965549335</v>
      </c>
      <c r="S938" s="25">
        <f t="shared" ca="1" si="787"/>
        <v>-27053397.830060489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-9004399.1463003121</v>
      </c>
      <c r="R939" s="25">
        <f t="array" aca="1" ref="R939" ca="1">INDEX('Lorri 401b'!L:L,MATCH('Retirement Calculator'!A939,'Lorri 401b'!N:N,0),0)</f>
        <v>-18191897.320185013</v>
      </c>
      <c r="S939" s="25">
        <f t="shared" ca="1" si="787"/>
        <v>-27196296.466485325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-9050348.087596925</v>
      </c>
      <c r="R940" s="25">
        <f t="array" aca="1" ref="R940" ca="1">INDEX('Lorri 401b'!L:L,MATCH('Retirement Calculator'!A940,'Lorri 401b'!N:N,0),0)</f>
        <v>-18289442.426298339</v>
      </c>
      <c r="S940" s="25">
        <f t="shared" ca="1" si="787"/>
        <v>-27339790.513895266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-9096488.4828156065</v>
      </c>
      <c r="R941" s="25">
        <f t="array" aca="1" ref="R941" ca="1">INDEX('Lorri 401b'!L:L,MATCH('Retirement Calculator'!A941,'Lorri 401b'!N:N,0),0)</f>
        <v>-18387393.970353805</v>
      </c>
      <c r="S941" s="25">
        <f t="shared" ca="1" si="787"/>
        <v>-27483882.453169413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-9142821.1296810322</v>
      </c>
      <c r="R942" s="25">
        <f t="array" aca="1" ref="R942" ca="1">INDEX('Lorri 401b'!L:L,MATCH('Retirement Calculator'!A942,'Lorri 401b'!N:N,0),0)</f>
        <v>-18485753.645842835</v>
      </c>
      <c r="S942" s="25">
        <f t="shared" ca="1" si="787"/>
        <v>-27628574.775523867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-9189346.8292417303</v>
      </c>
      <c r="R943" s="25">
        <f t="array" aca="1" ref="R943" ca="1">INDEX('Lorri 401b'!L:L,MATCH('Retirement Calculator'!A943,'Lorri 401b'!N:N,0),0)</f>
        <v>-18584523.153313067</v>
      </c>
      <c r="S943" s="25">
        <f t="shared" ca="1" si="787"/>
        <v>-27773869.982554797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-9236066.3858839329</v>
      </c>
      <c r="R944" s="25">
        <f t="array" aca="1" ref="R944" ca="1">INDEX('Lorri 401b'!L:L,MATCH('Retirement Calculator'!A944,'Lorri 401b'!N:N,0),0)</f>
        <v>-18683704.20039776</v>
      </c>
      <c r="S944" s="25">
        <f t="shared" ca="1" si="787"/>
        <v>-27919770.586281694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-9282980.6073454767</v>
      </c>
      <c r="R945" s="25">
        <f t="array" aca="1" ref="R945" ca="1">INDEX('Lorri 401b'!L:L,MATCH('Retirement Calculator'!A945,'Lorri 401b'!N:N,0),0)</f>
        <v>-18783298.501845304</v>
      </c>
      <c r="S945" s="25">
        <f t="shared" ca="1" si="787"/>
        <v>-28066279.109190781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-9330090.3047297783</v>
      </c>
      <c r="R946" s="25">
        <f t="array" aca="1" ref="R946" ca="1">INDEX('Lorri 401b'!L:L,MATCH('Retirement Calculator'!A946,'Lorri 401b'!N:N,0),0)</f>
        <v>-18883307.77954888</v>
      </c>
      <c r="S946" s="25">
        <f t="shared" ca="1" si="787"/>
        <v>-28213398.084278658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-9377396.2925198469</v>
      </c>
      <c r="R947" s="25">
        <f t="array" aca="1" ref="R947" ca="1">INDEX('Lorri 401b'!L:L,MATCH('Retirement Calculator'!A947,'Lorri 401b'!N:N,0),0)</f>
        <v>-18983733.762576222</v>
      </c>
      <c r="S947" s="25">
        <f t="shared" ca="1" si="787"/>
        <v>-28361130.055096067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-9424899.3885923736</v>
      </c>
      <c r="R948" s="25">
        <f t="array" aca="1" ref="R948" ca="1">INDEX('Lorri 401b'!L:L,MATCH('Retirement Calculator'!A948,'Lorri 401b'!N:N,0),0)</f>
        <v>-19084578.187199511</v>
      </c>
      <c r="S948" s="25">
        <f t="shared" ca="1" si="787"/>
        <v>-28509477.575791884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-9472600.4142318703</v>
      </c>
      <c r="R949" s="25">
        <f t="array" aca="1" ref="R949" ca="1">INDEX('Lorri 401b'!L:L,MATCH('Retirement Calculator'!A949,'Lorri 401b'!N:N,0),0)</f>
        <v>-19185842.796925396</v>
      </c>
      <c r="S949" s="25">
        <f t="shared" ca="1" si="787"/>
        <v>-28658443.211157266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-9520500.1941448636</v>
      </c>
      <c r="R950" s="25">
        <f t="array" aca="1" ref="R950" ca="1">INDEX('Lorri 401b'!L:L,MATCH('Retirement Calculator'!A950,'Lorri 401b'!N:N,0),0)</f>
        <v>-19287529.342525139</v>
      </c>
      <c r="S950" s="25">
        <f t="shared" ca="1" si="787"/>
        <v>-28808029.536670003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-9568599.5564741623</v>
      </c>
      <c r="R951" s="25">
        <f t="array" aca="1" ref="R951" ca="1">INDEX('Lorri 401b'!L:L,MATCH('Retirement Calculator'!A951,'Lorri 401b'!N:N,0),0)</f>
        <v>-19389639.582064882</v>
      </c>
      <c r="S951" s="25">
        <f t="shared" ca="1" si="787"/>
        <v>-28958239.138539046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-9616899.3328131661</v>
      </c>
      <c r="R952" s="25">
        <f t="array" aca="1" ref="R952" ca="1">INDEX('Lorri 401b'!L:L,MATCH('Retirement Calculator'!A952,'Lorri 401b'!N:N,0),0)</f>
        <v>-19492175.28093604</v>
      </c>
      <c r="S952" s="25">
        <f t="shared" ca="1" si="787"/>
        <v>-29109074.613749206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-9665400.3582202494</v>
      </c>
      <c r="R953" s="25">
        <f t="array" aca="1" ref="R953" ca="1">INDEX('Lorri 401b'!L:L,MATCH('Retirement Calculator'!A953,'Lorri 401b'!N:N,0),0)</f>
        <v>-19595138.211885829</v>
      </c>
      <c r="S953" s="25">
        <f t="shared" ca="1" si="787"/>
        <v>-29260538.570106078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-9714103.4712331947</v>
      </c>
      <c r="R954" s="25">
        <f t="array" aca="1" ref="R954" ca="1">INDEX('Lorri 401b'!L:L,MATCH('Retirement Calculator'!A954,'Lorri 401b'!N:N,0),0)</f>
        <v>-19698530.155047908</v>
      </c>
      <c r="S954" s="25">
        <f t="shared" ca="1" si="787"/>
        <v>-29412633.626281105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-9763009.513883695</v>
      </c>
      <c r="R955" s="25">
        <f t="array" aca="1" ref="R955" ca="1">INDEX('Lorri 401b'!L:L,MATCH('Retirement Calculator'!A955,'Lorri 401b'!N:N,0),0)</f>
        <v>-19802352.897973161</v>
      </c>
      <c r="S955" s="25">
        <f t="shared" ca="1" si="787"/>
        <v>-29565362.411856856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-9812119.3317119051</v>
      </c>
      <c r="R956" s="25">
        <f t="array" aca="1" ref="R956" ca="1">INDEX('Lorri 401b'!L:L,MATCH('Retirement Calculator'!A956,'Lorri 401b'!N:N,0),0)</f>
        <v>-19906608.235660605</v>
      </c>
      <c r="S956" s="25">
        <f t="shared" ca="1" si="787"/>
        <v>-29718727.567372508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-9861433.7737810668</v>
      </c>
      <c r="R957" s="25">
        <f t="array" aca="1" ref="R957" ca="1">INDEX('Lorri 401b'!L:L,MATCH('Retirement Calculator'!A957,'Lorri 401b'!N:N,0),0)</f>
        <v>-20011297.970588412</v>
      </c>
      <c r="S957" s="25">
        <f t="shared" ca="1" si="787"/>
        <v>-29872731.744369477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-9910953.692692183</v>
      </c>
      <c r="R958" s="25">
        <f t="array" aca="1" ref="R958" ca="1">INDEX('Lorri 401b'!L:L,MATCH('Retirement Calculator'!A958,'Lorri 401b'!N:N,0),0)</f>
        <v>-20116423.912745085</v>
      </c>
      <c r="S958" s="25">
        <f t="shared" ca="1" si="787"/>
        <v>-30027377.605437268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-9960679.9445987623</v>
      </c>
      <c r="R959" s="25">
        <f t="array" aca="1" ref="R959" ca="1">INDEX('Lorri 401b'!L:L,MATCH('Retirement Calculator'!A959,'Lorri 401b'!N:N,0),0)</f>
        <v>-20221987.879660744</v>
      </c>
      <c r="S959" s="25">
        <f t="shared" ca="1" si="787"/>
        <v>-30182667.824259505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-10010613.389221618</v>
      </c>
      <c r="R960" s="25">
        <f t="array" aca="1" ref="R960" ca="1">INDEX('Lorri 401b'!L:L,MATCH('Retirement Calculator'!A960,'Lorri 401b'!N:N,0),0)</f>
        <v>-20327991.696438551</v>
      </c>
      <c r="S960" s="25">
        <f t="shared" ca="1" si="787"/>
        <v>-30338605.085660167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-10060754.889863737</v>
      </c>
      <c r="R961" s="25">
        <f t="array" aca="1" ref="R961" ca="1">INDEX('Lorri 401b'!L:L,MATCH('Retirement Calculator'!A961,'Lorri 401b'!N:N,0),0)</f>
        <v>-20434437.195786268</v>
      </c>
      <c r="S961" s="25">
        <f t="shared" ca="1" si="787"/>
        <v>-30495192.085650004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-10111105.313425196</v>
      </c>
      <c r="R962" s="25">
        <f t="array" aca="1" ref="R962" ca="1">INDEX('Lorri 401b'!L:L,MATCH('Retirement Calculator'!A962,'Lorri 401b'!N:N,0),0)</f>
        <v>-20541326.218047932</v>
      </c>
      <c r="S962" s="25">
        <f t="shared" ca="1" si="787"/>
        <v>-30652431.53147313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-10161665.530418163</v>
      </c>
      <c r="R963" s="25">
        <f t="array" aca="1" ref="R963" ca="1">INDEX('Lorri 401b'!L:L,MATCH('Retirement Calculator'!A963,'Lorri 401b'!N:N,0),0)</f>
        <v>-20648660.611235686</v>
      </c>
      <c r="S963" s="25">
        <f t="shared" ca="1" si="787"/>
        <v>-30810326.141653851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-10212436.414981933</v>
      </c>
      <c r="R964" s="25">
        <f t="array" aca="1" ref="R964" ca="1">INDEX('Lorri 401b'!L:L,MATCH('Retirement Calculator'!A964,'Lorri 401b'!N:N,0),0)</f>
        <v>-20756442.231061723</v>
      </c>
      <c r="S964" s="25">
        <f t="shared" ca="1" si="787"/>
        <v>-30968878.646043658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-10263418.844898053</v>
      </c>
      <c r="R965" s="25">
        <f t="array" aca="1" ref="R965" ca="1">INDEX('Lorri 401b'!L:L,MATCH('Retirement Calculator'!A965,'Lorri 401b'!N:N,0),0)</f>
        <v>-20864672.940970369</v>
      </c>
      <c r="S965" s="25">
        <f t="shared" ca="1" si="787"/>
        <v>-31128091.785868421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-10314613.701605489</v>
      </c>
      <c r="R966" s="25">
        <f t="array" aca="1" ref="R966" ca="1">INDEX('Lorri 401b'!L:L,MATCH('Retirement Calculator'!A966,'Lorri 401b'!N:N,0),0)</f>
        <v>-20973354.612170301</v>
      </c>
      <c r="S966" s="25">
        <f t="shared" ca="1" si="787"/>
        <v>-31287968.313775793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-10366021.870215874</v>
      </c>
      <c r="R967" s="25">
        <f t="array" aca="1" ref="R967" ca="1">INDEX('Lorri 401b'!L:L,MATCH('Retirement Calculator'!A967,'Lorri 401b'!N:N,0),0)</f>
        <v>-21082489.123666897</v>
      </c>
      <c r="S967" s="25">
        <f t="shared" ca="1" si="787"/>
        <v>-31448510.993882772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-10417644.239528801</v>
      </c>
      <c r="R968" s="25">
        <f t="array" aca="1" ref="R968" ca="1">INDEX('Lorri 401b'!L:L,MATCH('Retirement Calculator'!A968,'Lorri 401b'!N:N,0),0)</f>
        <v>-21192078.36229473</v>
      </c>
      <c r="S968" s="25">
        <f t="shared" ca="1" si="787"/>
        <v>-31609722.601823531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-10469481.702047199</v>
      </c>
      <c r="R969" s="25">
        <f t="array" aca="1" ref="R969" ca="1">INDEX('Lorri 401b'!L:L,MATCH('Retirement Calculator'!A969,'Lorri 401b'!N:N,0),0)</f>
        <v>-21302124.222750179</v>
      </c>
      <c r="S969" s="25">
        <f t="shared" ca="1" si="787"/>
        <v>-31771605.924797378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-10521535.153992757</v>
      </c>
      <c r="R970" s="25">
        <f t="array" aca="1" ref="R970" ca="1">INDEX('Lorri 401b'!L:L,MATCH('Retirement Calculator'!A970,'Lorri 401b'!N:N,0),0)</f>
        <v>-21412628.607624192</v>
      </c>
      <c r="S970" s="25">
        <f t="shared" ca="1" si="787"/>
        <v>-31934163.761616949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-10573805.495321421</v>
      </c>
      <c r="R971" s="25">
        <f t="array" aca="1" ref="R971" ca="1">INDEX('Lorri 401b'!L:L,MATCH('Retirement Calculator'!A971,'Lorri 401b'!N:N,0),0)</f>
        <v>-21523593.427435182</v>
      </c>
      <c r="S971" s="25">
        <f t="shared" ca="1" si="787"/>
        <v>-32097398.922756605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-10626293.629738955</v>
      </c>
      <c r="R972" s="25">
        <f t="array" aca="1" ref="R972" ca="1">INDEX('Lorri 401b'!L:L,MATCH('Retirement Calculator'!A972,'Lorri 401b'!N:N,0),0)</f>
        <v>-21635020.600662049</v>
      </c>
      <c r="S972" s="25">
        <f t="shared" ca="1" si="787"/>
        <v>-32261314.230401002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-10679000.464716561</v>
      </c>
      <c r="R973" s="25">
        <f t="array" aca="1" ref="R973" ca="1">INDEX('Lorri 401b'!L:L,MATCH('Retirement Calculator'!A973,'Lorri 401b'!N:N,0),0)</f>
        <v>-21746912.053777363</v>
      </c>
      <c r="S973" s="25">
        <f t="shared" ca="1" si="787"/>
        <v>-32425912.518493924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-10731926.911506575</v>
      </c>
      <c r="R974" s="25">
        <f t="array" aca="1" ref="R974" ca="1">INDEX('Lorri 401b'!L:L,MATCH('Retirement Calculator'!A974,'Lorri 401b'!N:N,0),0)</f>
        <v>-21859269.721280657</v>
      </c>
      <c r="S974" s="25">
        <f t="shared" ca="1" si="787"/>
        <v>-32591196.632787231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-10785073.885158213</v>
      </c>
      <c r="R975" s="25">
        <f t="array" aca="1" ref="R975" ca="1">INDEX('Lorri 401b'!L:L,MATCH('Retirement Calculator'!A975,'Lorri 401b'!N:N,0),0)</f>
        <v>-21972095.54573188</v>
      </c>
      <c r="S975" s="25">
        <f t="shared" ca="1" si="787"/>
        <v>-32757169.430890091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-10838442.3045334</v>
      </c>
      <c r="R976" s="25">
        <f t="array" aca="1" ref="R976" ca="1">INDEX('Lorri 401b'!L:L,MATCH('Retirement Calculator'!A976,'Lorri 401b'!N:N,0),0)</f>
        <v>-22085391.477784984</v>
      </c>
      <c r="S976" s="25">
        <f t="shared" ca="1" si="787"/>
        <v>-32923833.782318383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-10892033.092322649</v>
      </c>
      <c r="R977" s="25">
        <f t="array" aca="1" ref="R977" ca="1">INDEX('Lorri 401b'!L:L,MATCH('Retirement Calculator'!A977,'Lorri 401b'!N:N,0),0)</f>
        <v>-22199159.476221643</v>
      </c>
      <c r="S977" s="25">
        <f t="shared" ca="1" si="787"/>
        <v>-33091192.568544291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-10945847.175061021</v>
      </c>
      <c r="R978" s="25">
        <f t="array" aca="1" ref="R978" ca="1">INDEX('Lorri 401b'!L:L,MATCH('Retirement Calculator'!A978,'Lorri 401b'!N:N,0),0)</f>
        <v>-22313401.507985123</v>
      </c>
      <c r="S978" s="25">
        <f t="shared" ca="1" si="787"/>
        <v>-33259248.683046144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-10999885.483144136</v>
      </c>
      <c r="R979" s="25">
        <f t="array" aca="1" ref="R979" ca="1">INDEX('Lorri 401b'!L:L,MATCH('Retirement Calculator'!A979,'Lorri 401b'!N:N,0),0)</f>
        <v>-22428119.548214283</v>
      </c>
      <c r="S979" s="25">
        <f t="shared" ca="1" si="787"/>
        <v>-33428005.031358421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-11054148.950844266</v>
      </c>
      <c r="R980" s="25">
        <f t="array" aca="1" ref="R980" ca="1">INDEX('Lorri 401b'!L:L,MATCH('Retirement Calculator'!A980,'Lorri 401b'!N:N,0),0)</f>
        <v>-22543315.58027773</v>
      </c>
      <c r="S980" s="25">
        <f t="shared" ca="1" si="787"/>
        <v>-33597464.531121999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-11108638.516326478</v>
      </c>
      <c r="R981" s="25">
        <f t="array" aca="1" ref="R981" ca="1">INDEX('Lorri 401b'!L:L,MATCH('Retirement Calculator'!A981,'Lorri 401b'!N:N,0),0)</f>
        <v>-22658991.595808107</v>
      </c>
      <c r="S981" s="25">
        <f t="shared" ca="1" si="787"/>
        <v>-33767630.112134583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-11163355.121664867</v>
      </c>
      <c r="R982" s="25">
        <f t="array" aca="1" ref="R982" ca="1">INDEX('Lorri 401b'!L:L,MATCH('Retirement Calculator'!A982,'Lorri 401b'!N:N,0),0)</f>
        <v>-22775149.594736528</v>
      </c>
      <c r="S982" s="25">
        <f t="shared" ca="1" si="787"/>
        <v>-33938504.716401398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-11218299.712858832</v>
      </c>
      <c r="R983" s="25">
        <f t="array" aca="1" ref="R983" ca="1">INDEX('Lorri 401b'!L:L,MATCH('Retirement Calculator'!A983,'Lorri 401b'!N:N,0),0)</f>
        <v>-22891791.585327152</v>
      </c>
      <c r="S983" s="25">
        <f t="shared" ca="1" si="787"/>
        <v>-34110091.298185982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-11273473.239849439</v>
      </c>
      <c r="R984" s="25">
        <f t="array" aca="1" ref="R984" ca="1">INDEX('Lorri 401b'!L:L,MATCH('Retirement Calculator'!A984,'Lorri 401b'!N:N,0),0)</f>
        <v>-23008919.584211905</v>
      </c>
      <c r="S984" s="25">
        <f t="shared" ca="1" si="787"/>
        <v>-34282392.824061342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-11328876.65653584</v>
      </c>
      <c r="R985" s="25">
        <f t="array" aca="1" ref="R985" ca="1">INDEX('Lorri 401b'!L:L,MATCH('Retirement Calculator'!A985,'Lorri 401b'!N:N,0),0)</f>
        <v>-23126535.616425343</v>
      </c>
      <c r="S985" s="25">
        <f t="shared" ca="1" si="787"/>
        <v>-34455412.272961184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-11384510.920791768</v>
      </c>
      <c r="R986" s="25">
        <f t="array" aca="1" ref="R986" ca="1">INDEX('Lorri 401b'!L:L,MATCH('Retirement Calculator'!A986,'Lorri 401b'!N:N,0),0)</f>
        <v>-23244641.71543967</v>
      </c>
      <c r="S986" s="25">
        <f t="shared" ca="1" si="787"/>
        <v>-34629152.636231437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-11440376.994482094</v>
      </c>
      <c r="R987" s="25">
        <f t="array" aca="1" ref="R987" ca="1">INDEX('Lorri 401b'!L:L,MATCH('Retirement Calculator'!A987,'Lorri 401b'!N:N,0),0)</f>
        <v>-23363239.923199888</v>
      </c>
      <c r="S987" s="25">
        <f t="shared" ca="1" si="787"/>
        <v>-34803616.917681985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-11496475.843479464</v>
      </c>
      <c r="R988" s="25">
        <f t="array" aca="1" ref="R988" ca="1">INDEX('Lorri 401b'!L:L,MATCH('Retirement Calculator'!A988,'Lorri 401b'!N:N,0),0)</f>
        <v>-23482332.29015911</v>
      </c>
      <c r="S988" s="25">
        <f t="shared" ca="1" si="787"/>
        <v>-34978808.133638576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-11552808.43768099</v>
      </c>
      <c r="R989" s="25">
        <f t="array" aca="1" ref="R989" ca="1">INDEX('Lorri 401b'!L:L,MATCH('Retirement Calculator'!A989,'Lorri 401b'!N:N,0),0)</f>
        <v>-23601920.875313994</v>
      </c>
      <c r="S989" s="25">
        <f t="shared" ca="1" si="787"/>
        <v>-35154729.312994987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-11609375.751025021</v>
      </c>
      <c r="R990" s="25">
        <f t="array" aca="1" ref="R990" ca="1">INDEX('Lorri 401b'!L:L,MATCH('Retirement Calculator'!A990,'Lorri 401b'!N:N,0),0)</f>
        <v>-23722007.746240355</v>
      </c>
      <c r="S990" s="25">
        <f t="shared" ca="1" si="787"/>
        <v>-35331383.497265376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-11666178.761507986</v>
      </c>
      <c r="R991" s="25">
        <f t="array" aca="1" ref="R991" ca="1">INDEX('Lorri 401b'!L:L,MATCH('Retirement Calculator'!A991,'Lorri 401b'!N:N,0),0)</f>
        <v>-23842594.979128912</v>
      </c>
      <c r="S991" s="25">
        <f t="shared" ca="1" si="787"/>
        <v>-35508773.7406369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-11723218.451201297</v>
      </c>
      <c r="R992" s="25">
        <f t="array" aca="1" ref="R992" ca="1">INDEX('Lorri 401b'!L:L,MATCH('Retirement Calculator'!A992,'Lorri 401b'!N:N,0),0)</f>
        <v>-23963684.658821169</v>
      </c>
      <c r="S992" s="25">
        <f t="shared" ca="1" si="787"/>
        <v>-35686903.11002247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-11780495.806268331</v>
      </c>
      <c r="R993" s="25">
        <f t="array" aca="1" ref="R993" ca="1">INDEX('Lorri 401b'!L:L,MATCH('Retirement Calculator'!A993,'Lorri 401b'!N:N,0),0)</f>
        <v>-24085278.878845479</v>
      </c>
      <c r="S993" s="25">
        <f t="shared" ca="1" si="787"/>
        <v>-35865774.68511381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-11838011.816981476</v>
      </c>
      <c r="R994" s="25">
        <f t="array" aca="1" ref="R994" ca="1">INDEX('Lorri 401b'!L:L,MATCH('Retirement Calculator'!A994,'Lorri 401b'!N:N,0),0)</f>
        <v>-24207379.741453223</v>
      </c>
      <c r="S994" s="25">
        <f t="shared" ca="1" si="787"/>
        <v>-36045391.558434695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-11895767.47773926</v>
      </c>
      <c r="R995" s="25">
        <f t="array" aca="1" ref="R995" ca="1">INDEX('Lorri 401b'!L:L,MATCH('Retirement Calculator'!A995,'Lorri 401b'!N:N,0),0)</f>
        <v>-24329989.357655168</v>
      </c>
      <c r="S995" s="25">
        <f t="shared" ca="1" si="787"/>
        <v>-36225756.835394427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-11953763.787083535</v>
      </c>
      <c r="R996" s="25">
        <f t="array" aca="1" ref="R996" ca="1">INDEX('Lorri 401b'!L:L,MATCH('Retirement Calculator'!A996,'Lorri 401b'!N:N,0),0)</f>
        <v>-24453109.847257953</v>
      </c>
      <c r="S996" s="25">
        <f t="shared" ca="1" si="787"/>
        <v>-36406873.634341486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-12012001.747716743</v>
      </c>
      <c r="R997" s="25">
        <f t="array" aca="1" ref="R997" ca="1">INDEX('Lorri 401b'!L:L,MATCH('Retirement Calculator'!A997,'Lorri 401b'!N:N,0),0)</f>
        <v>-24576743.338900749</v>
      </c>
      <c r="S997" s="25">
        <f t="shared" ca="1" si="787"/>
        <v>-36588745.086617492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-12070482.366519257</v>
      </c>
      <c r="R998" s="25">
        <f t="array" aca="1" ref="R998" ca="1">INDEX('Lorri 401b'!L:L,MATCH('Retirement Calculator'!A998,'Lorri 401b'!N:N,0),0)</f>
        <v>-24700891.970092058</v>
      </c>
      <c r="S998" s="25">
        <f t="shared" ca="1" si="787"/>
        <v>-36771374.336611316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-12129206.654566782</v>
      </c>
      <c r="R999" s="25">
        <f t="array" aca="1" ref="R999" ca="1">INDEX('Lorri 401b'!L:L,MATCH('Retirement Calculator'!A999,'Lorri 401b'!N:N,0),0)</f>
        <v>-24825557.887246665</v>
      </c>
      <c r="S999" s="25">
        <f t="shared" ca="1" si="787"/>
        <v>-36954764.541813448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-12188175.627147838</v>
      </c>
      <c r="R1000" s="25">
        <f t="array" aca="1" ref="R1000" ca="1">INDEX('Lorri 401b'!L:L,MATCH('Retirement Calculator'!A1000,'Lorri 401b'!N:N,0),0)</f>
        <v>-24950743.245722748</v>
      </c>
      <c r="S1000" s="25">
        <f t="shared" ca="1" si="787"/>
        <v>-37138918.872870587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-12247390.303781316</v>
      </c>
      <c r="R1001" s="25">
        <f t="array" aca="1" ref="R1001" ca="1">INDEX('Lorri 401b'!L:L,MATCH('Retirement Calculator'!A1001,'Lorri 401b'!N:N,0),0)</f>
        <v>-25076450.209859148</v>
      </c>
      <c r="S1001" s="25">
        <f t="shared" ca="1" si="787"/>
        <v>-37323840.513640463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-12306851.7082341</v>
      </c>
      <c r="R1002" s="25">
        <f t="array" aca="1" ref="R1002" ca="1">INDEX('Lorri 401b'!L:L,MATCH('Retirement Calculator'!A1002,'Lorri 401b'!N:N,0),0)</f>
        <v>-25202680.953012783</v>
      </c>
      <c r="S1002" s="25">
        <f t="shared" ca="1" si="787"/>
        <v>-37509532.661246881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-12366560.868538769</v>
      </c>
      <c r="R1003" s="25">
        <f t="array" aca="1" ref="R1003" ca="1">INDEX('Lorri 401b'!L:L,MATCH('Retirement Calculator'!A1003,'Lorri 401b'!N:N,0),0)</f>
        <v>-25329437.657596223</v>
      </c>
      <c r="S1003" s="25">
        <f t="shared" ca="1" si="787"/>
        <v>-37695998.52613499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-12426518.817011375</v>
      </c>
      <c r="R1004" s="25">
        <f t="array" aca="1" ref="R1004" ca="1">INDEX('Lorri 401b'!L:L,MATCH('Retirement Calculator'!A1004,'Lorri 401b'!N:N,0),0)</f>
        <v>-25456722.515115429</v>
      </c>
      <c r="S1004" s="25">
        <f t="shared" ca="1" si="787"/>
        <v>-37883241.332126804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-12486726.590269284</v>
      </c>
      <c r="R1005" s="25">
        <f t="array" aca="1" ref="R1005" ca="1">INDEX('Lorri 401b'!L:L,MATCH('Retirement Calculator'!A1005,'Lorri 401b'!N:N,0),0)</f>
        <v>-25584537.726207633</v>
      </c>
      <c r="S1005" s="25">
        <f t="shared" ca="1" si="787"/>
        <v>-38071264.316476919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-12547185.229249101</v>
      </c>
      <c r="R1006" s="25">
        <f t="array" aca="1" ref="R1006" ca="1">INDEX('Lorri 401b'!L:L,MATCH('Retirement Calculator'!A1006,'Lorri 401b'!N:N,0),0)</f>
        <v>-25712885.500679385</v>
      </c>
      <c r="S1006" s="25">
        <f t="shared" ca="1" si="787"/>
        <v>-38260070.729928486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-12607895.779224668</v>
      </c>
      <c r="R1007" s="25">
        <f t="array" aca="1" ref="R1007" ca="1">INDEX('Lorri 401b'!L:L,MATCH('Retirement Calculator'!A1007,'Lorri 401b'!N:N,0),0)</f>
        <v>-25841768.057544772</v>
      </c>
      <c r="S1007" s="25">
        <f t="shared" ca="1" si="787"/>
        <v>-38449663.836769439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-12668859.289825132</v>
      </c>
      <c r="R1008" s="25">
        <f t="array" aca="1" ref="R1008" ca="1">INDEX('Lorri 401b'!L:L,MATCH('Retirement Calculator'!A1008,'Lorri 401b'!N:N,0),0)</f>
        <v>-25971187.625063762</v>
      </c>
      <c r="S1008" s="25">
        <f t="shared" ca="1" si="787"/>
        <v>-38640046.914888896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-12730076.815053098</v>
      </c>
      <c r="R1009" s="25">
        <f t="array" aca="1" ref="R1009" ca="1">INDEX('Lorri 401b'!L:L,MATCH('Retirement Calculator'!A1009,'Lorri 401b'!N:N,0),0)</f>
        <v>-26101146.440780748</v>
      </c>
      <c r="S1009" s="25">
        <f t="shared" ca="1" si="787"/>
        <v>-38831223.255833849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-12791549.413302846</v>
      </c>
      <c r="R1010" s="25">
        <f t="array" aca="1" ref="R1010" ca="1">INDEX('Lorri 401b'!L:L,MATCH('Retirement Calculator'!A1010,'Lorri 401b'!N:N,0),0)</f>
        <v>-26231646.751563221</v>
      </c>
      <c r="S1010" s="25">
        <f t="shared" ca="1" si="787"/>
        <v>-39023196.164866067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-12853278.147378637</v>
      </c>
      <c r="R1011" s="25">
        <f t="array" aca="1" ref="R1011" ca="1">INDEX('Lorri 401b'!L:L,MATCH('Retirement Calculator'!A1011,'Lorri 401b'!N:N,0),0)</f>
        <v>-26362690.813640624</v>
      </c>
      <c r="S1011" s="25">
        <f t="shared" ca="1" si="787"/>
        <v>-39215968.961019263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-12915264.084513076</v>
      </c>
      <c r="R1012" s="25">
        <f t="array" aca="1" ref="R1012" ca="1">INDEX('Lorri 401b'!L:L,MATCH('Retirement Calculator'!A1012,'Lorri 401b'!N:N,0),0)</f>
        <v>-26494280.892643347</v>
      </c>
      <c r="S1012" s="25">
        <f t="shared" ca="1" si="787"/>
        <v>-39409544.977156423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-12977508.296385575</v>
      </c>
      <c r="R1013" s="25">
        <f t="array" aca="1" ref="R1013" ca="1">INDEX('Lorri 401b'!L:L,MATCH('Retirement Calculator'!A1013,'Lorri 401b'!N:N,0),0)</f>
        <v>-26626419.263641916</v>
      </c>
      <c r="S1013" s="25">
        <f t="shared" ca="1" si="787"/>
        <v>-39603927.560027495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-13040011.859140877</v>
      </c>
      <c r="R1014" s="25">
        <f t="array" aca="1" ref="R1014" ca="1">INDEX('Lorri 401b'!L:L,MATCH('Retirement Calculator'!A1014,'Lorri 401b'!N:N,0),0)</f>
        <v>-26759108.211186312</v>
      </c>
      <c r="S1014" s="25">
        <f t="shared" ca="1" si="787"/>
        <v>-39799120.070327193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-13102775.853407659</v>
      </c>
      <c r="R1015" s="25">
        <f t="array" aca="1" ref="R1015" ca="1">INDEX('Lorri 401b'!L:L,MATCH('Retirement Calculator'!A1015,'Lorri 401b'!N:N,0),0)</f>
        <v>-26892350.029345475</v>
      </c>
      <c r="S1015" s="25">
        <f t="shared" ca="1" si="787"/>
        <v>-39995125.882753134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-13165801.364317218</v>
      </c>
      <c r="R1016" s="25">
        <f t="array" aca="1" ref="R1016" ca="1">INDEX('Lorri 401b'!L:L,MATCH('Retirement Calculator'!A1016,'Lorri 401b'!N:N,0),0)</f>
        <v>-27026147.021746971</v>
      </c>
      <c r="S1016" s="25">
        <f t="shared" ca="1" si="787"/>
        <v>-40191948.386064187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-13229089.481522234</v>
      </c>
      <c r="R1017" s="25">
        <f t="array" aca="1" ref="R1017" ca="1">INDEX('Lorri 401b'!L:L,MATCH('Retirement Calculator'!A1017,'Lorri 401b'!N:N,0),0)</f>
        <v>-27160501.501616806</v>
      </c>
      <c r="S1017" s="25">
        <f t="shared" ca="1" si="787"/>
        <v>-40389590.983139038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-13292641.299215605</v>
      </c>
      <c r="R1018" s="25">
        <f t="array" aca="1" ref="R1018" ca="1">INDEX('Lorri 401b'!L:L,MATCH('Retirement Calculator'!A1018,'Lorri 401b'!N:N,0),0)</f>
        <v>-27295415.791819431</v>
      </c>
      <c r="S1018" s="25">
        <f t="shared" ca="1" si="787"/>
        <v>-40588057.091035038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-13356457.916149365</v>
      </c>
      <c r="R1019" s="25">
        <f t="array" aca="1" ref="R1019" ca="1">INDEX('Lorri 401b'!L:L,MATCH('Retirement Calculator'!A1019,'Lorri 401b'!N:N,0),0)</f>
        <v>-27430892.224897899</v>
      </c>
      <c r="S1019" s="25">
        <f t="shared" ca="1" si="787"/>
        <v>-40787350.141047262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-13420540.435653681</v>
      </c>
      <c r="R1020" s="25">
        <f t="array" aca="1" ref="R1020" ca="1">INDEX('Lorri 401b'!L:L,MATCH('Retirement Calculator'!A1020,'Lorri 401b'!N:N,0),0)</f>
        <v>-27566933.143114194</v>
      </c>
      <c r="S1020" s="25">
        <f t="shared" ca="1" si="787"/>
        <v>-40987473.578767873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-13484889.965655932</v>
      </c>
      <c r="R1021" s="25">
        <f t="array" aca="1" ref="R1021" ca="1">INDEX('Lorri 401b'!L:L,MATCH('Retirement Calculator'!A1021,'Lorri 401b'!N:N,0),0)</f>
        <v>-27703540.898489725</v>
      </c>
      <c r="S1021" s="25">
        <f t="shared" ca="1" si="787"/>
        <v>-41188430.864145659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-13549507.61869986</v>
      </c>
      <c r="R1022" s="25">
        <f t="array" aca="1" ref="R1022" ca="1">INDEX('Lorri 401b'!L:L,MATCH('Retirement Calculator'!A1022,'Lorri 401b'!N:N,0),0)</f>
        <v>-27840717.852845985</v>
      </c>
      <c r="S1022" s="25">
        <f t="shared" ca="1" si="787"/>
        <v>-41390225.471545845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-13614394.511964804</v>
      </c>
      <c r="R1023" s="25">
        <f t="array" aca="1" ref="R1023" ca="1">INDEX('Lorri 401b'!L:L,MATCH('Retirement Calculator'!A1023,'Lorri 401b'!N:N,0),0)</f>
        <v>-27978466.377845399</v>
      </c>
      <c r="S1023" s="25">
        <f t="shared" ca="1" si="787"/>
        <v>-41592860.889810205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-13679551.767285019</v>
      </c>
      <c r="R1024" s="25">
        <f t="array" aca="1" ref="R1024" ca="1">INDEX('Lorri 401b'!L:L,MATCH('Retirement Calculator'!A1024,'Lorri 401b'!N:N,0),0)</f>
        <v>-28116788.85503231</v>
      </c>
      <c r="S1024" s="25">
        <f t="shared" ca="1" si="787"/>
        <v>-41796340.622317329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-13744980.511169069</v>
      </c>
      <c r="R1025" s="25">
        <f t="array" aca="1" ref="R1025" ca="1">INDEX('Lorri 401b'!L:L,MATCH('Retirement Calculator'!A1025,'Lorri 401b'!N:N,0),0)</f>
        <v>-28255687.675874166</v>
      </c>
      <c r="S1025" s="25">
        <f t="shared" ca="1" si="787"/>
        <v>-42000668.187043235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-13810681.874819301</v>
      </c>
      <c r="R1026" s="25">
        <f t="array" aca="1" ref="R1026" ca="1">INDEX('Lorri 401b'!L:L,MATCH('Retirement Calculator'!A1026,'Lorri 401b'!N:N,0),0)</f>
        <v>-28395165.241802864</v>
      </c>
      <c r="S1026" s="25">
        <f t="shared" ca="1" si="787"/>
        <v>-42205847.116622165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-13876656.99415141</v>
      </c>
      <c r="R1027" s="25">
        <f t="array" aca="1" ref="R1027" ca="1">INDEX('Lorri 401b'!L:L,MATCH('Retirement Calculator'!A1027,'Lorri 401b'!N:N,0),0)</f>
        <v>-28535223.964256264</v>
      </c>
      <c r="S1027" s="25">
        <f t="shared" ca="1" si="787"/>
        <v>-42411880.95840767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-13942907.009814069</v>
      </c>
      <c r="R1028" s="25">
        <f t="array" aca="1" ref="R1028" ca="1">INDEX('Lorri 401b'!L:L,MATCH('Retirement Calculator'!A1028,'Lorri 401b'!N:N,0),0)</f>
        <v>-28675866.264719889</v>
      </c>
      <c r="S1028" s="25">
        <f t="shared" ca="1" si="787"/>
        <v>-42618773.274533957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-14009433.067208655</v>
      </c>
      <c r="R1029" s="25">
        <f t="array" aca="1" ref="R1029" ca="1">INDEX('Lorri 401b'!L:L,MATCH('Retirement Calculator'!A1029,'Lorri 401b'!N:N,0),0)</f>
        <v>-28817094.574768778</v>
      </c>
      <c r="S1029" s="25">
        <f t="shared" ca="1" si="787"/>
        <v>-42826527.641977429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-14076236.316509053</v>
      </c>
      <c r="R1030" s="25">
        <f t="array" aca="1" ref="R1030" ca="1">INDEX('Lorri 401b'!L:L,MATCH('Retirement Calculator'!A1030,'Lorri 401b'!N:N,0),0)</f>
        <v>-28958911.336109538</v>
      </c>
      <c r="S1030" s="25">
        <f t="shared" ca="1" si="787"/>
        <v>-43035147.652618587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-14143317.912681535</v>
      </c>
      <c r="R1031" s="25">
        <f t="array" aca="1" ref="R1031" ca="1">INDEX('Lorri 401b'!L:L,MATCH('Retirement Calculator'!A1031,'Lorri 401b'!N:N,0),0)</f>
        <v>-29101319.000622548</v>
      </c>
      <c r="S1031" s="25">
        <f t="shared" ref="S1031:S1171" ca="1" si="1047">SUM(Q1031:R1031)</f>
        <v>-43244636.913304083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-14210679.015504736</v>
      </c>
      <c r="R1032" s="25">
        <f t="array" aca="1" ref="R1032" ca="1">INDEX('Lorri 401b'!L:L,MATCH('Retirement Calculator'!A1032,'Lorri 401b'!N:N,0),0)</f>
        <v>-29244320.030404363</v>
      </c>
      <c r="S1032" s="25">
        <f t="shared" ca="1" si="1047"/>
        <v>-43454999.045909099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-14278320.789589701</v>
      </c>
      <c r="R1033" s="25">
        <f t="array" aca="1" ref="R1033" ca="1">INDEX('Lorri 401b'!L:L,MATCH('Retirement Calculator'!A1033,'Lorri 401b'!N:N,0),0)</f>
        <v>-29387916.897810269</v>
      </c>
      <c r="S1033" s="25">
        <f t="shared" ca="1" si="1047"/>
        <v>-43666237.687399969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-14346244.404400019</v>
      </c>
      <c r="R1034" s="25">
        <f t="array" aca="1" ref="R1034" ca="1">INDEX('Lorri 401b'!L:L,MATCH('Retirement Calculator'!A1034,'Lorri 401b'!N:N,0),0)</f>
        <v>-29532112.085497033</v>
      </c>
      <c r="S1034" s="25">
        <f t="shared" ca="1" si="1047"/>
        <v>-43878356.48989705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-14414451.034272047</v>
      </c>
      <c r="R1035" s="25">
        <f t="array" aca="1" ref="R1035" ca="1">INDEX('Lorri 401b'!L:L,MATCH('Retirement Calculator'!A1035,'Lorri 401b'!N:N,0),0)</f>
        <v>-29676908.086465824</v>
      </c>
      <c r="S1035" s="25">
        <f t="shared" ca="1" si="1047"/>
        <v>-44091359.120737873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-14482941.858435208</v>
      </c>
      <c r="R1036" s="25">
        <f t="array" aca="1" ref="R1036" ca="1">INDEX('Lorri 401b'!L:L,MATCH('Retirement Calculator'!A1036,'Lorri 401b'!N:N,0),0)</f>
        <v>-29822307.404105321</v>
      </c>
      <c r="S1036" s="25">
        <f t="shared" ca="1" si="1047"/>
        <v>-44305249.262540527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-14551718.061032383</v>
      </c>
      <c r="R1037" s="25">
        <f t="array" aca="1" ref="R1037" ca="1">INDEX('Lorri 401b'!L:L,MATCH('Retirement Calculator'!A1037,'Lorri 401b'!N:N,0),0)</f>
        <v>-29968312.552234981</v>
      </c>
      <c r="S1037" s="25">
        <f t="shared" ca="1" si="1047"/>
        <v>-44520030.613267362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-14620780.831140378</v>
      </c>
      <c r="R1038" s="25">
        <f t="array" aca="1" ref="R1038" ca="1">INDEX('Lorri 401b'!L:L,MATCH('Retirement Calculator'!A1038,'Lorri 401b'!N:N,0),0)</f>
        <v>-30114926.055148516</v>
      </c>
      <c r="S1038" s="25">
        <f t="shared" ca="1" si="1047"/>
        <v>-44735706.886288896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-14690131.362790491</v>
      </c>
      <c r="R1039" s="25">
        <f t="array" aca="1" ref="R1039" ca="1">INDEX('Lorri 401b'!L:L,MATCH('Retirement Calculator'!A1039,'Lorri 401b'!N:N,0),0)</f>
        <v>-30262150.447657522</v>
      </c>
      <c r="S1039" s="25">
        <f t="shared" ca="1" si="1047"/>
        <v>-44952281.810448013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-14759770.854989147</v>
      </c>
      <c r="R1040" s="25">
        <f t="array" aca="1" ref="R1040" ca="1">INDEX('Lorri 401b'!L:L,MATCH('Retirement Calculator'!A1040,'Lorri 401b'!N:N,0),0)</f>
        <v>-30409988.275135316</v>
      </c>
      <c r="S1040" s="25">
        <f t="shared" ca="1" si="1047"/>
        <v>-45169759.130124465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-14829700.51173863</v>
      </c>
      <c r="R1041" s="25">
        <f t="array" aca="1" ref="R1041" ca="1">INDEX('Lorri 401b'!L:L,MATCH('Retirement Calculator'!A1041,'Lorri 401b'!N:N,0),0)</f>
        <v>-30558442.093560934</v>
      </c>
      <c r="S1041" s="25">
        <f t="shared" ca="1" si="1047"/>
        <v>-45388142.605299562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-14899921.542057902</v>
      </c>
      <c r="R1042" s="25">
        <f t="array" aca="1" ref="R1042" ca="1">INDEX('Lorri 401b'!L:L,MATCH('Retirement Calculator'!A1042,'Lorri 401b'!N:N,0),0)</f>
        <v>-30707514.469563328</v>
      </c>
      <c r="S1042" s="25">
        <f t="shared" ca="1" si="1047"/>
        <v>-45607436.011621229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-14970435.160003504</v>
      </c>
      <c r="R1043" s="25">
        <f t="array" aca="1" ref="R1043" ca="1">INDEX('Lorri 401b'!L:L,MATCH('Retirement Calculator'!A1043,'Lorri 401b'!N:N,0),0)</f>
        <v>-30857207.980465729</v>
      </c>
      <c r="S1043" s="25">
        <f t="shared" ca="1" si="1047"/>
        <v>-45827643.140469231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-15041242.584690547</v>
      </c>
      <c r="R1044" s="25">
        <f t="array" aca="1" ref="R1044" ca="1">INDEX('Lorri 401b'!L:L,MATCH('Retirement Calculator'!A1044,'Lorri 401b'!N:N,0),0)</f>
        <v>-31007525.214330222</v>
      </c>
      <c r="S1044" s="25">
        <f t="shared" ca="1" si="1047"/>
        <v>-46048767.799020767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-15112345.040313786</v>
      </c>
      <c r="R1045" s="25">
        <f t="array" aca="1" ref="R1045" ca="1">INDEX('Lorri 401b'!L:L,MATCH('Retirement Calculator'!A1045,'Lorri 401b'!N:N,0),0)</f>
        <v>-31158468.770002488</v>
      </c>
      <c r="S1045" s="25">
        <f t="shared" ca="1" si="1047"/>
        <v>-46270813.810316272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-15183743.756168788</v>
      </c>
      <c r="R1046" s="25">
        <f t="array" aca="1" ref="R1046" ca="1">INDEX('Lorri 401b'!L:L,MATCH('Retirement Calculator'!A1046,'Lorri 401b'!N:N,0),0)</f>
        <v>-31310041.257156719</v>
      </c>
      <c r="S1046" s="25">
        <f t="shared" ca="1" si="1047"/>
        <v>-46493785.013325505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-15255439.966673186</v>
      </c>
      <c r="R1047" s="25">
        <f t="array" aca="1" ref="R1047" ca="1">INDEX('Lorri 401b'!L:L,MATCH('Retirement Calculator'!A1047,'Lorri 401b'!N:N,0),0)</f>
        <v>-31462245.29634076</v>
      </c>
      <c r="S1047" s="25">
        <f t="shared" ca="1" si="1047"/>
        <v>-46717685.263013944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-15327434.911388019</v>
      </c>
      <c r="R1048" s="25">
        <f t="array" aca="1" ref="R1048" ca="1">INDEX('Lorri 401b'!L:L,MATCH('Retirement Calculator'!A1048,'Lorri 401b'!N:N,0),0)</f>
        <v>-31615083.519021403</v>
      </c>
      <c r="S1048" s="25">
        <f t="shared" ca="1" si="1047"/>
        <v>-46942518.430409424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-15399729.835039163</v>
      </c>
      <c r="R1049" s="25">
        <f t="array" aca="1" ref="R1049" ca="1">INDEX('Lorri 401b'!L:L,MATCH('Retirement Calculator'!A1049,'Lorri 401b'!N:N,0),0)</f>
        <v>-31768558.567629881</v>
      </c>
      <c r="S1049" s="25">
        <f t="shared" ca="1" si="1047"/>
        <v>-47168288.402669042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-15472325.987538854</v>
      </c>
      <c r="R1050" s="25">
        <f t="array" aca="1" ref="R1050" ca="1">INDEX('Lorri 401b'!L:L,MATCH('Retirement Calculator'!A1050,'Lorri 401b'!N:N,0),0)</f>
        <v>-31922673.09560756</v>
      </c>
      <c r="S1050" s="25">
        <f t="shared" ca="1" si="1047"/>
        <v>-47394999.083146416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-15545224.624007294</v>
      </c>
      <c r="R1051" s="25">
        <f t="array" aca="1" ref="R1051" ca="1">INDEX('Lorri 401b'!L:L,MATCH('Retirement Calculator'!A1051,'Lorri 401b'!N:N,0),0)</f>
        <v>-32077429.767451812</v>
      </c>
      <c r="S1051" s="25">
        <f t="shared" ca="1" si="1047"/>
        <v>-47622654.391459107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-15618427.004794352</v>
      </c>
      <c r="R1052" s="25">
        <f t="array" aca="1" ref="R1052" ca="1">INDEX('Lorri 401b'!L:L,MATCH('Retirement Calculator'!A1052,'Lorri 401b'!N:N,0),0)</f>
        <v>-32232831.258762084</v>
      </c>
      <c r="S1052" s="25">
        <f t="shared" ca="1" si="1047"/>
        <v>-47851258.263556436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-15691934.395501357</v>
      </c>
      <c r="R1053" s="25">
        <f t="array" aca="1" ref="R1053" ca="1">INDEX('Lorri 401b'!L:L,MATCH('Retirement Calculator'!A1053,'Lorri 401b'!N:N,0),0)</f>
        <v>-32388880.256286148</v>
      </c>
      <c r="S1053" s="25">
        <f t="shared" ca="1" si="1047"/>
        <v>-48080814.651787505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-15765748.067002974</v>
      </c>
      <c r="R1054" s="25">
        <f t="array" aca="1" ref="R1054" ca="1">INDEX('Lorri 401b'!L:L,MATCH('Retirement Calculator'!A1054,'Lorri 401b'!N:N,0),0)</f>
        <v>-32545579.457966562</v>
      </c>
      <c r="S1054" s="25">
        <f t="shared" ca="1" si="1047"/>
        <v>-48311327.524969533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-15839869.295469182</v>
      </c>
      <c r="R1055" s="25">
        <f t="array" aca="1" ref="R1055" ca="1">INDEX('Lorri 401b'!L:L,MATCH('Retirement Calculator'!A1055,'Lorri 401b'!N:N,0),0)</f>
        <v>-32702931.572987311</v>
      </c>
      <c r="S1055" s="25">
        <f t="shared" ca="1" si="1047"/>
        <v>-48542800.86845649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-15914299.362387331</v>
      </c>
      <c r="R1056" s="25">
        <f t="array" aca="1" ref="R1056" ca="1">INDEX('Lorri 401b'!L:L,MATCH('Retirement Calculator'!A1056,'Lorri 401b'!N:N,0),0)</f>
        <v>-32860939.321820647</v>
      </c>
      <c r="S1056" s="25">
        <f t="shared" ca="1" si="1047"/>
        <v>-48775238.684207976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-15989039.554584306</v>
      </c>
      <c r="R1057" s="25">
        <f t="array" aca="1" ref="R1057" ca="1">INDEX('Lorri 401b'!L:L,MATCH('Retirement Calculator'!A1057,'Lorri 401b'!N:N,0),0)</f>
        <v>-33019605.436274122</v>
      </c>
      <c r="S1057" s="25">
        <f t="shared" ca="1" si="1047"/>
        <v>-49008644.990858428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-16064091.164248768</v>
      </c>
      <c r="R1058" s="25">
        <f t="array" aca="1" ref="R1058" ca="1">INDEX('Lorri 401b'!L:L,MATCH('Retirement Calculator'!A1058,'Lorri 401b'!N:N,0),0)</f>
        <v>-33178932.659537818</v>
      </c>
      <c r="S1058" s="25">
        <f t="shared" ca="1" si="1047"/>
        <v>-49243023.823786587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-16139455.488953499</v>
      </c>
      <c r="R1059" s="25">
        <f t="array" aca="1" ref="R1059" ca="1">INDEX('Lorri 401b'!L:L,MATCH('Retirement Calculator'!A1059,'Lorri 401b'!N:N,0),0)</f>
        <v>-33338923.746231779</v>
      </c>
      <c r="S1059" s="25">
        <f t="shared" ca="1" si="1047"/>
        <v>-49478379.23518528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-16215133.831677834</v>
      </c>
      <c r="R1060" s="25">
        <f t="array" aca="1" ref="R1060" ca="1">INDEX('Lorri 401b'!L:L,MATCH('Retirement Calculator'!A1060,'Lorri 401b'!N:N,0),0)</f>
        <v>-33499581.462453634</v>
      </c>
      <c r="S1060" s="25">
        <f t="shared" ca="1" si="1047"/>
        <v>-49714715.294131465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-16291127.500830187</v>
      </c>
      <c r="R1061" s="25">
        <f t="array" aca="1" ref="R1061" ca="1">INDEX('Lorri 401b'!L:L,MATCH('Retirement Calculator'!A1061,'Lorri 401b'!N:N,0),0)</f>
        <v>-33660908.585826412</v>
      </c>
      <c r="S1061" s="25">
        <f t="shared" ca="1" si="1047"/>
        <v>-49952036.0866566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-16367437.810270675</v>
      </c>
      <c r="R1062" s="25">
        <f t="array" aca="1" ref="R1062" ca="1">INDEX('Lorri 401b'!L:L,MATCH('Retirement Calculator'!A1062,'Lorri 401b'!N:N,0),0)</f>
        <v>-33822907.905546576</v>
      </c>
      <c r="S1062" s="25">
        <f t="shared" ca="1" si="1047"/>
        <v>-50190345.71581725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-16444066.079333831</v>
      </c>
      <c r="R1063" s="25">
        <f t="array" aca="1" ref="R1063" ca="1">INDEX('Lorri 401b'!L:L,MATCH('Retirement Calculator'!A1063,'Lorri 401b'!N:N,0),0)</f>
        <v>-33985582.222432241</v>
      </c>
      <c r="S1063" s="25">
        <f t="shared" ca="1" si="1047"/>
        <v>-50429648.301766068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-16521013.632851416</v>
      </c>
      <c r="R1064" s="25">
        <f t="array" aca="1" ref="R1064" ca="1">INDEX('Lorri 401b'!L:L,MATCH('Retirement Calculator'!A1064,'Lorri 401b'!N:N,0),0)</f>
        <v>-34148934.348971598</v>
      </c>
      <c r="S1064" s="25">
        <f t="shared" ca="1" si="1047"/>
        <v>-50669947.981823012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-16598281.801175324</v>
      </c>
      <c r="R1065" s="25">
        <f t="array" aca="1" ref="R1065" ca="1">INDEX('Lorri 401b'!L:L,MATCH('Retirement Calculator'!A1065,'Lorri 401b'!N:N,0),0)</f>
        <v>-34312967.109371535</v>
      </c>
      <c r="S1065" s="25">
        <f t="shared" ca="1" si="1047"/>
        <v>-50911248.910546862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-16675871.920200583</v>
      </c>
      <c r="R1066" s="25">
        <f t="array" aca="1" ref="R1066" ca="1">INDEX('Lorri 401b'!L:L,MATCH('Retirement Calculator'!A1066,'Lorri 401b'!N:N,0),0)</f>
        <v>-34477683.339606471</v>
      </c>
      <c r="S1066" s="25">
        <f t="shared" ca="1" si="1047"/>
        <v>-51153555.25980705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-16753785.331388446</v>
      </c>
      <c r="R1067" s="25">
        <f t="array" aca="1" ref="R1067" ca="1">INDEX('Lorri 401b'!L:L,MATCH('Retirement Calculator'!A1067,'Lorri 401b'!N:N,0),0)</f>
        <v>-34643085.887467384</v>
      </c>
      <c r="S1067" s="25">
        <f t="shared" ca="1" si="1047"/>
        <v>-51396871.218855828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-16832023.381789591</v>
      </c>
      <c r="R1068" s="25">
        <f t="array" aca="1" ref="R1068" ca="1">INDEX('Lorri 401b'!L:L,MATCH('Retirement Calculator'!A1068,'Lorri 401b'!N:N,0),0)</f>
        <v>-34809177.612611055</v>
      </c>
      <c r="S1068" s="25">
        <f t="shared" ca="1" si="1047"/>
        <v>-51641200.99440065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-16910587.424067408</v>
      </c>
      <c r="R1069" s="25">
        <f t="array" aca="1" ref="R1069" ca="1">INDEX('Lorri 401b'!L:L,MATCH('Retirement Calculator'!A1069,'Lorri 401b'!N:N,0),0)</f>
        <v>-34975961.386609487</v>
      </c>
      <c r="S1069" s="25">
        <f t="shared" ca="1" si="1047"/>
        <v>-51886548.810676895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-16989478.81652138</v>
      </c>
      <c r="R1070" s="25">
        <f t="array" aca="1" ref="R1070" ca="1">INDEX('Lorri 401b'!L:L,MATCH('Retirement Calculator'!A1070,'Lorri 401b'!N:N,0),0)</f>
        <v>-35143440.092999585</v>
      </c>
      <c r="S1070" s="25">
        <f t="shared" ca="1" si="1047"/>
        <v>-52132918.909520969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-17068698.923110578</v>
      </c>
      <c r="R1071" s="25">
        <f t="array" aca="1" ref="R1071" ca="1">INDEX('Lorri 401b'!L:L,MATCH('Retirement Calculator'!A1071,'Lorri 401b'!N:N,0),0)</f>
        <v>-35311616.62733297</v>
      </c>
      <c r="S1071" s="25">
        <f t="shared" ca="1" si="1047"/>
        <v>-52380315.550443545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-17148249.11347723</v>
      </c>
      <c r="R1072" s="25">
        <f t="array" aca="1" ref="R1072" ca="1">INDEX('Lorri 401b'!L:L,MATCH('Retirement Calculator'!A1072,'Lorri 401b'!N:N,0),0)</f>
        <v>-35480493.89722608</v>
      </c>
      <c r="S1072" s="25">
        <f t="shared" ca="1" si="1047"/>
        <v>-52628743.01070331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-17228130.76297041</v>
      </c>
      <c r="R1073" s="25">
        <f t="array" aca="1" ref="R1073" ca="1">INDEX('Lorri 401b'!L:L,MATCH('Retirement Calculator'!A1073,'Lorri 401b'!N:N,0),0)</f>
        <v>-35650074.822410412</v>
      </c>
      <c r="S1073" s="25">
        <f t="shared" ca="1" si="1047"/>
        <v>-52878205.585380822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-17308345.252669815</v>
      </c>
      <c r="R1074" s="25">
        <f t="array" aca="1" ref="R1074" ca="1">INDEX('Lorri 401b'!L:L,MATCH('Retirement Calculator'!A1074,'Lorri 401b'!N:N,0),0)</f>
        <v>-35820362.33478301</v>
      </c>
      <c r="S1074" s="25">
        <f t="shared" ca="1" si="1047"/>
        <v>-53128707.587452829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-17388893.969409633</v>
      </c>
      <c r="R1075" s="25">
        <f t="array" aca="1" ref="R1075" ca="1">INDEX('Lorri 401b'!L:L,MATCH('Retirement Calculator'!A1075,'Lorri 401b'!N:N,0),0)</f>
        <v>-35991359.378457159</v>
      </c>
      <c r="S1075" s="25">
        <f t="shared" ca="1" si="1047"/>
        <v>-53380253.347866789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-17469778.305802532</v>
      </c>
      <c r="R1076" s="25">
        <f t="array" aca="1" ref="R1076" ca="1">INDEX('Lorri 401b'!L:L,MATCH('Retirement Calculator'!A1076,'Lorri 401b'!N:N,0),0)</f>
        <v>-36163068.909813285</v>
      </c>
      <c r="S1076" s="25">
        <f t="shared" ca="1" si="1047"/>
        <v>-53632847.215615816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-17550999.660263736</v>
      </c>
      <c r="R1077" s="25">
        <f t="array" aca="1" ref="R1077" ca="1">INDEX('Lorri 401b'!L:L,MATCH('Retirement Calculator'!A1077,'Lorri 401b'!N:N,0),0)</f>
        <v>-36335493.897550061</v>
      </c>
      <c r="S1077" s="25">
        <f t="shared" ca="1" si="1047"/>
        <v>-53886493.557813793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-17632559.437035196</v>
      </c>
      <c r="R1078" s="25">
        <f t="array" aca="1" ref="R1078" ca="1">INDEX('Lorri 401b'!L:L,MATCH('Retirement Calculator'!A1078,'Lorri 401b'!N:N,0),0)</f>
        <v>-36508637.322735742</v>
      </c>
      <c r="S1078" s="25">
        <f t="shared" ca="1" si="1047"/>
        <v>-54141196.759770937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-17714459.046209868</v>
      </c>
      <c r="R1079" s="25">
        <f t="array" aca="1" ref="R1079" ca="1">INDEX('Lorri 401b'!L:L,MATCH('Retirement Calculator'!A1079,'Lorri 401b'!N:N,0),0)</f>
        <v>-36682502.178859696</v>
      </c>
      <c r="S1079" s="25">
        <f t="shared" ca="1" si="1047"/>
        <v>-54396961.225069568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-17796699.903756101</v>
      </c>
      <c r="R1080" s="25">
        <f t="array" aca="1" ref="R1080" ca="1">INDEX('Lorri 401b'!L:L,MATCH('Retirement Calculator'!A1080,'Lorri 401b'!N:N,0),0)</f>
        <v>-36857091.471884169</v>
      </c>
      <c r="S1080" s="25">
        <f t="shared" ca="1" si="1047"/>
        <v>-54653791.375640273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-17879283.43154211</v>
      </c>
      <c r="R1081" s="25">
        <f t="array" aca="1" ref="R1081" ca="1">INDEX('Lorri 401b'!L:L,MATCH('Retirement Calculator'!A1081,'Lorri 401b'!N:N,0),0)</f>
        <v>-37032408.220296241</v>
      </c>
      <c r="S1081" s="25">
        <f t="shared" ca="1" si="1047"/>
        <v>-54911691.651838347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-17962211.05736056</v>
      </c>
      <c r="R1082" s="25">
        <f t="array" aca="1" ref="R1082" ca="1">INDEX('Lorri 401b'!L:L,MATCH('Retirement Calculator'!A1082,'Lorri 401b'!N:N,0),0)</f>
        <v>-37208455.455160029</v>
      </c>
      <c r="S1082" s="25">
        <f t="shared" ca="1" si="1047"/>
        <v>-55170666.512520589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-18045484.214953255</v>
      </c>
      <c r="R1083" s="25">
        <f t="array" aca="1" ref="R1083" ca="1">INDEX('Lorri 401b'!L:L,MATCH('Retirement Calculator'!A1083,'Lorri 401b'!N:N,0),0)</f>
        <v>-37385236.220169082</v>
      </c>
      <c r="S1083" s="25">
        <f t="shared" ca="1" si="1047"/>
        <v>-55430720.435122341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-18129104.34403592</v>
      </c>
      <c r="R1084" s="25">
        <f t="array" aca="1" ref="R1084" ca="1">INDEX('Lorri 401b'!L:L,MATCH('Retirement Calculator'!A1084,'Lorri 401b'!N:N,0),0)</f>
        <v>-37562753.571699008</v>
      </c>
      <c r="S1084" s="25">
        <f t="shared" ca="1" si="1047"/>
        <v>-55691857.915734932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-18213072.890323095</v>
      </c>
      <c r="R1085" s="25">
        <f t="array" aca="1" ref="R1085" ca="1">INDEX('Lorri 401b'!L:L,MATCH('Retirement Calculator'!A1085,'Lorri 401b'!N:N,0),0)</f>
        <v>-37741010.578860313</v>
      </c>
      <c r="S1085" s="25">
        <f t="shared" ca="1" si="1047"/>
        <v>-55954083.469183408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-18297391.305553135</v>
      </c>
      <c r="R1086" s="25">
        <f t="array" aca="1" ref="R1086" ca="1">INDEX('Lorri 401b'!L:L,MATCH('Retirement Calculator'!A1086,'Lorri 401b'!N:N,0),0)</f>
        <v>-37920010.323551454</v>
      </c>
      <c r="S1086" s="25">
        <f t="shared" ca="1" si="1047"/>
        <v>-56217401.629104584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-18382061.047513299</v>
      </c>
      <c r="R1087" s="25">
        <f t="array" aca="1" ref="R1087" ca="1">INDEX('Lorri 401b'!L:L,MATCH('Retirement Calculator'!A1087,'Lorri 401b'!N:N,0),0)</f>
        <v>-38099755.900512137</v>
      </c>
      <c r="S1087" s="25">
        <f t="shared" ca="1" si="1047"/>
        <v>-56481816.948025435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-18467083.580064964</v>
      </c>
      <c r="R1088" s="25">
        <f t="array" aca="1" ref="R1088" ca="1">INDEX('Lorri 401b'!L:L,MATCH('Retirement Calculator'!A1088,'Lorri 401b'!N:N,0),0)</f>
        <v>-38280250.417376824</v>
      </c>
      <c r="S1088" s="25">
        <f t="shared" ca="1" si="1047"/>
        <v>-56747333.997441784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-18552460.373168927</v>
      </c>
      <c r="R1089" s="25">
        <f t="array" aca="1" ref="R1089" ca="1">INDEX('Lorri 401b'!L:L,MATCH('Retirement Calculator'!A1089,'Lorri 401b'!N:N,0),0)</f>
        <v>-38461496.994728446</v>
      </c>
      <c r="S1089" s="25">
        <f t="shared" ca="1" si="1047"/>
        <v>-57013957.367897376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-18638192.902910825</v>
      </c>
      <c r="R1090" s="25">
        <f t="array" aca="1" ref="R1090" ca="1">INDEX('Lorri 401b'!L:L,MATCH('Retirement Calculator'!A1090,'Lorri 401b'!N:N,0),0)</f>
        <v>-38643498.766152367</v>
      </c>
      <c r="S1090" s="25">
        <f t="shared" ca="1" si="1047"/>
        <v>-57281691.669063196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-18724282.651526645</v>
      </c>
      <c r="R1091" s="25">
        <f t="array" aca="1" ref="R1091" ca="1">INDEX('Lorri 401b'!L:L,MATCH('Retirement Calculator'!A1091,'Lorri 401b'!N:N,0),0)</f>
        <v>-38826258.878290556</v>
      </c>
      <c r="S1091" s="25">
        <f t="shared" ca="1" si="1047"/>
        <v>-57550541.529817201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-18810731.107428364</v>
      </c>
      <c r="R1092" s="25">
        <f t="array" aca="1" ref="R1092" ca="1">INDEX('Lorri 401b'!L:L,MATCH('Retirement Calculator'!A1092,'Lorri 401b'!N:N,0),0)</f>
        <v>-39009780.490895987</v>
      </c>
      <c r="S1092" s="25">
        <f t="shared" ca="1" si="1047"/>
        <v>-57820511.598324351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-18897539.765229676</v>
      </c>
      <c r="R1093" s="25">
        <f t="array" aca="1" ref="R1093" ca="1">INDEX('Lorri 401b'!L:L,MATCH('Retirement Calculator'!A1093,'Lorri 401b'!N:N,0),0)</f>
        <v>-39194066.776887275</v>
      </c>
      <c r="S1093" s="25">
        <f t="shared" ca="1" si="1047"/>
        <v>-58091606.542116955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-18984710.125771824</v>
      </c>
      <c r="R1094" s="25">
        <f t="array" aca="1" ref="R1094" ca="1">INDEX('Lorri 401b'!L:L,MATCH('Retirement Calculator'!A1094,'Lorri 401b'!N:N,0),0)</f>
        <v>-39379120.922403529</v>
      </c>
      <c r="S1094" s="25">
        <f t="shared" ca="1" si="1047"/>
        <v>-58363831.04817535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-19072243.696149565</v>
      </c>
      <c r="R1095" s="25">
        <f t="array" aca="1" ref="R1095" ca="1">INDEX('Lorri 401b'!L:L,MATCH('Retirement Calculator'!A1095,'Lorri 401b'!N:N,0),0)</f>
        <v>-39564946.126859434</v>
      </c>
      <c r="S1095" s="25">
        <f t="shared" ca="1" si="1047"/>
        <v>-58637189.823008999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-19160141.989737216</v>
      </c>
      <c r="R1096" s="25">
        <f t="array" aca="1" ref="R1096" ca="1">INDEX('Lorri 401b'!L:L,MATCH('Retirement Calculator'!A1096,'Lorri 401b'!N:N,0),0)</f>
        <v>-39751545.603000566</v>
      </c>
      <c r="S1096" s="25">
        <f t="shared" ca="1" si="1047"/>
        <v>-58911687.592737779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-19248406.526214816</v>
      </c>
      <c r="R1097" s="25">
        <f t="array" aca="1" ref="R1097" ca="1">INDEX('Lorri 401b'!L:L,MATCH('Retirement Calculator'!A1097,'Lorri 401b'!N:N,0),0)</f>
        <v>-39938922.576958954</v>
      </c>
      <c r="S1097" s="25">
        <f t="shared" ca="1" si="1047"/>
        <v>-59187329.10317377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-19337038.831594404</v>
      </c>
      <c r="R1098" s="25">
        <f t="array" aca="1" ref="R1098" ca="1">INDEX('Lorri 401b'!L:L,MATCH('Retirement Calculator'!A1098,'Lorri 401b'!N:N,0),0)</f>
        <v>-40127080.288308837</v>
      </c>
      <c r="S1098" s="25">
        <f t="shared" ca="1" si="1047"/>
        <v>-59464119.119903237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-19426040.438246407</v>
      </c>
      <c r="R1099" s="25">
        <f t="array" aca="1" ref="R1099" ca="1">INDEX('Lorri 401b'!L:L,MATCH('Retirement Calculator'!A1099,'Lorri 401b'!N:N,0),0)</f>
        <v>-40316021.990122676</v>
      </c>
      <c r="S1099" s="25">
        <f t="shared" ca="1" si="1047"/>
        <v>-59742062.428369083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-19515412.884926125</v>
      </c>
      <c r="R1100" s="25">
        <f t="array" aca="1" ref="R1100" ca="1">INDEX('Lorri 401b'!L:L,MATCH('Retirement Calculator'!A1100,'Lorri 401b'!N:N,0),0)</f>
        <v>-40505750.949027412</v>
      </c>
      <c r="S1100" s="25">
        <f t="shared" ca="1" si="1047"/>
        <v>-60021163.833953537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-19605157.716800343</v>
      </c>
      <c r="R1101" s="25">
        <f t="array" aca="1" ref="R1101" ca="1">INDEX('Lorri 401b'!L:L,MATCH('Retirement Calculator'!A1101,'Lorri 401b'!N:N,0),0)</f>
        <v>-40696270.445260912</v>
      </c>
      <c r="S1101" s="25">
        <f t="shared" ca="1" si="1047"/>
        <v>-60301428.162061259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-19695276.485474039</v>
      </c>
      <c r="R1102" s="25">
        <f t="array" aca="1" ref="R1102" ca="1">INDEX('Lorri 401b'!L:L,MATCH('Retirement Calculator'!A1102,'Lorri 401b'!N:N,0),0)</f>
        <v>-40887583.772728719</v>
      </c>
      <c r="S1102" s="25">
        <f t="shared" ca="1" si="1047"/>
        <v>-60582860.258202761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-19785770.749017205</v>
      </c>
      <c r="R1103" s="25">
        <f t="array" aca="1" ref="R1103" ca="1">INDEX('Lorri 401b'!L:L,MATCH('Retirement Calculator'!A1103,'Lorri 401b'!N:N,0),0)</f>
        <v>-41079694.239060976</v>
      </c>
      <c r="S1103" s="25">
        <f t="shared" ca="1" si="1047"/>
        <v>-60865464.988078177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-19876642.071991801</v>
      </c>
      <c r="R1104" s="25">
        <f t="array" aca="1" ref="R1104" ca="1">INDEX('Lorri 401b'!L:L,MATCH('Retirement Calculator'!A1104,'Lorri 401b'!N:N,0),0)</f>
        <v>-41272605.16566962</v>
      </c>
      <c r="S1104" s="25">
        <f t="shared" ca="1" si="1047"/>
        <v>-61149247.237661421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-19967892.025478791</v>
      </c>
      <c r="R1105" s="25">
        <f t="array" aca="1" ref="R1105" ca="1">INDEX('Lorri 401b'!L:L,MATCH('Retirement Calculator'!A1105,'Lorri 401b'!N:N,0),0)</f>
        <v>-41466319.887805797</v>
      </c>
      <c r="S1105" s="25">
        <f t="shared" ca="1" si="1047"/>
        <v>-61434211.913284585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-20059522.187105313</v>
      </c>
      <c r="R1106" s="25">
        <f t="array" aca="1" ref="R1106" ca="1">INDEX('Lorri 401b'!L:L,MATCH('Retirement Calculator'!A1106,'Lorri 401b'!N:N,0),0)</f>
        <v>-41660841.754617542</v>
      </c>
      <c r="S1106" s="25">
        <f t="shared" ca="1" si="1047"/>
        <v>-61720363.941722855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-20151534.141071945</v>
      </c>
      <c r="R1107" s="25">
        <f t="array" aca="1" ref="R1107" ca="1">INDEX('Lorri 401b'!L:L,MATCH('Retirement Calculator'!A1107,'Lorri 401b'!N:N,0),0)</f>
        <v>-41856174.129207671</v>
      </c>
      <c r="S1107" s="25">
        <f t="shared" ca="1" si="1047"/>
        <v>-62007708.270279616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-20243929.478180103</v>
      </c>
      <c r="R1108" s="25">
        <f t="array" aca="1" ref="R1108" ca="1">INDEX('Lorri 401b'!L:L,MATCH('Retirement Calculator'!A1108,'Lorri 401b'!N:N,0),0)</f>
        <v>-42052320.388691925</v>
      </c>
      <c r="S1108" s="25">
        <f t="shared" ca="1" si="1047"/>
        <v>-62296249.866872028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-20336709.795859545</v>
      </c>
      <c r="R1109" s="25">
        <f t="array" aca="1" ref="R1109" ca="1">INDEX('Lorri 401b'!L:L,MATCH('Retirement Calculator'!A1109,'Lorri 401b'!N:N,0),0)</f>
        <v>-42249283.92425736</v>
      </c>
      <c r="S1109" s="25">
        <f t="shared" ca="1" si="1047"/>
        <v>-62585993.720116906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-20429876.698195986</v>
      </c>
      <c r="R1110" s="25">
        <f t="array" aca="1" ref="R1110" ca="1">INDEX('Lorri 401b'!L:L,MATCH('Retirement Calculator'!A1110,'Lorri 401b'!N:N,0),0)</f>
        <v>-42447068.141220987</v>
      </c>
      <c r="S1110" s="25">
        <f t="shared" ca="1" si="1047"/>
        <v>-62876944.839416973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-20523431.795958828</v>
      </c>
      <c r="R1111" s="25">
        <f t="array" aca="1" ref="R1111" ca="1">INDEX('Lorri 401b'!L:L,MATCH('Retirement Calculator'!A1111,'Lorri 401b'!N:N,0),0)</f>
        <v>-42645676.459088631</v>
      </c>
      <c r="S1111" s="25">
        <f t="shared" ca="1" si="1047"/>
        <v>-63169108.255047455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-20617376.706629016</v>
      </c>
      <c r="R1112" s="25">
        <f t="array" aca="1" ref="R1112" ca="1">INDEX('Lorri 401b'!L:L,MATCH('Retirement Calculator'!A1112,'Lorri 401b'!N:N,0),0)</f>
        <v>-42845112.311614051</v>
      </c>
      <c r="S1112" s="25">
        <f t="shared" ca="1" si="1047"/>
        <v>-63462489.018243067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-20711713.054426994</v>
      </c>
      <c r="R1113" s="25">
        <f t="array" aca="1" ref="R1113" ca="1">INDEX('Lorri 401b'!L:L,MATCH('Retirement Calculator'!A1113,'Lorri 401b'!N:N,0),0)</f>
        <v>-43045379.146858335</v>
      </c>
      <c r="S1113" s="25">
        <f t="shared" ca="1" si="1047"/>
        <v>-63757092.201285332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-20806442.4703408</v>
      </c>
      <c r="R1114" s="25">
        <f t="array" aca="1" ref="R1114" ca="1">INDEX('Lorri 401b'!L:L,MATCH('Retirement Calculator'!A1114,'Lorri 401b'!N:N,0),0)</f>
        <v>-43246480.427249469</v>
      </c>
      <c r="S1114" s="25">
        <f t="shared" ca="1" si="1047"/>
        <v>-64052922.897590265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-20901566.592154246</v>
      </c>
      <c r="R1115" s="25">
        <f t="array" aca="1" ref="R1115" ca="1">INDEX('Lorri 401b'!L:L,MATCH('Retirement Calculator'!A1115,'Lorri 401b'!N:N,0),0)</f>
        <v>-43448419.629642233</v>
      </c>
      <c r="S1115" s="25">
        <f t="shared" ca="1" si="1047"/>
        <v>-64349986.221796483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-20997087.064475249</v>
      </c>
      <c r="R1116" s="25">
        <f t="array" aca="1" ref="R1116" ca="1">INDEX('Lorri 401b'!L:L,MATCH('Retirement Calculator'!A1116,'Lorri 401b'!N:N,0),0)</f>
        <v>-43651200.245378301</v>
      </c>
      <c r="S1116" s="25">
        <f t="shared" ca="1" si="1047"/>
        <v>-64648287.309853554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-21093005.538764257</v>
      </c>
      <c r="R1117" s="25">
        <f t="array" aca="1" ref="R1117" ca="1">INDEX('Lorri 401b'!L:L,MATCH('Retirement Calculator'!A1117,'Lorri 401b'!N:N,0),0)</f>
        <v>-43854825.780346595</v>
      </c>
      <c r="S1117" s="25">
        <f t="shared" ca="1" si="1047"/>
        <v>-64947831.319110855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-21189323.673362799</v>
      </c>
      <c r="R1118" s="25">
        <f t="array" aca="1" ref="R1118" ca="1">INDEX('Lorri 401b'!L:L,MATCH('Retirement Calculator'!A1118,'Lorri 401b'!N:N,0),0)</f>
        <v>-44059299.755043924</v>
      </c>
      <c r="S1118" s="25">
        <f t="shared" ca="1" si="1047"/>
        <v>-65248623.428406723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-21286043.133522172</v>
      </c>
      <c r="R1119" s="25">
        <f t="array" aca="1" ref="R1119" ca="1">INDEX('Lorri 401b'!L:L,MATCH('Retirement Calculator'!A1119,'Lorri 401b'!N:N,0),0)</f>
        <v>-44264625.704635829</v>
      </c>
      <c r="S1119" s="25">
        <f t="shared" ca="1" si="1047"/>
        <v>-65550668.838157997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-21383165.591432206</v>
      </c>
      <c r="R1120" s="25">
        <f t="array" aca="1" ref="R1120" ca="1">INDEX('Lorri 401b'!L:L,MATCH('Retirement Calculator'!A1120,'Lorri 401b'!N:N,0),0)</f>
        <v>-44470807.1790177</v>
      </c>
      <c r="S1120" s="25">
        <f t="shared" ca="1" si="1047"/>
        <v>-65853972.770449907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-21480692.726250201</v>
      </c>
      <c r="R1121" s="25">
        <f t="array" aca="1" ref="R1121" ca="1">INDEX('Lorri 401b'!L:L,MATCH('Retirement Calculator'!A1121,'Lorri 401b'!N:N,0),0)</f>
        <v>-44677847.742876165</v>
      </c>
      <c r="S1121" s="25">
        <f t="shared" ca="1" si="1047"/>
        <v>-66158540.469126366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-21578626.224129938</v>
      </c>
      <c r="R1122" s="25">
        <f t="array" aca="1" ref="R1122" ca="1">INDEX('Lorri 401b'!L:L,MATCH('Retirement Calculator'!A1122,'Lorri 401b'!N:N,0),0)</f>
        <v>-44885750.975750707</v>
      </c>
      <c r="S1122" s="25">
        <f t="shared" ca="1" si="1047"/>
        <v>-66464377.199880645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-21676967.77825084</v>
      </c>
      <c r="R1123" s="25">
        <f t="array" aca="1" ref="R1123" ca="1">INDEX('Lorri 401b'!L:L,MATCH('Retirement Calculator'!A1123,'Lorri 401b'!N:N,0),0)</f>
        <v>-45094520.472095557</v>
      </c>
      <c r="S1123" s="25">
        <f t="shared" ca="1" si="1047"/>
        <v>-66771488.250346392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-21775719.088847246</v>
      </c>
      <c r="R1124" s="25">
        <f t="array" aca="1" ref="R1124" ca="1">INDEX('Lorri 401b'!L:L,MATCH('Retirement Calculator'!A1124,'Lorri 401b'!N:N,0),0)</f>
        <v>-45304159.841341846</v>
      </c>
      <c r="S1124" s="25">
        <f t="shared" ca="1" si="1047"/>
        <v>-67079878.930189088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-21874881.863237802</v>
      </c>
      <c r="R1125" s="25">
        <f t="array" aca="1" ref="R1125" ca="1">INDEX('Lorri 401b'!L:L,MATCH('Retirement Calculator'!A1125,'Lorri 401b'!N:N,0),0)</f>
        <v>-45514672.707959995</v>
      </c>
      <c r="S1125" s="25">
        <f t="shared" ca="1" si="1047"/>
        <v>-67389554.571197793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-21974457.815854985</v>
      </c>
      <c r="R1126" s="25">
        <f t="array" aca="1" ref="R1126" ca="1">INDEX('Lorri 401b'!L:L,MATCH('Retirement Calculator'!A1126,'Lorri 401b'!N:N,0),0)</f>
        <v>-45726062.711522385</v>
      </c>
      <c r="S1126" s="25">
        <f t="shared" ca="1" si="1047"/>
        <v>-67700520.527377367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-22074448.668274742</v>
      </c>
      <c r="R1127" s="25">
        <f t="array" aca="1" ref="R1127" ca="1">INDEX('Lorri 401b'!L:L,MATCH('Retirement Calculator'!A1127,'Lorri 401b'!N:N,0),0)</f>
        <v>-45938333.506766282</v>
      </c>
      <c r="S1127" s="25">
        <f t="shared" ca="1" si="1047"/>
        <v>-68012782.17504102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-22174856.149246246</v>
      </c>
      <c r="R1128" s="25">
        <f t="array" aca="1" ref="R1128" ca="1">INDEX('Lorri 401b'!L:L,MATCH('Retirement Calculator'!A1128,'Lorri 401b'!N:N,0),0)</f>
        <v>-46151488.763657033</v>
      </c>
      <c r="S1128" s="25">
        <f t="shared" ca="1" si="1047"/>
        <v>-68326344.912903279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-22275681.994721796</v>
      </c>
      <c r="R1129" s="25">
        <f t="array" aca="1" ref="R1129" ca="1">INDEX('Lorri 401b'!L:L,MATCH('Retirement Calculator'!A1129,'Lorri 401b'!N:N,0),0)</f>
        <v>-46365532.167451493</v>
      </c>
      <c r="S1129" s="25">
        <f t="shared" ca="1" si="1047"/>
        <v>-68641214.162173286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-22376927.947886828</v>
      </c>
      <c r="R1130" s="25">
        <f t="array" aca="1" ref="R1130" ca="1">INDEX('Lorri 401b'!L:L,MATCH('Retirement Calculator'!A1130,'Lorri 401b'!N:N,0),0)</f>
        <v>-46580467.41876176</v>
      </c>
      <c r="S1130" s="25">
        <f t="shared" ca="1" si="1047"/>
        <v>-68957395.366648585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-22478595.759190049</v>
      </c>
      <c r="R1131" s="25">
        <f t="array" aca="1" ref="R1131" ca="1">INDEX('Lorri 401b'!L:L,MATCH('Retirement Calculator'!A1131,'Lorri 401b'!N:N,0),0)</f>
        <v>-46796298.233619153</v>
      </c>
      <c r="S1131" s="25">
        <f t="shared" ca="1" si="1047"/>
        <v>-69274893.992809206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-22580687.186373699</v>
      </c>
      <c r="R1132" s="25">
        <f t="array" aca="1" ref="R1132" ca="1">INDEX('Lorri 401b'!L:L,MATCH('Retirement Calculator'!A1132,'Lorri 401b'!N:N,0),0)</f>
        <v>-47013028.343538456</v>
      </c>
      <c r="S1132" s="25">
        <f t="shared" ca="1" si="1047"/>
        <v>-69593715.529912159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-22683203.994503949</v>
      </c>
      <c r="R1133" s="25">
        <f t="array" aca="1" ref="R1133" ca="1">INDEX('Lorri 401b'!L:L,MATCH('Retirement Calculator'!A1133,'Lorri 401b'!N:N,0),0)</f>
        <v>-47230661.495582424</v>
      </c>
      <c r="S1133" s="25">
        <f t="shared" ca="1" si="1047"/>
        <v>-69913865.490086377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-22786147.956001408</v>
      </c>
      <c r="R1134" s="25">
        <f t="array" aca="1" ref="R1134" ca="1">INDEX('Lorri 401b'!L:L,MATCH('Retirement Calculator'!A1134,'Lorri 401b'!N:N,0),0)</f>
        <v>-47449201.452426575</v>
      </c>
      <c r="S1134" s="25">
        <f t="shared" ca="1" si="1047"/>
        <v>-70235349.408427984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-22889520.850671772</v>
      </c>
      <c r="R1135" s="25">
        <f t="array" aca="1" ref="R1135" ca="1">INDEX('Lorri 401b'!L:L,MATCH('Retirement Calculator'!A1135,'Lorri 401b'!N:N,0),0)</f>
        <v>-47668651.992424242</v>
      </c>
      <c r="S1135" s="25">
        <f t="shared" ca="1" si="1047"/>
        <v>-70558172.843096018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-22993324.465736598</v>
      </c>
      <c r="R1136" s="25">
        <f t="array" aca="1" ref="R1136" ca="1">INDEX('Lorri 401b'!L:L,MATCH('Retirement Calculator'!A1136,'Lorri 401b'!N:N,0),0)</f>
        <v>-47889016.909671895</v>
      </c>
      <c r="S1136" s="25">
        <f t="shared" ca="1" si="1047"/>
        <v>-70882341.3754085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-23097560.595864192</v>
      </c>
      <c r="R1137" s="25">
        <f t="array" aca="1" ref="R1137" ca="1">INDEX('Lorri 401b'!L:L,MATCH('Retirement Calculator'!A1137,'Lorri 401b'!N:N,0),0)</f>
        <v>-48110300.01407475</v>
      </c>
      <c r="S1137" s="25">
        <f t="shared" ca="1" si="1047"/>
        <v>-71207860.609938949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-23202231.043200653</v>
      </c>
      <c r="R1138" s="25">
        <f t="array" aca="1" ref="R1138" ca="1">INDEX('Lorri 401b'!L:L,MATCH('Retirement Calculator'!A1138,'Lorri 401b'!N:N,0),0)</f>
        <v>-48332505.131412618</v>
      </c>
      <c r="S1138" s="25">
        <f t="shared" ca="1" si="1047"/>
        <v>-71534736.174613267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-23307337.617401015</v>
      </c>
      <c r="R1139" s="25">
        <f t="array" aca="1" ref="R1139" ca="1">INDEX('Lorri 401b'!L:L,MATCH('Retirement Calculator'!A1139,'Lorri 401b'!N:N,0),0)</f>
        <v>-48555636.103406057</v>
      </c>
      <c r="S1139" s="25">
        <f t="shared" ca="1" si="1047"/>
        <v>-71862973.720807076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-23412882.135660544</v>
      </c>
      <c r="R1140" s="25">
        <f t="array" aca="1" ref="R1140" ca="1">INDEX('Lorri 401b'!L:L,MATCH('Retirement Calculator'!A1140,'Lorri 401b'!N:N,0),0)</f>
        <v>-48779696.787782803</v>
      </c>
      <c r="S1140" s="25">
        <f t="shared" ca="1" si="1047"/>
        <v>-72192578.923443347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-23518866.422746155</v>
      </c>
      <c r="R1141" s="25">
        <f t="array" aca="1" ref="R1141" ca="1">INDEX('Lorri 401b'!L:L,MATCH('Retirement Calculator'!A1141,'Lorri 401b'!N:N,0),0)</f>
        <v>-49004691.058344454</v>
      </c>
      <c r="S1141" s="25">
        <f t="shared" ca="1" si="1047"/>
        <v>-72523557.481090605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-23625292.311027959</v>
      </c>
      <c r="R1142" s="25">
        <f t="array" aca="1" ref="R1142" ca="1">INDEX('Lorri 401b'!L:L,MATCH('Retirement Calculator'!A1142,'Lorri 401b'!N:N,0),0)</f>
        <v>-49230622.805033445</v>
      </c>
      <c r="S1142" s="25">
        <f t="shared" ca="1" si="1047"/>
        <v>-72855915.116061404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-23732161.640510935</v>
      </c>
      <c r="R1143" s="25">
        <f t="array" aca="1" ref="R1143" ca="1">INDEX('Lorri 401b'!L:L,MATCH('Retirement Calculator'!A1143,'Lorri 401b'!N:N,0),0)</f>
        <v>-49457495.934000306</v>
      </c>
      <c r="S1143" s="25">
        <f t="shared" ca="1" si="1047"/>
        <v>-73189657.574511245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-23839476.258866757</v>
      </c>
      <c r="R1144" s="25">
        <f t="array" aca="1" ref="R1144" ca="1">INDEX('Lorri 401b'!L:L,MATCH('Retirement Calculator'!A1144,'Lorri 401b'!N:N,0),0)</f>
        <v>-49685314.367671192</v>
      </c>
      <c r="S1144" s="25">
        <f t="shared" ca="1" si="1047"/>
        <v>-73524790.626537949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-23947238.02146573</v>
      </c>
      <c r="R1145" s="25">
        <f t="array" aca="1" ref="R1145" ca="1">INDEX('Lorri 401b'!L:L,MATCH('Retirement Calculator'!A1145,'Lorri 401b'!N:N,0),0)</f>
        <v>-49914082.044815712</v>
      </c>
      <c r="S1145" s="25">
        <f t="shared" ca="1" si="1047"/>
        <v>-73861320.066281438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-24055448.791408863</v>
      </c>
      <c r="R1146" s="25">
        <f t="array" aca="1" ref="R1146" ca="1">INDEX('Lorri 401b'!L:L,MATCH('Retirement Calculator'!A1146,'Lorri 401b'!N:N,0),0)</f>
        <v>-50143802.920614995</v>
      </c>
      <c r="S1146" s="25">
        <f t="shared" ca="1" si="1047"/>
        <v>-74199251.712023854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-24164110.439560093</v>
      </c>
      <c r="R1147" s="25">
        <f t="array" aca="1" ref="R1147" ca="1">INDEX('Lorri 401b'!L:L,MATCH('Retirement Calculator'!A1147,'Lorri 401b'!N:N,0),0)</f>
        <v>-50374480.96673011</v>
      </c>
      <c r="S1147" s="25">
        <f t="shared" ca="1" si="1047"/>
        <v>-74538591.406290203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-24273224.84457862</v>
      </c>
      <c r="R1148" s="25">
        <f t="array" aca="1" ref="R1148" ca="1">INDEX('Lorri 401b'!L:L,MATCH('Retirement Calculator'!A1148,'Lorri 401b'!N:N,0),0)</f>
        <v>-50606120.171370707</v>
      </c>
      <c r="S1148" s="25">
        <f t="shared" ca="1" si="1047"/>
        <v>-74879345.015949324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-24382793.892951392</v>
      </c>
      <c r="R1149" s="25">
        <f t="array" aca="1" ref="R1149" ca="1">INDEX('Lorri 401b'!L:L,MATCH('Retirement Calculator'!A1149,'Lorri 401b'!N:N,0),0)</f>
        <v>-50838724.539363973</v>
      </c>
      <c r="S1149" s="25">
        <f t="shared" ca="1" si="1047"/>
        <v>-75221518.432315364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-24492819.479025714</v>
      </c>
      <c r="R1150" s="25">
        <f t="array" aca="1" ref="R1150" ca="1">INDEX('Lorri 401b'!L:L,MATCH('Retirement Calculator'!A1150,'Lorri 401b'!N:N,0),0)</f>
        <v>-51072298.092223875</v>
      </c>
      <c r="S1150" s="25">
        <f t="shared" ca="1" si="1047"/>
        <v>-75565117.571249589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-24603303.505042013</v>
      </c>
      <c r="R1151" s="25">
        <f t="array" aca="1" ref="R1151" ca="1">INDEX('Lorri 401b'!L:L,MATCH('Retirement Calculator'!A1151,'Lorri 401b'!N:N,0),0)</f>
        <v>-51306844.868220694</v>
      </c>
      <c r="S1151" s="25">
        <f t="shared" ca="1" si="1047"/>
        <v>-75910148.373262703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-24714247.881166715</v>
      </c>
      <c r="R1152" s="25">
        <f t="array" aca="1" ref="R1152" ca="1">INDEX('Lorri 401b'!L:L,MATCH('Retirement Calculator'!A1152,'Lorri 401b'!N:N,0),0)</f>
        <v>-51542368.922450833</v>
      </c>
      <c r="S1152" s="25">
        <f t="shared" ca="1" si="1047"/>
        <v>-76256616.803617552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-24825654.525525268</v>
      </c>
      <c r="R1153" s="25">
        <f t="array" aca="1" ref="R1153" ca="1">INDEX('Lorri 401b'!L:L,MATCH('Retirement Calculator'!A1153,'Lorri 401b'!N:N,0),0)</f>
        <v>-51778874.326906934</v>
      </c>
      <c r="S1153" s="25">
        <f t="shared" ca="1" si="1047"/>
        <v>-76604528.852432206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-24937525.364235315</v>
      </c>
      <c r="R1154" s="25">
        <f t="array" aca="1" ref="R1154" ca="1">INDEX('Lorri 401b'!L:L,MATCH('Retirement Calculator'!A1154,'Lorri 401b'!N:N,0),0)</f>
        <v>-52016365.170548268</v>
      </c>
      <c r="S1154" s="25">
        <f t="shared" ca="1" si="1047"/>
        <v>-76953890.534783587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-25049862.331439991</v>
      </c>
      <c r="R1155" s="25">
        <f t="array" aca="1" ref="R1155" ca="1">INDEX('Lorri 401b'!L:L,MATCH('Retirement Calculator'!A1155,'Lorri 401b'!N:N,0),0)</f>
        <v>-52254845.559371442</v>
      </c>
      <c r="S1155" s="25">
        <f t="shared" ca="1" si="1047"/>
        <v>-77304707.890811428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-25162667.369341351</v>
      </c>
      <c r="R1156" s="25">
        <f t="array" aca="1" ref="R1156" ca="1">INDEX('Lorri 401b'!L:L,MATCH('Retirement Calculator'!A1156,'Lorri 401b'!N:N,0),0)</f>
        <v>-52494319.616481379</v>
      </c>
      <c r="S1156" s="25">
        <f t="shared" ca="1" si="1047"/>
        <v>-77656986.985822737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-25275942.428233966</v>
      </c>
      <c r="R1157" s="25">
        <f t="array" aca="1" ref="R1157" ca="1">INDEX('Lorri 401b'!L:L,MATCH('Retirement Calculator'!A1157,'Lorri 401b'!N:N,0),0)</f>
        <v>-52734791.48216261</v>
      </c>
      <c r="S1157" s="25">
        <f t="shared" ca="1" si="1047"/>
        <v>-78010733.910396576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-25389689.466538634</v>
      </c>
      <c r="R1158" s="25">
        <f t="array" aca="1" ref="R1158" ca="1">INDEX('Lorri 401b'!L:L,MATCH('Retirement Calculator'!A1158,'Lorri 401b'!N:N,0),0)</f>
        <v>-52976265.313950844</v>
      </c>
      <c r="S1158" s="25">
        <f t="shared" ca="1" si="1047"/>
        <v>-78365954.780489475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-25503910.450836238</v>
      </c>
      <c r="R1159" s="25">
        <f t="array" aca="1" ref="R1159" ca="1">INDEX('Lorri 401b'!L:L,MATCH('Retirement Calculator'!A1159,'Lorri 401b'!N:N,0),0)</f>
        <v>-53218745.286704861</v>
      </c>
      <c r="S1159" s="25">
        <f t="shared" ca="1" si="1047"/>
        <v>-78722655.737541094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-25618607.355901748</v>
      </c>
      <c r="R1160" s="25">
        <f t="array" aca="1" ref="R1160" ca="1">INDEX('Lorri 401b'!L:L,MATCH('Retirement Calculator'!A1160,'Lorri 401b'!N:N,0),0)</f>
        <v>-53462235.592678688</v>
      </c>
      <c r="S1160" s="25">
        <f t="shared" ca="1" si="1047"/>
        <v>-79080842.948580444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-25733782.164738365</v>
      </c>
      <c r="R1161" s="25">
        <f t="array" aca="1" ref="R1161" ca="1">INDEX('Lorri 401b'!L:L,MATCH('Retirement Calculator'!A1161,'Lorri 401b'!N:N,0),0)</f>
        <v>-53706740.441594072</v>
      </c>
      <c r="S1161" s="25">
        <f t="shared" ca="1" si="1047"/>
        <v>-79440522.606332436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-25849436.868611801</v>
      </c>
      <c r="R1162" s="25">
        <f t="array" aca="1" ref="R1162" ca="1">INDEX('Lorri 401b'!L:L,MATCH('Retirement Calculator'!A1162,'Lorri 401b'!N:N,0),0)</f>
        <v>-53952264.060713269</v>
      </c>
      <c r="S1162" s="25">
        <f t="shared" ca="1" si="1047"/>
        <v>-79801700.929325074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-25965573.46708471</v>
      </c>
      <c r="R1163" s="25">
        <f t="array" aca="1" ref="R1163" ca="1">INDEX('Lorri 401b'!L:L,MATCH('Retirement Calculator'!A1163,'Lorri 401b'!N:N,0),0)</f>
        <v>-54198810.694912128</v>
      </c>
      <c r="S1163" s="25">
        <f t="shared" ca="1" si="1047"/>
        <v>-80164384.161996841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-26082193.968051255</v>
      </c>
      <c r="R1164" s="25">
        <f t="array" aca="1" ref="R1164" ca="1">INDEX('Lorri 401b'!L:L,MATCH('Retirement Calculator'!A1164,'Lorri 401b'!N:N,0),0)</f>
        <v>-54446384.606753483</v>
      </c>
      <c r="S1164" s="25">
        <f t="shared" ca="1" si="1047"/>
        <v>-80528578.574804738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-26199300.387771826</v>
      </c>
      <c r="R1165" s="25">
        <f t="array" aca="1" ref="R1165" ca="1">INDEX('Lorri 401b'!L:L,MATCH('Retirement Calculator'!A1165,'Lorri 401b'!N:N,0),0)</f>
        <v>-54694990.076560847</v>
      </c>
      <c r="S1165" s="25">
        <f t="shared" ca="1" si="1047"/>
        <v>-80894290.46433267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-26316894.750907902</v>
      </c>
      <c r="R1166" s="25">
        <f t="array" aca="1" ref="R1166" ca="1">INDEX('Lorri 401b'!L:L,MATCH('Retirement Calculator'!A1166,'Lorri 401b'!N:N,0),0)</f>
        <v>-54944631.402492404</v>
      </c>
      <c r="S1166" s="25">
        <f t="shared" ca="1" si="1047"/>
        <v>-81261526.153400302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-26434979.090557043</v>
      </c>
      <c r="R1167" s="25">
        <f t="array" aca="1" ref="R1167" ca="1">INDEX('Lorri 401b'!L:L,MATCH('Retirement Calculator'!A1167,'Lorri 401b'!N:N,0),0)</f>
        <v>-55195312.900615342</v>
      </c>
      <c r="S1167" s="25">
        <f t="shared" ca="1" si="1047"/>
        <v>-81630291.991172388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-26553555.448288057</v>
      </c>
      <c r="R1168" s="25">
        <f t="array" aca="1" ref="R1168" ca="1">INDEX('Lorri 401b'!L:L,MATCH('Retirement Calculator'!A1168,'Lorri 401b'!N:N,0),0)</f>
        <v>-55447038.904980458</v>
      </c>
      <c r="S1168" s="25">
        <f t="shared" ca="1" si="1047"/>
        <v>-82000594.353268519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-26672625.874176282</v>
      </c>
      <c r="R1169" s="25">
        <f t="array" aca="1" ref="R1169" ca="1">INDEX('Lorri 401b'!L:L,MATCH('Retirement Calculator'!A1169,'Lorri 401b'!N:N,0),0)</f>
        <v>-55699813.767697096</v>
      </c>
      <c r="S1169" s="25">
        <f t="shared" ca="1" si="1047"/>
        <v>-82372439.641873375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-26792192.426839042</v>
      </c>
      <c r="R1170" s="25">
        <f t="array" aca="1" ref="R1170" ca="1">INDEX('Lorri 401b'!L:L,MATCH('Retirement Calculator'!A1170,'Lorri 401b'!N:N,0),0)</f>
        <v>-55953641.859008387</v>
      </c>
      <c r="S1170" s="25">
        <f t="shared" ca="1" si="1047"/>
        <v>-82745834.285847425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-26912257.173471231</v>
      </c>
      <c r="R1171" s="25">
        <f t="array" aca="1" ref="R1171" ca="1">INDEX('Lorri 401b'!L:L,MATCH('Retirement Calculator'!A1171,'Lorri 401b'!N:N,0),0)</f>
        <v>-56208527.567366809</v>
      </c>
      <c r="S1171" s="25">
        <f t="shared" ca="1" si="1047"/>
        <v>-83120784.740838036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2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16.257534246575343</v>
      </c>
      <c r="R1" s="400"/>
      <c r="S1" s="400"/>
      <c r="T1" s="400"/>
      <c r="U1" s="400"/>
      <c r="V1" s="401">
        <f ca="1">(TODAY()-B16)/365</f>
        <v>16.753424657534246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19.008219178082193</v>
      </c>
      <c r="B2" s="338">
        <v>39356</v>
      </c>
      <c r="C2" s="338">
        <f ca="1">TODAY()</f>
        <v>46294</v>
      </c>
      <c r="D2" s="399">
        <f>-(SUM(D7:D82))</f>
        <v>-454095.28000000009</v>
      </c>
      <c r="E2" s="399">
        <f>(H83+L83+Q83+V83)*-1</f>
        <v>1148732.1000000001</v>
      </c>
      <c r="F2" s="285">
        <f ca="1">D4</f>
        <v>0.11410341858863832</v>
      </c>
      <c r="G2" s="402">
        <f ca="1">(72/(F2*100))</f>
        <v>6.3100651050230052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0.11410341858863832</v>
      </c>
      <c r="E4" s="400"/>
      <c r="F4" s="296"/>
      <c r="G4" s="296"/>
      <c r="H4" s="296"/>
      <c r="I4" s="400"/>
      <c r="J4" s="296">
        <f ca="1">XIRR(H8:H83,B8:B83)</f>
        <v>0.11587420105934143</v>
      </c>
      <c r="K4" s="296"/>
      <c r="L4" s="296"/>
      <c r="M4" s="296"/>
      <c r="N4" s="400"/>
      <c r="O4" s="296">
        <f ca="1">XIRR(L7:L83,B7:B83)</f>
        <v>0.11181393265724182</v>
      </c>
      <c r="P4" s="296"/>
      <c r="Q4" s="296"/>
      <c r="R4" s="400"/>
      <c r="S4" s="400"/>
      <c r="T4" s="296">
        <f ca="1">XIRR(Q18:Q83,B18:B83)</f>
        <v>0.11315043568611144</v>
      </c>
      <c r="U4" s="296"/>
      <c r="V4" s="296"/>
      <c r="W4" s="296"/>
      <c r="X4" s="400"/>
      <c r="Y4" s="296">
        <f ca="1">XIRR(V16:V83,B16:B83)</f>
        <v>0.11347941756248475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46287</v>
      </c>
      <c r="D82" s="399">
        <f t="shared" si="0"/>
        <v>9639.2099999999991</v>
      </c>
      <c r="E82" s="341">
        <f t="shared" si="87"/>
        <v>15861.68</v>
      </c>
      <c r="F82" s="341">
        <f t="shared" si="87"/>
        <v>1148732.1000000001</v>
      </c>
      <c r="G82" s="285">
        <f t="shared" si="4"/>
        <v>1.4060259888963457E-2</v>
      </c>
      <c r="H82" s="408">
        <v>2405.7600000000002</v>
      </c>
      <c r="I82" s="408">
        <v>6961.25</v>
      </c>
      <c r="J82" s="408">
        <f t="shared" si="9"/>
        <v>449961.62</v>
      </c>
      <c r="K82" s="412">
        <f t="shared" si="5"/>
        <v>1.5756653574469155E-2</v>
      </c>
      <c r="L82" s="409">
        <v>580.29</v>
      </c>
      <c r="M82" s="409">
        <v>-61.08</v>
      </c>
      <c r="N82" s="409">
        <v>-947.04</v>
      </c>
      <c r="O82" s="409">
        <f t="shared" si="82"/>
        <v>142716.65999999997</v>
      </c>
      <c r="P82" s="413">
        <f t="shared" si="7"/>
        <v>-6.6025893955110656E-3</v>
      </c>
      <c r="Q82" s="408">
        <v>4435.4399999999996</v>
      </c>
      <c r="R82" s="408">
        <v>-4.75</v>
      </c>
      <c r="S82" s="408">
        <v>7183.34</v>
      </c>
      <c r="T82" s="408">
        <f t="shared" si="21"/>
        <v>424998.22</v>
      </c>
      <c r="U82" s="412">
        <f t="shared" si="22"/>
        <v>1.7284184281058771E-2</v>
      </c>
      <c r="V82" s="409">
        <v>2217.7199999999998</v>
      </c>
      <c r="W82" s="409">
        <v>-4.75</v>
      </c>
      <c r="X82" s="409">
        <v>2664.13</v>
      </c>
      <c r="Y82" s="409">
        <f t="shared" si="17"/>
        <v>131055.60000000006</v>
      </c>
      <c r="Z82" s="413">
        <f t="shared" si="18"/>
        <v>2.0930043642982295E-2</v>
      </c>
    </row>
    <row r="83" spans="1:26" ht="11.25" customHeight="1" x14ac:dyDescent="0.3">
      <c r="A83" s="424"/>
      <c r="B83" s="411">
        <f ca="1">TODAY()</f>
        <v>46294</v>
      </c>
      <c r="C83" s="425"/>
      <c r="D83" s="426">
        <f>-F82</f>
        <v>-1148732.1000000001</v>
      </c>
      <c r="E83" s="426"/>
      <c r="F83" s="426"/>
      <c r="G83" s="426"/>
      <c r="H83" s="426">
        <f>-J82</f>
        <v>-449961.62</v>
      </c>
      <c r="I83" s="427"/>
      <c r="J83" s="426"/>
      <c r="K83" s="426"/>
      <c r="L83" s="426">
        <f>-O82</f>
        <v>-142716.65999999997</v>
      </c>
      <c r="M83" s="426"/>
      <c r="N83" s="427"/>
      <c r="O83" s="426"/>
      <c r="P83" s="426"/>
      <c r="Q83" s="426">
        <f>-T82</f>
        <v>-424998.22</v>
      </c>
      <c r="R83" s="426"/>
      <c r="S83" s="426"/>
      <c r="T83" s="426"/>
      <c r="U83" s="426"/>
      <c r="V83" s="426">
        <f>-Y82</f>
        <v>-131055.60000000006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5.655641674578335E-2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2.2633788172986346E-2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46294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13.672826830937714</v>
      </c>
      <c r="D3" s="429" t="s">
        <v>633</v>
      </c>
      <c r="E3" s="441">
        <f ca="1">'TSP-401K'!J4</f>
        <v>0.11587420105934143</v>
      </c>
      <c r="F3" s="429" t="s">
        <v>633</v>
      </c>
      <c r="G3" s="441">
        <f ca="1">'TSP-401K'!O4</f>
        <v>0.11181393265724182</v>
      </c>
      <c r="H3" s="429" t="s">
        <v>633</v>
      </c>
      <c r="I3" s="441">
        <f ca="1">'TSP-401K'!T4</f>
        <v>0.11315043568611144</v>
      </c>
      <c r="J3" s="429" t="s">
        <v>633</v>
      </c>
      <c r="K3" s="441">
        <f ca="1">'TSP-401K'!Y4</f>
        <v>0.11347941756248475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13.672826830937714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1148732.1000000001</v>
      </c>
      <c r="D6" s="429" t="s">
        <v>637</v>
      </c>
      <c r="E6" s="445">
        <f>'TSP-401K'!H83*-1</f>
        <v>449961.62</v>
      </c>
      <c r="F6" s="429" t="s">
        <v>637</v>
      </c>
      <c r="G6" s="445">
        <f>'TSP-401K'!L83*-1</f>
        <v>142716.65999999997</v>
      </c>
      <c r="H6" s="429" t="s">
        <v>637</v>
      </c>
      <c r="I6" s="445">
        <f>'TSP-401K'!Q83*-1</f>
        <v>424998.22</v>
      </c>
      <c r="J6" s="429" t="s">
        <v>637</v>
      </c>
      <c r="K6" s="445">
        <f>'TSP-401K'!V83*-1</f>
        <v>131055.60000000006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6742287.0716670854</v>
      </c>
      <c r="D8" s="429" t="s">
        <v>639</v>
      </c>
      <c r="E8" s="445">
        <f ca="1">FV(E3/26,C3*26,-(E2*0.1)/26,-E6,1)</f>
        <v>2535032.0043885829</v>
      </c>
      <c r="F8" s="429" t="s">
        <v>639</v>
      </c>
      <c r="G8" s="445">
        <f ca="1">FV(G3/12,12*C3,-(G2*0.1)/12,-G6,1)</f>
        <v>711836.15069599345</v>
      </c>
      <c r="H8" s="429" t="s">
        <v>639</v>
      </c>
      <c r="I8" s="445">
        <f ca="1">FV(I3/24,C5*24,-(I2*0.1)/24,-I6,1)</f>
        <v>2562877.6740496107</v>
      </c>
      <c r="J8" s="429" t="s">
        <v>639</v>
      </c>
      <c r="K8" s="445">
        <f ca="1">FV(K3/24,C5*24,-(K2*0.055)/24,-K6,1)</f>
        <v>932541.24253289902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3246868.1550845765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43.5</v>
      </c>
      <c r="C4" s="463">
        <f ca="1">(SUMIFS(H:H,I:I,"&gt;0",L:L,"&lt;0"))</f>
        <v>522</v>
      </c>
      <c r="D4" s="456">
        <f t="array" aca="1" ref="D4" ca="1">INDEX(N:N,MATCH(C4,H:H,0),0)</f>
        <v>67146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3246868.1550845765</v>
      </c>
      <c r="C8" s="447">
        <f t="shared" ref="C8:C136" si="0">SUMIF(G:G,A8,J:J)</f>
        <v>398963.19893278764</v>
      </c>
      <c r="D8" s="447">
        <f ca="1">SUMIF(G:G,1,K:K)</f>
        <v>155143.87086776781</v>
      </c>
      <c r="E8" s="447">
        <f t="shared" ref="E8:E136" ca="1" si="1">B8-C8+D8</f>
        <v>3003048.8270195569</v>
      </c>
      <c r="F8" s="431"/>
      <c r="G8" s="459">
        <v>1</v>
      </c>
      <c r="H8" s="459">
        <v>1</v>
      </c>
      <c r="I8" s="444">
        <f ca="1">B1</f>
        <v>3246868.1550845765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13390.088424334073</v>
      </c>
      <c r="L8" s="444">
        <f t="shared" ref="L8:L262" ca="1" si="3">I8-J8+K8</f>
        <v>3227011.310264512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3003048.8270195569</v>
      </c>
      <c r="C9" s="447">
        <f t="shared" si="0"/>
        <v>398963.19893278764</v>
      </c>
      <c r="D9" s="447">
        <f ca="1">SUMIF(G:G,2,K:K)</f>
        <v>142669.61130371256</v>
      </c>
      <c r="E9" s="447">
        <f t="shared" ca="1" si="1"/>
        <v>2746755.2393904817</v>
      </c>
      <c r="F9" s="431"/>
      <c r="G9" s="459">
        <v>1</v>
      </c>
      <c r="H9" s="459">
        <v>2</v>
      </c>
      <c r="I9" s="444">
        <f t="shared" ref="I9:I263" ca="1" si="5">L8</f>
        <v>3227011.310264512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13307.351570917139</v>
      </c>
      <c r="L9" s="444">
        <f t="shared" ca="1" si="3"/>
        <v>3207071.7285910305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2746755.2393904817</v>
      </c>
      <c r="C10" s="447">
        <f t="shared" si="0"/>
        <v>398963.19893278764</v>
      </c>
      <c r="D10" s="447">
        <f ca="1">SUMIF(G:G,3,K:K)</f>
        <v>129557.14494569093</v>
      </c>
      <c r="E10" s="447">
        <f t="shared" ca="1" si="1"/>
        <v>2477349.1854033847</v>
      </c>
      <c r="F10" s="431"/>
      <c r="G10" s="459">
        <v>1</v>
      </c>
      <c r="H10" s="459">
        <v>3</v>
      </c>
      <c r="I10" s="444">
        <f t="shared" ca="1" si="5"/>
        <v>3207071.7285910305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13224.269980610965</v>
      </c>
      <c r="L10" s="444">
        <f t="shared" ca="1" si="3"/>
        <v>3187049.0653272425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2477349.1854033847</v>
      </c>
      <c r="C11" s="447">
        <f t="shared" si="0"/>
        <v>394307.19893278764</v>
      </c>
      <c r="D11" s="447">
        <f ca="1">SUMIF(G:G,4,K:K)</f>
        <v>115842.19342027794</v>
      </c>
      <c r="E11" s="447">
        <f t="shared" ca="1" si="1"/>
        <v>2198884.1798908752</v>
      </c>
      <c r="F11" s="431"/>
      <c r="G11" s="459">
        <v>1</v>
      </c>
      <c r="H11" s="459">
        <v>4</v>
      </c>
      <c r="I11" s="444">
        <f t="shared" ca="1" si="5"/>
        <v>3187049.0653272425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13140.842217011848</v>
      </c>
      <c r="L11" s="444">
        <f t="shared" ca="1" si="3"/>
        <v>3166942.9742998555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2198884.1798908752</v>
      </c>
      <c r="C12" s="447">
        <f t="shared" si="0"/>
        <v>389651.19893278764</v>
      </c>
      <c r="D12" s="447">
        <f ca="1">SUMIF(G:G,5,K:K)</f>
        <v>101783.11524146554</v>
      </c>
      <c r="E12" s="447">
        <f t="shared" ca="1" si="1"/>
        <v>1911016.0961995532</v>
      </c>
      <c r="F12" s="431"/>
      <c r="G12" s="459">
        <v>1</v>
      </c>
      <c r="H12" s="459">
        <v>5</v>
      </c>
      <c r="I12" s="444">
        <f t="shared" ca="1" si="5"/>
        <v>3166942.9742998555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13057.06683773107</v>
      </c>
      <c r="L12" s="444">
        <f t="shared" ca="1" si="3"/>
        <v>3146753.107893188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1911016.0961995532</v>
      </c>
      <c r="C13" s="447">
        <f t="shared" si="0"/>
        <v>272655.17935989378</v>
      </c>
      <c r="D13" s="447">
        <f ca="1">SUMIF(G:G,6,K:K)</f>
        <v>88525.838140589331</v>
      </c>
      <c r="E13" s="447">
        <f t="shared" ca="1" si="1"/>
        <v>1726886.7549802489</v>
      </c>
      <c r="F13" s="431"/>
      <c r="G13" s="459">
        <v>1</v>
      </c>
      <c r="H13" s="459">
        <v>6</v>
      </c>
      <c r="I13" s="444">
        <f t="shared" ca="1" si="5"/>
        <v>3146753.107893188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12972.942394369955</v>
      </c>
      <c r="L13" s="444">
        <f t="shared" ca="1" si="3"/>
        <v>3126479.117043159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1726886.7549802489</v>
      </c>
      <c r="C14" s="447">
        <f t="shared" si="0"/>
        <v>108860.75195784221</v>
      </c>
      <c r="D14" s="447">
        <f ca="1">SUMIF(G:G,7,K:K)</f>
        <v>85356.975379960568</v>
      </c>
      <c r="E14" s="447">
        <f t="shared" ca="1" si="1"/>
        <v>1703382.9784023673</v>
      </c>
      <c r="F14" s="431"/>
      <c r="G14" s="459">
        <v>1</v>
      </c>
      <c r="H14" s="459">
        <v>7</v>
      </c>
      <c r="I14" s="444">
        <f t="shared" ca="1" si="5"/>
        <v>3126479.117043159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12888.467432494834</v>
      </c>
      <c r="L14" s="444">
        <f t="shared" ca="1" si="3"/>
        <v>3106120.6512312549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1703382.9784023673</v>
      </c>
      <c r="C15" s="447">
        <f t="shared" si="0"/>
        <v>108860.75195784221</v>
      </c>
      <c r="D15" s="447">
        <f ca="1">SUMIF(G:G,8,K:K)</f>
        <v>84154.477562847911</v>
      </c>
      <c r="E15" s="447">
        <f t="shared" ca="1" si="1"/>
        <v>1678676.7040073732</v>
      </c>
      <c r="F15" s="431"/>
      <c r="G15" s="459">
        <v>1</v>
      </c>
      <c r="H15" s="459">
        <v>8</v>
      </c>
      <c r="I15" s="444">
        <f t="shared" ca="1" si="5"/>
        <v>3106120.6512312549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12803.640491611901</v>
      </c>
      <c r="L15" s="444">
        <f t="shared" ca="1" si="3"/>
        <v>3085677.3584784679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1678676.7040073732</v>
      </c>
      <c r="C16" s="447">
        <f t="shared" si="0"/>
        <v>101423.65635784219</v>
      </c>
      <c r="D16" s="447">
        <f ca="1">SUMIF(G:G,9,K:K)</f>
        <v>83078.991761552476</v>
      </c>
      <c r="E16" s="447">
        <f t="shared" ca="1" si="1"/>
        <v>1660332.0394110833</v>
      </c>
      <c r="F16" s="431"/>
      <c r="G16" s="459">
        <v>1</v>
      </c>
      <c r="H16" s="459">
        <v>9</v>
      </c>
      <c r="I16" s="444">
        <f t="shared" ca="1" si="5"/>
        <v>3085677.3584784679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12718.460105141954</v>
      </c>
      <c r="L16" s="444">
        <f t="shared" ca="1" si="3"/>
        <v>3065148.8853392112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1660332.0394110833</v>
      </c>
      <c r="C17" s="447">
        <f t="shared" si="0"/>
        <v>100747.55675784221</v>
      </c>
      <c r="D17" s="447">
        <f ca="1">SUMIF(G:G,10,K:K)</f>
        <v>82175.034443495519</v>
      </c>
      <c r="E17" s="447">
        <f t="shared" ca="1" si="1"/>
        <v>1641759.5170967367</v>
      </c>
      <c r="F17" s="431"/>
      <c r="G17" s="459">
        <v>1</v>
      </c>
      <c r="H17" s="459">
        <v>10</v>
      </c>
      <c r="I17" s="444">
        <f t="shared" ca="1" si="5"/>
        <v>3065148.8853392112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12632.924800395052</v>
      </c>
      <c r="L17" s="444">
        <f t="shared" ca="1" si="3"/>
        <v>3044534.8768952074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1641759.5170967367</v>
      </c>
      <c r="C18" s="447">
        <f t="shared" si="0"/>
        <v>100747.55675784221</v>
      </c>
      <c r="D18" s="447">
        <f ca="1">SUMIF(G:G,11,K:K)</f>
        <v>81224.828953442702</v>
      </c>
      <c r="E18" s="447">
        <f t="shared" ca="1" si="1"/>
        <v>1622236.7892923371</v>
      </c>
      <c r="F18" s="431"/>
      <c r="G18" s="459">
        <v>1</v>
      </c>
      <c r="H18" s="459">
        <v>11</v>
      </c>
      <c r="I18" s="444">
        <f t="shared" ca="1" si="5"/>
        <v>3044534.8768952074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12547.033098545036</v>
      </c>
      <c r="L18" s="444">
        <f t="shared" ca="1" si="3"/>
        <v>3023834.9767493536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1622236.7892923371</v>
      </c>
      <c r="C19" s="447">
        <f t="shared" si="0"/>
        <v>100747.55675784221</v>
      </c>
      <c r="D19" s="447">
        <f ca="1">SUMIF(G:G,12,K:K)</f>
        <v>80226.009147141158</v>
      </c>
      <c r="E19" s="447">
        <f t="shared" ca="1" si="1"/>
        <v>1601715.2416816361</v>
      </c>
      <c r="F19" s="431"/>
      <c r="G19" s="459">
        <v>1</v>
      </c>
      <c r="H19" s="459">
        <v>12</v>
      </c>
      <c r="I19" s="444">
        <f t="shared" ca="1" si="5"/>
        <v>3023834.9767493536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12460.783514603978</v>
      </c>
      <c r="L19" s="444">
        <f t="shared" ca="1" si="3"/>
        <v>3003048.8270195588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1601715.2416816361</v>
      </c>
      <c r="C20" s="447">
        <f t="shared" si="0"/>
        <v>100747.55675784221</v>
      </c>
      <c r="D20" s="447">
        <f ca="1">SUMIF(G:G,13,K:K)</f>
        <v>79176.087823907321</v>
      </c>
      <c r="E20" s="447">
        <f t="shared" ca="1" si="1"/>
        <v>1580143.7727477013</v>
      </c>
      <c r="F20" s="431"/>
      <c r="G20" s="459">
        <v>2</v>
      </c>
      <c r="H20" s="459">
        <v>13</v>
      </c>
      <c r="I20" s="444">
        <f t="shared" ca="1" si="5"/>
        <v>3003048.8270195588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12374.1745573965</v>
      </c>
      <c r="L20" s="444">
        <f t="shared" ca="1" si="3"/>
        <v>2982176.0683325566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1580143.7727477013</v>
      </c>
      <c r="C21" s="447">
        <f t="shared" si="0"/>
        <v>100747.55675784221</v>
      </c>
      <c r="D21" s="447">
        <f ca="1">SUMIF(G:G,14,K:K)</f>
        <v>78072.45053315039</v>
      </c>
      <c r="E21" s="447">
        <f t="shared" ca="1" si="1"/>
        <v>1557468.6665230095</v>
      </c>
      <c r="F21" s="431"/>
      <c r="G21" s="459">
        <v>2</v>
      </c>
      <c r="H21" s="459">
        <v>14</v>
      </c>
      <c r="I21" s="444">
        <f t="shared" ca="1" si="5"/>
        <v>2982176.0683325566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12287.204729533991</v>
      </c>
      <c r="L21" s="444">
        <f t="shared" ca="1" si="3"/>
        <v>2961216.3398176921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1557468.6665230095</v>
      </c>
      <c r="C22" s="447">
        <f t="shared" si="0"/>
        <v>100747.55675784221</v>
      </c>
      <c r="D22" s="447">
        <f ca="1">SUMIF(G:G,15,K:K)</f>
        <v>76912.349064025242</v>
      </c>
      <c r="E22" s="447">
        <f t="shared" ca="1" si="1"/>
        <v>1533633.4588291927</v>
      </c>
      <c r="F22" s="431"/>
      <c r="G22" s="459">
        <v>2</v>
      </c>
      <c r="H22" s="459">
        <v>15</v>
      </c>
      <c r="I22" s="444">
        <f t="shared" ca="1" si="5"/>
        <v>2961216.3398176921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12199.872527388721</v>
      </c>
      <c r="L22" s="444">
        <f t="shared" ca="1" si="3"/>
        <v>2940169.2791006821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1533633.4588291927</v>
      </c>
      <c r="C23" s="447">
        <f t="shared" si="0"/>
        <v>100747.55675784221</v>
      </c>
      <c r="D23" s="447">
        <f ca="1">SUMIF(G:G,16,K:K)</f>
        <v>75692.894602004293</v>
      </c>
      <c r="E23" s="447">
        <f t="shared" ca="1" si="1"/>
        <v>1508578.7966733547</v>
      </c>
      <c r="F23" s="431"/>
      <c r="G23" s="459">
        <v>2</v>
      </c>
      <c r="H23" s="459">
        <v>16</v>
      </c>
      <c r="I23" s="444">
        <f t="shared" ca="1" si="5"/>
        <v>2940169.2791006821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12112.176441067848</v>
      </c>
      <c r="L23" s="444">
        <f t="shared" ca="1" si="3"/>
        <v>2919034.5222973512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1508578.7966733547</v>
      </c>
      <c r="C24" s="447">
        <f t="shared" si="0"/>
        <v>100747.55675784221</v>
      </c>
      <c r="D24" s="447">
        <f ca="1">SUMIF(G:G,17,K:K)</f>
        <v>74411.050535326009</v>
      </c>
      <c r="E24" s="447">
        <f t="shared" ca="1" si="1"/>
        <v>1482242.2904508384</v>
      </c>
      <c r="F24" s="431"/>
      <c r="G24" s="459">
        <v>2</v>
      </c>
      <c r="H24" s="459">
        <v>17</v>
      </c>
      <c r="I24" s="444">
        <f t="shared" ca="1" si="5"/>
        <v>2919034.5222973512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12024.114954387302</v>
      </c>
      <c r="L24" s="444">
        <f t="shared" ca="1" si="3"/>
        <v>2897811.7040073397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1482242.2904508384</v>
      </c>
      <c r="C25" s="447">
        <f t="shared" si="0"/>
        <v>100747.55675784221</v>
      </c>
      <c r="D25" s="447">
        <f ca="1">SUMIF(G:G,18,K:K)</f>
        <v>73063.624893408007</v>
      </c>
      <c r="E25" s="447">
        <f t="shared" ca="1" si="1"/>
        <v>1454558.3585864042</v>
      </c>
      <c r="F25" s="431"/>
      <c r="G25" s="459">
        <v>2</v>
      </c>
      <c r="H25" s="459">
        <v>18</v>
      </c>
      <c r="I25" s="444">
        <f t="shared" ca="1" si="5"/>
        <v>2897811.7040073397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11935.686544845586</v>
      </c>
      <c r="L25" s="444">
        <f t="shared" ca="1" si="3"/>
        <v>2876500.4573077867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1454558.3585864042</v>
      </c>
      <c r="C26" s="447">
        <f t="shared" si="0"/>
        <v>100747.55675784221</v>
      </c>
      <c r="D26" s="447">
        <f ca="1">SUMIF(G:G,19,K:K)</f>
        <v>71647.26239839496</v>
      </c>
      <c r="E26" s="447">
        <f t="shared" ca="1" si="1"/>
        <v>1425458.064226957</v>
      </c>
      <c r="F26" s="431"/>
      <c r="G26" s="459">
        <v>2</v>
      </c>
      <c r="H26" s="459">
        <v>19</v>
      </c>
      <c r="I26" s="444">
        <f t="shared" ca="1" si="5"/>
        <v>2876500.4573077867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11846.88968359745</v>
      </c>
      <c r="L26" s="444">
        <f t="shared" ca="1" si="3"/>
        <v>2855100.4137469851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1425458.064226957</v>
      </c>
      <c r="C27" s="447">
        <f t="shared" si="0"/>
        <v>100747.55675784221</v>
      </c>
      <c r="D27" s="447">
        <f ca="1">SUMIF(G:G,20,K:K)</f>
        <v>70158.436110048569</v>
      </c>
      <c r="E27" s="447">
        <f t="shared" ca="1" si="1"/>
        <v>1394868.9435791634</v>
      </c>
      <c r="F27" s="431"/>
      <c r="G27" s="459">
        <v>2</v>
      </c>
      <c r="H27" s="459">
        <v>20</v>
      </c>
      <c r="I27" s="444">
        <f t="shared" ca="1" si="5"/>
        <v>2855100.4137469851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11757.722835427443</v>
      </c>
      <c r="L27" s="444">
        <f t="shared" ca="1" si="3"/>
        <v>2833611.203338014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1394868.9435791634</v>
      </c>
      <c r="C28" s="447">
        <f t="shared" si="0"/>
        <v>100747.55675784221</v>
      </c>
      <c r="D28" s="447">
        <f ca="1">SUMIF(G:G,21,K:K)</f>
        <v>68593.43864317413</v>
      </c>
      <c r="E28" s="447">
        <f t="shared" ca="1" si="1"/>
        <v>1362714.8254644955</v>
      </c>
      <c r="F28" s="431"/>
      <c r="G28" s="459">
        <v>2</v>
      </c>
      <c r="H28" s="459">
        <v>21</v>
      </c>
      <c r="I28" s="444">
        <f t="shared" ca="1" si="5"/>
        <v>2833611.203338014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11668.184458723397</v>
      </c>
      <c r="L28" s="444">
        <f t="shared" ca="1" si="3"/>
        <v>2812032.4545523385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1362714.8254644955</v>
      </c>
      <c r="C29" s="447">
        <f t="shared" si="0"/>
        <v>100747.55675784221</v>
      </c>
      <c r="D29" s="447">
        <f ca="1">SUMIF(G:G,22,K:K)</f>
        <v>66948.372935714317</v>
      </c>
      <c r="E29" s="447">
        <f t="shared" ca="1" si="1"/>
        <v>1328915.6416423675</v>
      </c>
      <c r="F29" s="431"/>
      <c r="G29" s="459">
        <v>2</v>
      </c>
      <c r="H29" s="459">
        <v>22</v>
      </c>
      <c r="I29" s="444">
        <f t="shared" ca="1" si="5"/>
        <v>2812032.4545523385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11578.273005449748</v>
      </c>
      <c r="L29" s="444">
        <f t="shared" ca="1" si="3"/>
        <v>2790363.7943133893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1328915.6416423675</v>
      </c>
      <c r="C30" s="447">
        <f t="shared" si="0"/>
        <v>100747.55675784221</v>
      </c>
      <c r="D30" s="447">
        <f ca="1">SUMIF(G:G,23,K:K)</f>
        <v>65219.14254452067</v>
      </c>
      <c r="E30" s="447">
        <f t="shared" ca="1" si="1"/>
        <v>1293387.2274290458</v>
      </c>
      <c r="F30" s="431"/>
      <c r="G30" s="459">
        <v>2</v>
      </c>
      <c r="H30" s="459">
        <v>23</v>
      </c>
      <c r="I30" s="444">
        <f t="shared" ca="1" si="5"/>
        <v>2790363.7943133893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11487.986921120793</v>
      </c>
      <c r="L30" s="444">
        <f t="shared" ca="1" si="3"/>
        <v>2768604.8479901114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1293387.2274290458</v>
      </c>
      <c r="C31" s="447">
        <f t="shared" si="0"/>
        <v>100747.55675784221</v>
      </c>
      <c r="D31" s="447">
        <f ca="1">SUMIF(G:G,24,K:K)</f>
        <v>63401.441444638796</v>
      </c>
      <c r="E31" s="447">
        <f t="shared" ca="1" si="1"/>
        <v>1256041.1121158425</v>
      </c>
      <c r="F31" s="431"/>
      <c r="G31" s="459">
        <v>2</v>
      </c>
      <c r="H31" s="459">
        <v>24</v>
      </c>
      <c r="I31" s="444">
        <f t="shared" ca="1" si="5"/>
        <v>2768604.8479901114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11397.324644773802</v>
      </c>
      <c r="L31" s="444">
        <f t="shared" ca="1" si="3"/>
        <v>2746755.2393904864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1256041.1121158425</v>
      </c>
      <c r="C32" s="447">
        <f t="shared" si="0"/>
        <v>100747.55675784221</v>
      </c>
      <c r="D32" s="447">
        <f ca="1">SUMIF(G:G,25,K:K)</f>
        <v>61490.743306705263</v>
      </c>
      <c r="E32" s="447">
        <f t="shared" ca="1" si="1"/>
        <v>1216784.2986647056</v>
      </c>
      <c r="F32" s="431"/>
      <c r="G32" s="459">
        <v>3</v>
      </c>
      <c r="H32" s="459">
        <v>25</v>
      </c>
      <c r="I32" s="444">
        <f t="shared" ca="1" si="5"/>
        <v>2746755.2393904864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11306.284608942031</v>
      </c>
      <c r="L32" s="444">
        <f t="shared" ca="1" si="3"/>
        <v>2724814.5907550296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1216784.2986647056</v>
      </c>
      <c r="C33" s="447">
        <f t="shared" si="0"/>
        <v>100747.55675784221</v>
      </c>
      <c r="D33" s="447">
        <f ca="1">SUMIF(G:G,26,K:K)</f>
        <v>59482.290225755947</v>
      </c>
      <c r="E33" s="447">
        <f t="shared" ca="1" si="1"/>
        <v>1175519.0321326193</v>
      </c>
      <c r="F33" s="431"/>
      <c r="G33" s="459">
        <v>3</v>
      </c>
      <c r="H33" s="459">
        <v>26</v>
      </c>
      <c r="I33" s="444">
        <f t="shared" ca="1" si="5"/>
        <v>2724814.5907550296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11214.865239627628</v>
      </c>
      <c r="L33" s="444">
        <f t="shared" ca="1" si="3"/>
        <v>2702782.5227502584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1175519.0321326193</v>
      </c>
      <c r="C34" s="447">
        <f t="shared" si="0"/>
        <v>100747.55675784221</v>
      </c>
      <c r="D34" s="447">
        <f ca="1">SUMIF(G:G,27,K:K)</f>
        <v>57371.080873378851</v>
      </c>
      <c r="E34" s="447">
        <f t="shared" ca="1" si="1"/>
        <v>1132142.5562481559</v>
      </c>
      <c r="F34" s="431"/>
      <c r="G34" s="459">
        <v>3</v>
      </c>
      <c r="H34" s="459">
        <v>27</v>
      </c>
      <c r="I34" s="444">
        <f t="shared" ca="1" si="5"/>
        <v>2702782.5227502584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11123.064956274415</v>
      </c>
      <c r="L34" s="444">
        <f t="shared" ca="1" si="3"/>
        <v>2680658.654462134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1132142.5562481559</v>
      </c>
      <c r="C35" s="447">
        <f t="shared" si="0"/>
        <v>100747.55675784221</v>
      </c>
      <c r="D35" s="447">
        <f ca="1">SUMIF(G:G,28,K:K)</f>
        <v>55151.858043708467</v>
      </c>
      <c r="E35" s="447">
        <f t="shared" ca="1" si="1"/>
        <v>1086546.8575340221</v>
      </c>
      <c r="F35" s="431"/>
      <c r="G35" s="459">
        <v>3</v>
      </c>
      <c r="H35" s="459">
        <v>28</v>
      </c>
      <c r="I35" s="444">
        <f t="shared" ca="1" si="5"/>
        <v>2680658.654462134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11030.882171740563</v>
      </c>
      <c r="L35" s="444">
        <f t="shared" ca="1" si="3"/>
        <v>2658442.603389476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1086546.8575340221</v>
      </c>
      <c r="C36" s="447">
        <f t="shared" si="0"/>
        <v>100747.55675784221</v>
      </c>
      <c r="D36" s="447">
        <f ca="1">SUMIF(G:G,29,K:K)</f>
        <v>52819.095562249691</v>
      </c>
      <c r="E36" s="447">
        <f t="shared" ca="1" si="1"/>
        <v>1038618.3963384295</v>
      </c>
      <c r="F36" s="431"/>
      <c r="G36" s="459">
        <v>3</v>
      </c>
      <c r="H36" s="459">
        <v>29</v>
      </c>
      <c r="I36" s="444">
        <f t="shared" ca="1" si="5"/>
        <v>2658442.603389476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10938.315292271154</v>
      </c>
      <c r="L36" s="444">
        <f t="shared" ca="1" si="3"/>
        <v>2636133.9854373485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1038618.3963384295</v>
      </c>
      <c r="C37" s="447">
        <f t="shared" si="0"/>
        <v>100747.55675784221</v>
      </c>
      <c r="D37" s="447">
        <f ca="1">SUMIF(G:G,30,K:K)</f>
        <v>50366.984524932188</v>
      </c>
      <c r="E37" s="447">
        <f t="shared" ca="1" si="1"/>
        <v>988237.82410551957</v>
      </c>
      <c r="F37" s="431"/>
      <c r="G37" s="459">
        <v>3</v>
      </c>
      <c r="H37" s="459">
        <v>30</v>
      </c>
      <c r="I37" s="444">
        <f t="shared" ca="1" si="5"/>
        <v>2636133.9854373485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10845.362717470623</v>
      </c>
      <c r="L37" s="444">
        <f t="shared" ca="1" si="3"/>
        <v>2613732.4149104203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988237.82410551957</v>
      </c>
      <c r="C38" s="447">
        <f t="shared" si="0"/>
        <v>100747.55675784221</v>
      </c>
      <c r="D38" s="447">
        <f ca="1">SUMIF(G:G,31,K:K)</f>
        <v>47789.418833128759</v>
      </c>
      <c r="E38" s="447">
        <f t="shared" ca="1" si="1"/>
        <v>935279.68618080614</v>
      </c>
      <c r="F38" s="431"/>
      <c r="G38" s="459">
        <v>3</v>
      </c>
      <c r="H38" s="459">
        <v>31</v>
      </c>
      <c r="I38" s="444">
        <f t="shared" ca="1" si="5"/>
        <v>2613732.4149104203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10752.022840275089</v>
      </c>
      <c r="L38" s="444">
        <f t="shared" ca="1" si="3"/>
        <v>2591237.5045062965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935279.68618080614</v>
      </c>
      <c r="C39" s="447">
        <f t="shared" si="0"/>
        <v>100747.55675784221</v>
      </c>
      <c r="D39" s="447">
        <f ca="1">SUMIF(G:G,32,K:K)</f>
        <v>45079.97998861783</v>
      </c>
      <c r="E39" s="447">
        <f t="shared" ca="1" si="1"/>
        <v>879612.10941158177</v>
      </c>
      <c r="F39" s="431"/>
      <c r="G39" s="459">
        <v>3</v>
      </c>
      <c r="H39" s="459">
        <v>32</v>
      </c>
      <c r="I39" s="444">
        <f t="shared" ca="1" si="5"/>
        <v>2591237.5045062965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10658.294046924573</v>
      </c>
      <c r="L39" s="444">
        <f t="shared" ca="1" si="3"/>
        <v>2568648.8653088221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879612.10941158177</v>
      </c>
      <c r="C40" s="447">
        <f t="shared" si="0"/>
        <v>100747.55675784221</v>
      </c>
      <c r="D40" s="447">
        <f ca="1">SUMIF(G:G,33,K:K)</f>
        <v>42231.921110627234</v>
      </c>
      <c r="E40" s="447">
        <f t="shared" ca="1" si="1"/>
        <v>821096.47376436682</v>
      </c>
      <c r="F40" s="431"/>
      <c r="G40" s="459">
        <v>3</v>
      </c>
      <c r="H40" s="459">
        <v>33</v>
      </c>
      <c r="I40" s="444">
        <f t="shared" ca="1" si="5"/>
        <v>2568648.8653088221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10564.174716935097</v>
      </c>
      <c r="L40" s="444">
        <f t="shared" ca="1" si="3"/>
        <v>2545966.1067813584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821096.47376436682</v>
      </c>
      <c r="C41" s="447">
        <f t="shared" si="0"/>
        <v>100747.55675784221</v>
      </c>
      <c r="D41" s="447">
        <f ca="1">SUMIF(G:G,34,K:K)</f>
        <v>39238.150135159711</v>
      </c>
      <c r="E41" s="447">
        <f t="shared" ca="1" si="1"/>
        <v>759587.06714168435</v>
      </c>
      <c r="F41" s="431"/>
      <c r="G41" s="459">
        <v>3</v>
      </c>
      <c r="H41" s="459">
        <v>34</v>
      </c>
      <c r="I41" s="444">
        <f t="shared" ca="1" si="5"/>
        <v>2545966.1067813584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10469.663223070665</v>
      </c>
      <c r="L41" s="444">
        <f t="shared" ca="1" si="3"/>
        <v>2523188.8367600301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759587.06714168435</v>
      </c>
      <c r="C42" s="447">
        <f t="shared" si="0"/>
        <v>100747.55675784221</v>
      </c>
      <c r="D42" s="447">
        <f ca="1">SUMIF(G:G,35,K:K)</f>
        <v>36091.212154764034</v>
      </c>
      <c r="E42" s="447">
        <f t="shared" ca="1" si="1"/>
        <v>694930.72253860615</v>
      </c>
      <c r="F42" s="431"/>
      <c r="G42" s="459">
        <v>3</v>
      </c>
      <c r="H42" s="459">
        <v>35</v>
      </c>
      <c r="I42" s="444">
        <f t="shared" ca="1" si="5"/>
        <v>2523188.8367600301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10374.757931315131</v>
      </c>
      <c r="L42" s="444">
        <f t="shared" ca="1" si="3"/>
        <v>2500316.6614469467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694930.72253860615</v>
      </c>
      <c r="C43" s="447">
        <f t="shared" si="0"/>
        <v>100747.55675784221</v>
      </c>
      <c r="D43" s="447">
        <f ca="1">SUMIF(G:G,36,K:K)</f>
        <v>32783.27085477519</v>
      </c>
      <c r="E43" s="447">
        <f t="shared" ca="1" si="1"/>
        <v>626966.43663553917</v>
      </c>
      <c r="F43" s="431"/>
      <c r="G43" s="459">
        <v>3</v>
      </c>
      <c r="H43" s="459">
        <v>36</v>
      </c>
      <c r="I43" s="444">
        <f t="shared" ca="1" si="5"/>
        <v>2500316.6614469467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10279.45720084395</v>
      </c>
      <c r="L43" s="444">
        <f t="shared" ca="1" si="3"/>
        <v>2477349.1854033917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626966.43663553917</v>
      </c>
      <c r="C44" s="447">
        <f t="shared" si="0"/>
        <v>100747.55675784221</v>
      </c>
      <c r="D44" s="447">
        <f ca="1">SUMIF(G:G,37,K:K)</f>
        <v>29306.088999797557</v>
      </c>
      <c r="E44" s="447">
        <f t="shared" ca="1" si="1"/>
        <v>555524.96887749457</v>
      </c>
      <c r="F44" s="431"/>
      <c r="G44" s="459">
        <v>4</v>
      </c>
      <c r="H44" s="459">
        <v>37</v>
      </c>
      <c r="I44" s="444">
        <f t="shared" ca="1" si="5"/>
        <v>2477349.1854033917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10183.759383995804</v>
      </c>
      <c r="L44" s="444">
        <f t="shared" ca="1" si="3"/>
        <v>2454286.0115429889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555524.96887749457</v>
      </c>
      <c r="C45" s="447">
        <f t="shared" si="0"/>
        <v>100747.55675784221</v>
      </c>
      <c r="D45" s="447">
        <f ca="1">SUMIF(G:G,38,K:K)</f>
        <v>25651.007921839333</v>
      </c>
      <c r="E45" s="447">
        <f t="shared" ca="1" si="1"/>
        <v>480428.42004149168</v>
      </c>
      <c r="F45" s="431"/>
      <c r="G45" s="459">
        <v>4</v>
      </c>
      <c r="H45" s="459">
        <v>38</v>
      </c>
      <c r="I45" s="444">
        <f t="shared" ca="1" si="5"/>
        <v>2454286.0115429889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10087.662826244126</v>
      </c>
      <c r="L45" s="444">
        <f t="shared" ca="1" si="3"/>
        <v>2431126.7411248344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480428.42004149168</v>
      </c>
      <c r="C46" s="447">
        <f t="shared" si="0"/>
        <v>100747.55675784221</v>
      </c>
      <c r="D46" s="447">
        <f ca="1">SUMIF(G:G,39,K:K)</f>
        <v>21808.925959021166</v>
      </c>
      <c r="E46" s="447">
        <f t="shared" ca="1" si="1"/>
        <v>401489.78924267064</v>
      </c>
      <c r="F46" s="431"/>
      <c r="G46" s="459">
        <v>4</v>
      </c>
      <c r="H46" s="459">
        <v>39</v>
      </c>
      <c r="I46" s="444">
        <f t="shared" ca="1" si="5"/>
        <v>2431126.7411248344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9991.1658661684814</v>
      </c>
      <c r="L46" s="444">
        <f t="shared" ca="1" si="3"/>
        <v>2407870.9737466043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401489.78924267064</v>
      </c>
      <c r="C47" s="447">
        <f t="shared" si="0"/>
        <v>100747.55675784221</v>
      </c>
      <c r="D47" s="447">
        <f ca="1">SUMIF(G:G,40,K:K)</f>
        <v>17770.275791168046</v>
      </c>
      <c r="E47" s="447">
        <f t="shared" ca="1" si="1"/>
        <v>318512.50827599649</v>
      </c>
      <c r="F47" s="431"/>
      <c r="G47" s="459">
        <v>4</v>
      </c>
      <c r="H47" s="459">
        <v>40</v>
      </c>
      <c r="I47" s="444">
        <f t="shared" ca="1" si="5"/>
        <v>2407870.9737466043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9894.2668354258567</v>
      </c>
      <c r="L47" s="444">
        <f t="shared" ca="1" si="3"/>
        <v>2384518.3073376315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318512.50827599649</v>
      </c>
      <c r="C48" s="447">
        <f t="shared" si="0"/>
        <v>100747.55675784221</v>
      </c>
      <c r="D48" s="447">
        <f ca="1">SUMIF(G:G,41,K:K)</f>
        <v>13525.000615847181</v>
      </c>
      <c r="E48" s="447">
        <f t="shared" ca="1" si="1"/>
        <v>231289.95213400148</v>
      </c>
      <c r="F48" s="431"/>
      <c r="G48" s="459">
        <v>4</v>
      </c>
      <c r="H48" s="459">
        <v>41</v>
      </c>
      <c r="I48" s="444">
        <f t="shared" ca="1" si="5"/>
        <v>2384518.3073376315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9796.9640587218018</v>
      </c>
      <c r="L48" s="444">
        <f t="shared" ca="1" si="3"/>
        <v>2361068.3381519546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231289.95213400148</v>
      </c>
      <c r="C49" s="447">
        <f t="shared" si="0"/>
        <v>100747.55675784221</v>
      </c>
      <c r="D49" s="447">
        <f ca="1">SUMIF(G:G,42,K:K)</f>
        <v>9062.5291055266989</v>
      </c>
      <c r="E49" s="447">
        <f t="shared" ca="1" si="1"/>
        <v>139604.92448168597</v>
      </c>
      <c r="F49" s="431"/>
      <c r="G49" s="459">
        <v>4</v>
      </c>
      <c r="H49" s="459">
        <v>42</v>
      </c>
      <c r="I49" s="444">
        <f t="shared" ca="1" si="5"/>
        <v>2361068.3381519546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9699.2558537814821</v>
      </c>
      <c r="L49" s="444">
        <f t="shared" ca="1" si="3"/>
        <v>2337520.6607613373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139604.92448168597</v>
      </c>
      <c r="C50" s="447">
        <f t="shared" si="0"/>
        <v>100747.55675784221</v>
      </c>
      <c r="D50" s="447">
        <f ca="1">SUMIF(G:G,43,K:K)</f>
        <v>4371.7490834950504</v>
      </c>
      <c r="E50" s="447">
        <f t="shared" ca="1" si="1"/>
        <v>43229.116807338818</v>
      </c>
      <c r="F50" s="431"/>
      <c r="G50" s="459">
        <v>4</v>
      </c>
      <c r="H50" s="459">
        <v>43</v>
      </c>
      <c r="I50" s="444">
        <f t="shared" ca="1" si="5"/>
        <v>2337520.6607613373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9604.3738646539095</v>
      </c>
      <c r="L50" s="444">
        <f t="shared" ca="1" si="3"/>
        <v>2314654.1013815925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43229.116807338818</v>
      </c>
      <c r="C51" s="447">
        <f t="shared" si="0"/>
        <v>100747.55675784221</v>
      </c>
      <c r="D51" s="447">
        <f ca="1">SUMIF(G:G,44,K:K)</f>
        <v>-559.02014700945597</v>
      </c>
      <c r="E51" s="447">
        <f t="shared" ca="1" si="1"/>
        <v>-58077.460097512841</v>
      </c>
      <c r="F51" s="431"/>
      <c r="G51" s="459">
        <v>4</v>
      </c>
      <c r="H51" s="459">
        <v>44</v>
      </c>
      <c r="I51" s="444">
        <f t="shared" ca="1" si="5"/>
        <v>2314654.1013815925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9509.0965339049726</v>
      </c>
      <c r="L51" s="444">
        <f t="shared" ca="1" si="3"/>
        <v>2291692.2646710984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-58077.460097512841</v>
      </c>
      <c r="C52" s="447">
        <f t="shared" si="0"/>
        <v>100747.55675784221</v>
      </c>
      <c r="D52" s="447">
        <f ca="1">SUMIF(G:G,45,K:K)</f>
        <v>-5742.0568893634263</v>
      </c>
      <c r="E52" s="447">
        <f t="shared" ca="1" si="1"/>
        <v>-164567.07374471848</v>
      </c>
      <c r="F52" s="431"/>
      <c r="G52" s="459">
        <v>4</v>
      </c>
      <c r="H52" s="459">
        <v>45</v>
      </c>
      <c r="I52" s="444">
        <f t="shared" ca="1" si="5"/>
        <v>2291692.2646710984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9413.4222142779145</v>
      </c>
      <c r="L52" s="444">
        <f t="shared" ca="1" si="3"/>
        <v>2268634.7536409777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-164567.07374471848</v>
      </c>
      <c r="C53" s="447">
        <f t="shared" si="0"/>
        <v>100747.55675784221</v>
      </c>
      <c r="D53" s="447">
        <f ca="1">SUMIF(G:G,46,K:K)</f>
        <v>-11190.267628246982</v>
      </c>
      <c r="E53" s="447">
        <f t="shared" ca="1" si="1"/>
        <v>-276504.89813080768</v>
      </c>
      <c r="F53" s="431"/>
      <c r="G53" s="459">
        <v>4</v>
      </c>
      <c r="H53" s="459">
        <v>46</v>
      </c>
      <c r="I53" s="444">
        <f t="shared" ca="1" si="5"/>
        <v>2268634.7536409777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9317.3492516524111</v>
      </c>
      <c r="L53" s="444">
        <f t="shared" ca="1" si="3"/>
        <v>2245481.1696482315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-276504.89813080768</v>
      </c>
      <c r="C54" s="447">
        <f t="shared" si="0"/>
        <v>100747.55675784221</v>
      </c>
      <c r="D54" s="447">
        <f ca="1">SUMIF(G:G,47,K:K)</f>
        <v>-16917.219168591459</v>
      </c>
      <c r="E54" s="447">
        <f t="shared" ca="1" si="1"/>
        <v>-394169.6740572413</v>
      </c>
      <c r="F54" s="431"/>
      <c r="G54" s="459">
        <v>4</v>
      </c>
      <c r="H54" s="459">
        <v>47</v>
      </c>
      <c r="I54" s="444">
        <f t="shared" ca="1" si="5"/>
        <v>2245481.1696482315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9220.8759850159695</v>
      </c>
      <c r="L54" s="444">
        <f t="shared" ca="1" si="3"/>
        <v>2222231.1123888488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-394169.6740572413</v>
      </c>
      <c r="C55" s="447">
        <f t="shared" si="0"/>
        <v>100747.55675784221</v>
      </c>
      <c r="D55" s="447">
        <f ca="1">SUMIF(G:G,48,K:K)</f>
        <v>-22937.172418816677</v>
      </c>
      <c r="E55" s="447">
        <f t="shared" ca="1" si="1"/>
        <v>-517854.40323390014</v>
      </c>
      <c r="F55" s="431"/>
      <c r="G55" s="459">
        <v>4</v>
      </c>
      <c r="H55" s="459">
        <v>48</v>
      </c>
      <c r="I55" s="444">
        <f t="shared" ca="1" si="5"/>
        <v>2222231.1123888488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9124.0007464352075</v>
      </c>
      <c r="L55" s="444">
        <f t="shared" ca="1" si="3"/>
        <v>2198884.179890885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-517854.40323390014</v>
      </c>
      <c r="C56" s="447">
        <f t="shared" si="0"/>
        <v>100747.55675784221</v>
      </c>
      <c r="D56" s="447">
        <f ca="1">SUMIF(G:G,49,K:K)</f>
        <v>-29265.117902482722</v>
      </c>
      <c r="E56" s="447">
        <f t="shared" ca="1" si="1"/>
        <v>-647867.07789422513</v>
      </c>
      <c r="F56" s="431"/>
      <c r="G56" s="459">
        <f>G55+1</f>
        <v>5</v>
      </c>
      <c r="H56" s="459">
        <v>49</v>
      </c>
      <c r="I56" s="444">
        <f t="shared" ca="1" si="5"/>
        <v>2198884.179890885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9026.7218610270265</v>
      </c>
      <c r="L56" s="444">
        <f t="shared" ca="1" si="3"/>
        <v>2175439.9685075134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-647867.07789422513</v>
      </c>
      <c r="C57" s="447">
        <f t="shared" si="0"/>
        <v>100747.55675784221</v>
      </c>
      <c r="D57" s="447">
        <f ca="1">SUMIF(G:G,50,K:K)</f>
        <v>-35916.81308678526</v>
      </c>
      <c r="E57" s="447">
        <f t="shared" ca="1" si="1"/>
        <v>-784531.44773885258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2175439.9685075134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8929.0376469296443</v>
      </c>
      <c r="L57" s="444">
        <f t="shared" ca="1" si="3"/>
        <v>2151898.0729100443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-784531.44773885258</v>
      </c>
      <c r="C58" s="447">
        <f t="shared" si="0"/>
        <v>100747.55675784221</v>
      </c>
      <c r="D58" s="447">
        <f ca="1">SUMIF(G:G,51,K:K)</f>
        <v>-42908.821620847506</v>
      </c>
      <c r="E58" s="447">
        <f t="shared" ca="1" si="1"/>
        <v>-928187.82611754234</v>
      </c>
      <c r="F58" s="431"/>
      <c r="G58" s="459">
        <f t="shared" si="8"/>
        <v>5</v>
      </c>
      <c r="H58" s="459">
        <v>51</v>
      </c>
      <c r="I58" s="444">
        <f t="shared" ca="1" si="5"/>
        <v>2151898.0729100443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8830.9464152735236</v>
      </c>
      <c r="L58" s="444">
        <f t="shared" ca="1" si="3"/>
        <v>2128258.086080919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-928187.82611754234</v>
      </c>
      <c r="C59" s="447">
        <f t="shared" si="0"/>
        <v>100747.55675784221</v>
      </c>
      <c r="D59" s="447">
        <f ca="1">SUMIF(G:G,52,K:K)</f>
        <v>-50258.554581517645</v>
      </c>
      <c r="E59" s="447">
        <f t="shared" ca="1" si="1"/>
        <v>-1079193.9374569021</v>
      </c>
      <c r="F59" s="431"/>
      <c r="G59" s="459">
        <f t="shared" si="8"/>
        <v>5</v>
      </c>
      <c r="H59" s="459">
        <v>52</v>
      </c>
      <c r="I59" s="444">
        <f t="shared" ca="1" si="5"/>
        <v>2128258.086080919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8732.4464701521647</v>
      </c>
      <c r="L59" s="444">
        <f t="shared" ca="1" si="3"/>
        <v>2104519.5993066723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-1079193.9374569021</v>
      </c>
      <c r="C60" s="447">
        <f t="shared" si="0"/>
        <v>100747.55675784221</v>
      </c>
      <c r="D60" s="447">
        <f ca="1">SUMIF(G:G,53,K:K)</f>
        <v>-57984.313829379607</v>
      </c>
      <c r="E60" s="447">
        <f t="shared" ca="1" si="1"/>
        <v>-1237925.8080441239</v>
      </c>
      <c r="F60" s="431"/>
      <c r="G60" s="459">
        <f t="shared" si="8"/>
        <v>5</v>
      </c>
      <c r="H60" s="459">
        <v>53</v>
      </c>
      <c r="I60" s="444">
        <f t="shared" ca="1" si="5"/>
        <v>2104519.5993066723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8633.5361085928052</v>
      </c>
      <c r="L60" s="444">
        <f t="shared" ca="1" si="3"/>
        <v>2080682.2021708661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-1237925.8080441239</v>
      </c>
      <c r="C61" s="447">
        <f t="shared" si="0"/>
        <v>100747.55675784221</v>
      </c>
      <c r="D61" s="447">
        <f ca="1">SUMIF(G:G,54,K:K)</f>
        <v>-66105.337582939523</v>
      </c>
      <c r="E61" s="447">
        <f t="shared" ca="1" si="1"/>
        <v>-1404778.7023849057</v>
      </c>
      <c r="F61" s="431"/>
      <c r="G61" s="459">
        <f t="shared" si="8"/>
        <v>5</v>
      </c>
      <c r="H61" s="459">
        <v>54</v>
      </c>
      <c r="I61" s="444">
        <f t="shared" ca="1" si="5"/>
        <v>2080682.2021708661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8534.2136205269453</v>
      </c>
      <c r="L61" s="444">
        <f t="shared" ca="1" si="3"/>
        <v>2056745.482546994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-1404778.7023849057</v>
      </c>
      <c r="C62" s="447">
        <f t="shared" si="0"/>
        <v>100747.55675784221</v>
      </c>
      <c r="D62" s="447">
        <f ca="1">SUMIF(G:G,55,K:K)</f>
        <v>-74641.848324474224</v>
      </c>
      <c r="E62" s="447">
        <f t="shared" ca="1" si="1"/>
        <v>-1580168.107467222</v>
      </c>
      <c r="F62" s="431"/>
      <c r="G62" s="459">
        <f t="shared" si="8"/>
        <v>5</v>
      </c>
      <c r="H62" s="459">
        <v>55</v>
      </c>
      <c r="I62" s="444">
        <f t="shared" ca="1" si="5"/>
        <v>2056745.482546994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8434.4772887608124</v>
      </c>
      <c r="L62" s="444">
        <f t="shared" ca="1" si="3"/>
        <v>2032709.0265913557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-1580168.107467222</v>
      </c>
      <c r="C63" s="447">
        <f t="shared" si="0"/>
        <v>100747.55675784221</v>
      </c>
      <c r="D63" s="447">
        <f ca="1">SUMIF(G:G,56,K:K)</f>
        <v>-83615.103156833618</v>
      </c>
      <c r="E63" s="447">
        <f t="shared" ca="1" si="1"/>
        <v>-1764530.7673818979</v>
      </c>
      <c r="F63" s="431"/>
      <c r="G63" s="459">
        <f t="shared" si="8"/>
        <v>5</v>
      </c>
      <c r="H63" s="459">
        <v>56</v>
      </c>
      <c r="I63" s="444">
        <f t="shared" ca="1" si="5"/>
        <v>2032709.0265913557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8334.3253889456519</v>
      </c>
      <c r="L63" s="444">
        <f t="shared" ca="1" si="3"/>
        <v>2008572.4187359023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-1764530.7673818979</v>
      </c>
      <c r="C64" s="447">
        <f t="shared" si="0"/>
        <v>100747.55675784221</v>
      </c>
      <c r="D64" s="447">
        <f ca="1">SUMIF(G:G,57,K:K)</f>
        <v>-93047.446736592945</v>
      </c>
      <c r="E64" s="447">
        <f t="shared" ca="1" si="1"/>
        <v>-1958325.7708763331</v>
      </c>
      <c r="F64" s="431"/>
      <c r="G64" s="459">
        <f t="shared" si="8"/>
        <v>5</v>
      </c>
      <c r="H64" s="459">
        <v>57</v>
      </c>
      <c r="I64" s="444">
        <f t="shared" ca="1" si="5"/>
        <v>2008572.4187359023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8233.7561895479303</v>
      </c>
      <c r="L64" s="444">
        <f t="shared" ca="1" si="3"/>
        <v>1984335.2416810512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-1958325.7708763331</v>
      </c>
      <c r="C65" s="447">
        <f t="shared" si="0"/>
        <v>100747.55675784221</v>
      </c>
      <c r="D65" s="447">
        <f ca="1">SUMIF(G:G,58,K:K)</f>
        <v>-102962.36691536539</v>
      </c>
      <c r="E65" s="447">
        <f t="shared" ca="1" si="1"/>
        <v>-2162035.6945495405</v>
      </c>
      <c r="F65" s="431"/>
      <c r="G65" s="459">
        <f t="shared" si="8"/>
        <v>5</v>
      </c>
      <c r="H65" s="459">
        <v>58</v>
      </c>
      <c r="I65" s="444">
        <f t="shared" ca="1" si="5"/>
        <v>1984335.2416810512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8132.7679518193845</v>
      </c>
      <c r="L65" s="444">
        <f t="shared" ca="1" si="3"/>
        <v>1959997.0763884715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-2162035.6945495405</v>
      </c>
      <c r="C66" s="447">
        <f t="shared" si="0"/>
        <v>100747.55675784221</v>
      </c>
      <c r="D66" s="447">
        <f ca="1">SUMIF(G:G,59,K:K)</f>
        <v>-113384.55322782981</v>
      </c>
      <c r="E66" s="447">
        <f t="shared" ca="1" si="1"/>
        <v>-2376167.8045352125</v>
      </c>
      <c r="F66" s="431"/>
      <c r="G66" s="459">
        <f t="shared" si="8"/>
        <v>5</v>
      </c>
      <c r="H66" s="459">
        <v>59</v>
      </c>
      <c r="I66" s="444">
        <f t="shared" ca="1" si="5"/>
        <v>1959997.0763884715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8031.3589297669696</v>
      </c>
      <c r="L66" s="444">
        <f t="shared" ca="1" si="3"/>
        <v>1935557.5020738395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-2376167.8045352125</v>
      </c>
      <c r="C67" s="447">
        <f t="shared" si="0"/>
        <v>100747.55675784221</v>
      </c>
      <c r="D67" s="447">
        <f t="shared" ref="D67:D136" ca="1" si="9">SUMIF(G:G,60,K:K)</f>
        <v>-124339.95837211698</v>
      </c>
      <c r="E67" s="447">
        <f t="shared" ca="1" si="1"/>
        <v>-2601255.3196651717</v>
      </c>
      <c r="F67" s="431"/>
      <c r="G67" s="459">
        <f t="shared" si="8"/>
        <v>5</v>
      </c>
      <c r="H67" s="459">
        <v>60</v>
      </c>
      <c r="I67" s="444">
        <f t="shared" ca="1" si="5"/>
        <v>1935557.5020738395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7929.5273701226688</v>
      </c>
      <c r="L67" s="444">
        <f t="shared" ca="1" si="3"/>
        <v>1911016.0961995632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-2601255.3196651717</v>
      </c>
      <c r="C68" s="447">
        <f t="shared" si="0"/>
        <v>100747.55675784221</v>
      </c>
      <c r="D68" s="447">
        <f t="shared" ca="1" si="9"/>
        <v>-124339.95837211698</v>
      </c>
      <c r="E68" s="447">
        <f t="shared" ca="1" si="1"/>
        <v>-2826342.8347951309</v>
      </c>
      <c r="F68" s="431"/>
      <c r="G68" s="459">
        <f>G67+1</f>
        <v>6</v>
      </c>
      <c r="H68" s="459">
        <v>61</v>
      </c>
      <c r="I68" s="444">
        <f t="shared" ca="1" si="5"/>
        <v>1911016.0961995632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7827.2715123131838</v>
      </c>
      <c r="L68" s="444">
        <f t="shared" ca="1" si="3"/>
        <v>1886372.4344674775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-2826342.8347951309</v>
      </c>
      <c r="C69" s="447">
        <f t="shared" si="0"/>
        <v>100747.55675784221</v>
      </c>
      <c r="D69" s="447">
        <f t="shared" ca="1" si="9"/>
        <v>-124339.95837211698</v>
      </c>
      <c r="E69" s="447">
        <f t="shared" ca="1" si="1"/>
        <v>-3051430.3499250901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1886372.4344674775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7724.5895884294932</v>
      </c>
      <c r="L69" s="444">
        <f t="shared" ca="1" si="3"/>
        <v>1861626.090811508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-3051430.3499250901</v>
      </c>
      <c r="C70" s="447">
        <f t="shared" si="0"/>
        <v>100747.55675784221</v>
      </c>
      <c r="D70" s="447">
        <f t="shared" ca="1" si="9"/>
        <v>-124339.95837211698</v>
      </c>
      <c r="E70" s="447">
        <f t="shared" ca="1" si="1"/>
        <v>-3276517.8650550493</v>
      </c>
      <c r="F70" s="431"/>
      <c r="G70" s="459">
        <f t="shared" si="10"/>
        <v>6</v>
      </c>
      <c r="H70" s="459">
        <v>63</v>
      </c>
      <c r="I70" s="444">
        <f t="shared" ca="1" si="5"/>
        <v>1861626.090811508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7621.4798231962859</v>
      </c>
      <c r="L70" s="444">
        <f t="shared" ca="1" si="3"/>
        <v>1836776.6373903053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-3276517.8650550493</v>
      </c>
      <c r="C71" s="447">
        <f t="shared" si="0"/>
        <v>100747.55675784221</v>
      </c>
      <c r="D71" s="447">
        <f t="shared" ca="1" si="9"/>
        <v>-124339.95837211698</v>
      </c>
      <c r="E71" s="447">
        <f t="shared" ca="1" si="1"/>
        <v>-3501605.3801850085</v>
      </c>
      <c r="F71" s="431"/>
      <c r="G71" s="459">
        <f t="shared" si="10"/>
        <v>6</v>
      </c>
      <c r="H71" s="459">
        <v>64</v>
      </c>
      <c r="I71" s="444">
        <f t="shared" ca="1" si="5"/>
        <v>1836776.6373903053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7517.9404339412758</v>
      </c>
      <c r="L71" s="444">
        <f t="shared" ca="1" si="3"/>
        <v>1811823.6445798476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-3501605.3801850085</v>
      </c>
      <c r="C72" s="447">
        <f t="shared" si="0"/>
        <v>100747.55675784221</v>
      </c>
      <c r="D72" s="447">
        <f t="shared" ca="1" si="9"/>
        <v>-124339.95837211698</v>
      </c>
      <c r="E72" s="447">
        <f t="shared" ca="1" si="1"/>
        <v>-3726692.8953149677</v>
      </c>
      <c r="F72" s="431"/>
      <c r="G72" s="459">
        <f t="shared" si="10"/>
        <v>6</v>
      </c>
      <c r="H72" s="459">
        <v>65</v>
      </c>
      <c r="I72" s="444">
        <f t="shared" ca="1" si="5"/>
        <v>1811823.6445798476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7413.9696305643693</v>
      </c>
      <c r="L72" s="444">
        <f t="shared" ca="1" si="3"/>
        <v>1786766.6809660129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-3726692.8953149677</v>
      </c>
      <c r="C73" s="447">
        <f t="shared" si="0"/>
        <v>100747.55675784221</v>
      </c>
      <c r="D73" s="447">
        <f t="shared" ca="1" si="9"/>
        <v>-124339.95837211698</v>
      </c>
      <c r="E73" s="447">
        <f t="shared" ca="1" si="1"/>
        <v>-3951780.4104449269</v>
      </c>
      <c r="F73" s="431"/>
      <c r="G73" s="459">
        <f t="shared" si="10"/>
        <v>6</v>
      </c>
      <c r="H73" s="459">
        <v>66</v>
      </c>
      <c r="I73" s="444">
        <f t="shared" ca="1" si="5"/>
        <v>1786766.6809660129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7309.5656155067236</v>
      </c>
      <c r="L73" s="444">
        <f t="shared" ca="1" si="3"/>
        <v>1761605.3133371205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-3951780.4104449269</v>
      </c>
      <c r="C74" s="447">
        <f t="shared" si="0"/>
        <v>100747.55675784221</v>
      </c>
      <c r="D74" s="447">
        <f t="shared" ca="1" si="9"/>
        <v>-124339.95837211698</v>
      </c>
      <c r="E74" s="447">
        <f t="shared" ca="1" si="1"/>
        <v>-4176867.9255748861</v>
      </c>
      <c r="F74" s="431"/>
      <c r="G74" s="459">
        <f t="shared" si="10"/>
        <v>6</v>
      </c>
      <c r="H74" s="459">
        <v>67</v>
      </c>
      <c r="I74" s="444">
        <f t="shared" ca="1" si="5"/>
        <v>1761605.3133371205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7204.7265837196728</v>
      </c>
      <c r="L74" s="444">
        <f t="shared" ca="1" si="3"/>
        <v>1736339.1066764412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-4176867.9255748861</v>
      </c>
      <c r="C75" s="447">
        <f t="shared" si="0"/>
        <v>100747.55675784221</v>
      </c>
      <c r="D75" s="447">
        <f t="shared" ca="1" si="9"/>
        <v>-124339.95837211698</v>
      </c>
      <c r="E75" s="447">
        <f t="shared" ca="1" si="1"/>
        <v>-4401955.4407048458</v>
      </c>
      <c r="F75" s="431"/>
      <c r="G75" s="459">
        <f t="shared" si="10"/>
        <v>6</v>
      </c>
      <c r="H75" s="459">
        <v>68</v>
      </c>
      <c r="I75" s="444">
        <f t="shared" ca="1" si="5"/>
        <v>1736339.1066764412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7196.9474056109211</v>
      </c>
      <c r="L75" s="444">
        <f t="shared" ca="1" si="3"/>
        <v>1734464.3247522318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-4401955.4407048458</v>
      </c>
      <c r="C76" s="447">
        <f t="shared" si="0"/>
        <v>100747.55675784221</v>
      </c>
      <c r="D76" s="447">
        <f t="shared" ca="1" si="9"/>
        <v>-124339.95837211698</v>
      </c>
      <c r="E76" s="447">
        <f t="shared" ca="1" si="1"/>
        <v>-4627042.955834805</v>
      </c>
      <c r="F76" s="431"/>
      <c r="G76" s="459">
        <f t="shared" si="10"/>
        <v>6</v>
      </c>
      <c r="H76" s="459">
        <v>69</v>
      </c>
      <c r="I76" s="444">
        <f t="shared" ca="1" si="5"/>
        <v>1734464.3247522318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7189.1358142600493</v>
      </c>
      <c r="L76" s="444">
        <f t="shared" ca="1" si="3"/>
        <v>1732581.7312366716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-4627042.955834805</v>
      </c>
      <c r="C77" s="447">
        <f t="shared" si="0"/>
        <v>100747.55675784221</v>
      </c>
      <c r="D77" s="447">
        <f t="shared" ca="1" si="9"/>
        <v>-124339.95837211698</v>
      </c>
      <c r="E77" s="447">
        <f t="shared" ca="1" si="1"/>
        <v>-4852130.4709647642</v>
      </c>
      <c r="F77" s="431"/>
      <c r="G77" s="459">
        <f t="shared" si="10"/>
        <v>6</v>
      </c>
      <c r="H77" s="459">
        <v>70</v>
      </c>
      <c r="I77" s="444">
        <f t="shared" ca="1" si="5"/>
        <v>1732581.7312366716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7181.2916746118817</v>
      </c>
      <c r="L77" s="444">
        <f t="shared" ca="1" si="3"/>
        <v>1730691.2935814632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-4852130.4709647642</v>
      </c>
      <c r="C78" s="447">
        <f t="shared" si="0"/>
        <v>100747.55675784221</v>
      </c>
      <c r="D78" s="447">
        <f t="shared" ca="1" si="9"/>
        <v>-124339.95837211698</v>
      </c>
      <c r="E78" s="447">
        <f t="shared" ca="1" si="1"/>
        <v>-5077217.9860947235</v>
      </c>
      <c r="F78" s="431"/>
      <c r="G78" s="459">
        <f t="shared" si="10"/>
        <v>6</v>
      </c>
      <c r="H78" s="459">
        <v>71</v>
      </c>
      <c r="I78" s="444">
        <f t="shared" ca="1" si="5"/>
        <v>1730691.2935814632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7173.4148510485111</v>
      </c>
      <c r="L78" s="444">
        <f t="shared" ca="1" si="3"/>
        <v>1728792.9791026914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-5077217.9860947235</v>
      </c>
      <c r="C79" s="447">
        <f t="shared" si="0"/>
        <v>100747.55675784221</v>
      </c>
      <c r="D79" s="447">
        <f t="shared" ca="1" si="9"/>
        <v>-124339.95837211698</v>
      </c>
      <c r="E79" s="447">
        <f t="shared" ca="1" si="1"/>
        <v>-5302305.5012246827</v>
      </c>
      <c r="F79" s="431"/>
      <c r="G79" s="459">
        <f t="shared" si="10"/>
        <v>6</v>
      </c>
      <c r="H79" s="459">
        <v>72</v>
      </c>
      <c r="I79" s="444">
        <f t="shared" ca="1" si="5"/>
        <v>1728792.9791026914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7165.5052073869629</v>
      </c>
      <c r="L79" s="444">
        <f t="shared" ca="1" si="3"/>
        <v>1726886.7549802582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-5302305.5012246827</v>
      </c>
      <c r="C80" s="447">
        <f t="shared" si="0"/>
        <v>100747.55675784221</v>
      </c>
      <c r="D80" s="447">
        <f t="shared" ca="1" si="9"/>
        <v>-124339.95837211698</v>
      </c>
      <c r="E80" s="447">
        <f t="shared" ca="1" si="1"/>
        <v>-5527393.0163546419</v>
      </c>
      <c r="F80" s="431"/>
      <c r="G80" s="459">
        <f>G79+1</f>
        <v>7</v>
      </c>
      <c r="H80" s="459">
        <v>73</v>
      </c>
      <c r="I80" s="444">
        <f t="shared" ca="1" si="5"/>
        <v>1726886.7549802582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7157.5626068768233</v>
      </c>
      <c r="L80" s="444">
        <f t="shared" ca="1" si="3"/>
        <v>1724972.5882573146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-5527393.0163546419</v>
      </c>
      <c r="C81" s="447">
        <f t="shared" si="0"/>
        <v>100747.55675784221</v>
      </c>
      <c r="D81" s="447">
        <f t="shared" ca="1" si="9"/>
        <v>-124339.95837211698</v>
      </c>
      <c r="E81" s="447">
        <f t="shared" ca="1" si="1"/>
        <v>-5752480.5314846011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1724972.5882573146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7149.5869121978931</v>
      </c>
      <c r="L81" s="444">
        <f t="shared" ca="1" si="3"/>
        <v>1723050.4458396924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-5752480.5314846011</v>
      </c>
      <c r="C82" s="447">
        <f t="shared" si="0"/>
        <v>100747.55675784221</v>
      </c>
      <c r="D82" s="447">
        <f t="shared" ca="1" si="9"/>
        <v>-124339.95837211698</v>
      </c>
      <c r="E82" s="447">
        <f t="shared" ca="1" si="1"/>
        <v>-5977568.0466145603</v>
      </c>
      <c r="F82" s="431"/>
      <c r="G82" s="459">
        <f t="shared" si="11"/>
        <v>7</v>
      </c>
      <c r="H82" s="459">
        <v>75</v>
      </c>
      <c r="I82" s="444">
        <f t="shared" ca="1" si="5"/>
        <v>1723050.4458396924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7141.5779854578004</v>
      </c>
      <c r="L82" s="444">
        <f t="shared" ca="1" si="3"/>
        <v>1721120.29449533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-5977568.0466145603</v>
      </c>
      <c r="C83" s="447">
        <f t="shared" si="0"/>
        <v>100747.55675784221</v>
      </c>
      <c r="D83" s="447">
        <f t="shared" ca="1" si="9"/>
        <v>-124339.95837211698</v>
      </c>
      <c r="E83" s="447">
        <f t="shared" ca="1" si="1"/>
        <v>-6202655.5617445195</v>
      </c>
      <c r="F83" s="431"/>
      <c r="G83" s="459">
        <f t="shared" si="11"/>
        <v>7</v>
      </c>
      <c r="H83" s="459">
        <v>76</v>
      </c>
      <c r="I83" s="444">
        <f t="shared" ca="1" si="5"/>
        <v>1721120.29449533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7133.5356881896232</v>
      </c>
      <c r="L83" s="444">
        <f t="shared" ca="1" si="3"/>
        <v>1719182.1008536993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-6202655.5617445195</v>
      </c>
      <c r="C84" s="447">
        <f t="shared" si="0"/>
        <v>100747.55675784221</v>
      </c>
      <c r="D84" s="447">
        <f t="shared" ca="1" si="9"/>
        <v>-124339.95837211698</v>
      </c>
      <c r="E84" s="447">
        <f t="shared" ca="1" si="1"/>
        <v>-6427743.0768744787</v>
      </c>
      <c r="F84" s="431"/>
      <c r="G84" s="459">
        <f t="shared" si="11"/>
        <v>7</v>
      </c>
      <c r="H84" s="459">
        <v>77</v>
      </c>
      <c r="I84" s="444">
        <f t="shared" ca="1" si="5"/>
        <v>1719182.1008536993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7125.4598813494958</v>
      </c>
      <c r="L84" s="444">
        <f t="shared" ca="1" si="3"/>
        <v>1717235.8314052285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-6427743.0768744787</v>
      </c>
      <c r="C85" s="447">
        <f t="shared" si="0"/>
        <v>100747.55675784221</v>
      </c>
      <c r="D85" s="447">
        <f t="shared" ca="1" si="9"/>
        <v>-124339.95837211698</v>
      </c>
      <c r="E85" s="447">
        <f t="shared" ca="1" si="1"/>
        <v>-6652830.5920044379</v>
      </c>
      <c r="F85" s="431"/>
      <c r="G85" s="459">
        <f t="shared" si="11"/>
        <v>7</v>
      </c>
      <c r="H85" s="459">
        <v>78</v>
      </c>
      <c r="I85" s="444">
        <f t="shared" ca="1" si="5"/>
        <v>1717235.8314052285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7117.3504253142009</v>
      </c>
      <c r="L85" s="444">
        <f t="shared" ca="1" si="3"/>
        <v>1715281.4525007224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-6652830.5920044379</v>
      </c>
      <c r="C86" s="447">
        <f t="shared" si="0"/>
        <v>100747.55675784221</v>
      </c>
      <c r="D86" s="447">
        <f t="shared" ca="1" si="9"/>
        <v>-124339.95837211698</v>
      </c>
      <c r="E86" s="447">
        <f t="shared" ca="1" si="1"/>
        <v>-6877918.1071343971</v>
      </c>
      <c r="F86" s="431"/>
      <c r="G86" s="459">
        <f t="shared" si="11"/>
        <v>7</v>
      </c>
      <c r="H86" s="459">
        <v>79</v>
      </c>
      <c r="I86" s="444">
        <f t="shared" ca="1" si="5"/>
        <v>1715281.4525007224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7109.2071798787583</v>
      </c>
      <c r="L86" s="444">
        <f t="shared" ca="1" si="3"/>
        <v>1713318.930350781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-6877918.1071343971</v>
      </c>
      <c r="C87" s="447">
        <f t="shared" si="0"/>
        <v>100747.55675784221</v>
      </c>
      <c r="D87" s="447">
        <f t="shared" ca="1" si="9"/>
        <v>-124339.95837211698</v>
      </c>
      <c r="E87" s="447">
        <f t="shared" ca="1" si="1"/>
        <v>-7103005.6222643564</v>
      </c>
      <c r="F87" s="431"/>
      <c r="G87" s="459">
        <f t="shared" si="11"/>
        <v>7</v>
      </c>
      <c r="H87" s="459">
        <v>80</v>
      </c>
      <c r="I87" s="444">
        <f t="shared" ca="1" si="5"/>
        <v>1713318.930350781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7101.030004254003</v>
      </c>
      <c r="L87" s="444">
        <f t="shared" ca="1" si="3"/>
        <v>1711348.2310252148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-7103005.6222643564</v>
      </c>
      <c r="C88" s="447">
        <f t="shared" si="0"/>
        <v>100747.55675784221</v>
      </c>
      <c r="D88" s="447">
        <f t="shared" ca="1" si="9"/>
        <v>-124339.95837211698</v>
      </c>
      <c r="E88" s="447">
        <f t="shared" ca="1" si="1"/>
        <v>-7328093.1373943156</v>
      </c>
      <c r="F88" s="431"/>
      <c r="G88" s="459">
        <f t="shared" si="11"/>
        <v>7</v>
      </c>
      <c r="H88" s="459">
        <v>81</v>
      </c>
      <c r="I88" s="444">
        <f t="shared" ca="1" si="5"/>
        <v>1711348.2310252148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7092.8187570641448</v>
      </c>
      <c r="L88" s="444">
        <f t="shared" ca="1" si="3"/>
        <v>1709369.3204524587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-7328093.1373943156</v>
      </c>
      <c r="C89" s="447">
        <f t="shared" si="0"/>
        <v>100747.55675784221</v>
      </c>
      <c r="D89" s="447">
        <f t="shared" ca="1" si="9"/>
        <v>-124339.95837211698</v>
      </c>
      <c r="E89" s="447">
        <f t="shared" ca="1" si="1"/>
        <v>-7553180.6525242748</v>
      </c>
      <c r="F89" s="431"/>
      <c r="G89" s="459">
        <f t="shared" si="11"/>
        <v>7</v>
      </c>
      <c r="H89" s="459">
        <v>82</v>
      </c>
      <c r="I89" s="444">
        <f t="shared" ca="1" si="5"/>
        <v>1709369.3204524587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7084.573296344327</v>
      </c>
      <c r="L89" s="444">
        <f t="shared" ca="1" si="3"/>
        <v>1707382.1644189828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-7553180.6525242748</v>
      </c>
      <c r="C90" s="447">
        <f t="shared" si="0"/>
        <v>100747.55675784221</v>
      </c>
      <c r="D90" s="447">
        <f t="shared" ca="1" si="9"/>
        <v>-124339.95837211698</v>
      </c>
      <c r="E90" s="447">
        <f t="shared" ca="1" si="1"/>
        <v>-7778268.167654234</v>
      </c>
      <c r="F90" s="431"/>
      <c r="G90" s="459">
        <f t="shared" si="11"/>
        <v>7</v>
      </c>
      <c r="H90" s="459">
        <v>83</v>
      </c>
      <c r="I90" s="444">
        <f t="shared" ca="1" si="5"/>
        <v>1707382.1644189828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7076.293479538178</v>
      </c>
      <c r="L90" s="444">
        <f t="shared" ca="1" si="3"/>
        <v>1705386.7285687008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-7778268.167654234</v>
      </c>
      <c r="C91" s="447">
        <f t="shared" si="0"/>
        <v>100747.55675784221</v>
      </c>
      <c r="D91" s="447">
        <f t="shared" ca="1" si="9"/>
        <v>-124339.95837211698</v>
      </c>
      <c r="E91" s="447">
        <f t="shared" ca="1" si="1"/>
        <v>-8003355.6827841932</v>
      </c>
      <c r="F91" s="431"/>
      <c r="G91" s="459">
        <f t="shared" si="11"/>
        <v>7</v>
      </c>
      <c r="H91" s="459">
        <v>84</v>
      </c>
      <c r="I91" s="444">
        <f t="shared" ca="1" si="5"/>
        <v>1705386.7285687008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7067.9791634953344</v>
      </c>
      <c r="L91" s="444">
        <f t="shared" ca="1" si="3"/>
        <v>1703382.9784023759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-8003355.6827841932</v>
      </c>
      <c r="C92" s="447">
        <f t="shared" si="0"/>
        <v>100747.55675784221</v>
      </c>
      <c r="D92" s="447">
        <f t="shared" ca="1" si="9"/>
        <v>-124339.95837211698</v>
      </c>
      <c r="E92" s="447">
        <f t="shared" ca="1" si="1"/>
        <v>-8228443.1979141524</v>
      </c>
      <c r="F92" s="431"/>
      <c r="G92" s="459">
        <f>G91+1</f>
        <v>8</v>
      </c>
      <c r="H92" s="459">
        <v>85</v>
      </c>
      <c r="I92" s="444">
        <f t="shared" ca="1" si="5"/>
        <v>1703382.9784023759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7059.6302044689828</v>
      </c>
      <c r="L92" s="444">
        <f t="shared" ca="1" si="3"/>
        <v>1701370.8792770247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-8228443.1979141524</v>
      </c>
      <c r="C93" s="447">
        <f t="shared" si="0"/>
        <v>100747.55675784221</v>
      </c>
      <c r="D93" s="447">
        <f t="shared" ca="1" si="9"/>
        <v>-124339.95837211698</v>
      </c>
      <c r="E93" s="447">
        <f t="shared" ca="1" si="1"/>
        <v>-8453530.7130441107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1701370.8792770247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7051.2464581133518</v>
      </c>
      <c r="L93" s="444">
        <f t="shared" ca="1" si="3"/>
        <v>1699350.3964053178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-8453530.7130441107</v>
      </c>
      <c r="C94" s="447">
        <f t="shared" si="0"/>
        <v>100747.55675784221</v>
      </c>
      <c r="D94" s="447">
        <f t="shared" ca="1" si="9"/>
        <v>-124339.95837211698</v>
      </c>
      <c r="E94" s="447">
        <f t="shared" ca="1" si="1"/>
        <v>-8678618.2281740699</v>
      </c>
      <c r="F94" s="431"/>
      <c r="G94" s="459">
        <f t="shared" si="12"/>
        <v>8</v>
      </c>
      <c r="H94" s="459">
        <v>87</v>
      </c>
      <c r="I94" s="444">
        <f t="shared" ca="1" si="5"/>
        <v>1699350.3964053178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7042.8277794812384</v>
      </c>
      <c r="L94" s="444">
        <f t="shared" ca="1" si="3"/>
        <v>1697321.4948549788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-8678618.2281740699</v>
      </c>
      <c r="C95" s="447">
        <f t="shared" si="0"/>
        <v>100747.55675784221</v>
      </c>
      <c r="D95" s="447">
        <f t="shared" ca="1" si="9"/>
        <v>-124339.95837211698</v>
      </c>
      <c r="E95" s="447">
        <f t="shared" ca="1" si="1"/>
        <v>-8903705.7433040291</v>
      </c>
      <c r="F95" s="431"/>
      <c r="G95" s="459">
        <f t="shared" si="12"/>
        <v>8</v>
      </c>
      <c r="H95" s="459">
        <v>88</v>
      </c>
      <c r="I95" s="444">
        <f t="shared" ca="1" si="5"/>
        <v>1697321.4948549788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7034.3740230214935</v>
      </c>
      <c r="L95" s="444">
        <f t="shared" ca="1" si="3"/>
        <v>1695284.1395481799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-8903705.7433040291</v>
      </c>
      <c r="C96" s="447">
        <f t="shared" si="0"/>
        <v>100747.55675784221</v>
      </c>
      <c r="D96" s="447">
        <f t="shared" ca="1" si="9"/>
        <v>-124339.95837211698</v>
      </c>
      <c r="E96" s="447">
        <f t="shared" ca="1" si="1"/>
        <v>-9128793.2584339883</v>
      </c>
      <c r="F96" s="431"/>
      <c r="G96" s="459">
        <f t="shared" si="12"/>
        <v>8</v>
      </c>
      <c r="H96" s="459">
        <v>89</v>
      </c>
      <c r="I96" s="444">
        <f t="shared" ca="1" si="5"/>
        <v>1695284.1395481799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7025.8850425764986</v>
      </c>
      <c r="L96" s="444">
        <f t="shared" ca="1" si="3"/>
        <v>1693238.2952609363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-9128793.2584339883</v>
      </c>
      <c r="C97" s="447">
        <f t="shared" si="0"/>
        <v>100747.55675784221</v>
      </c>
      <c r="D97" s="447">
        <f t="shared" ca="1" si="9"/>
        <v>-124339.95837211698</v>
      </c>
      <c r="E97" s="447">
        <f t="shared" ca="1" si="1"/>
        <v>-9353880.7735639475</v>
      </c>
      <c r="F97" s="431"/>
      <c r="G97" s="459">
        <f t="shared" si="12"/>
        <v>8</v>
      </c>
      <c r="H97" s="459">
        <v>90</v>
      </c>
      <c r="I97" s="444">
        <f t="shared" ca="1" si="5"/>
        <v>1693238.2952609363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7017.3606913796502</v>
      </c>
      <c r="L97" s="444">
        <f t="shared" ca="1" si="3"/>
        <v>1691183.9266224958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-9353880.7735639475</v>
      </c>
      <c r="C98" s="447">
        <f t="shared" si="0"/>
        <v>100747.55675784221</v>
      </c>
      <c r="D98" s="447">
        <f t="shared" ca="1" si="9"/>
        <v>-124339.95837211698</v>
      </c>
      <c r="E98" s="447">
        <f t="shared" ca="1" si="1"/>
        <v>-9578968.2886939067</v>
      </c>
      <c r="F98" s="431"/>
      <c r="G98" s="459">
        <f t="shared" si="12"/>
        <v>8</v>
      </c>
      <c r="H98" s="459">
        <v>91</v>
      </c>
      <c r="I98" s="444">
        <f t="shared" ca="1" si="5"/>
        <v>1691183.9266224958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7008.8008220528145</v>
      </c>
      <c r="L98" s="444">
        <f t="shared" ca="1" si="3"/>
        <v>1689120.9981147284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-9578968.2886939067</v>
      </c>
      <c r="C99" s="447">
        <f t="shared" si="0"/>
        <v>100747.55675784221</v>
      </c>
      <c r="D99" s="447">
        <f t="shared" ca="1" si="9"/>
        <v>-124339.95837211698</v>
      </c>
      <c r="E99" s="447">
        <f t="shared" ca="1" si="1"/>
        <v>-9804055.803823866</v>
      </c>
      <c r="F99" s="431"/>
      <c r="G99" s="459">
        <f t="shared" si="12"/>
        <v>8</v>
      </c>
      <c r="H99" s="459">
        <v>92</v>
      </c>
      <c r="I99" s="444">
        <f t="shared" ca="1" si="5"/>
        <v>1689120.9981147284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7000.2052866037839</v>
      </c>
      <c r="L99" s="444">
        <f t="shared" ca="1" si="3"/>
        <v>1687049.474071512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-9804055.803823866</v>
      </c>
      <c r="C100" s="447">
        <f t="shared" si="0"/>
        <v>100747.55675784221</v>
      </c>
      <c r="D100" s="447">
        <f t="shared" ca="1" si="9"/>
        <v>-124339.95837211698</v>
      </c>
      <c r="E100" s="447">
        <f t="shared" ca="1" si="1"/>
        <v>-10029143.318953825</v>
      </c>
      <c r="F100" s="431"/>
      <c r="G100" s="459">
        <f t="shared" si="12"/>
        <v>8</v>
      </c>
      <c r="H100" s="459">
        <v>93</v>
      </c>
      <c r="I100" s="444">
        <f t="shared" ca="1" si="5"/>
        <v>1687049.474071512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6991.5739364237152</v>
      </c>
      <c r="L100" s="444">
        <f t="shared" ca="1" si="3"/>
        <v>1684969.3186781155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-10029143.318953825</v>
      </c>
      <c r="C101" s="447">
        <f t="shared" si="0"/>
        <v>100747.55675784221</v>
      </c>
      <c r="D101" s="447">
        <f t="shared" ca="1" si="9"/>
        <v>-124339.95837211698</v>
      </c>
      <c r="E101" s="447">
        <f t="shared" ca="1" si="1"/>
        <v>-10254230.834083784</v>
      </c>
      <c r="F101" s="431"/>
      <c r="G101" s="459">
        <f t="shared" si="12"/>
        <v>8</v>
      </c>
      <c r="H101" s="459">
        <v>94</v>
      </c>
      <c r="I101" s="444">
        <f t="shared" ca="1" si="5"/>
        <v>1684969.3186781155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6982.9066222845631</v>
      </c>
      <c r="L101" s="444">
        <f t="shared" ca="1" si="3"/>
        <v>1682880.4959705798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-10254230.834083784</v>
      </c>
      <c r="C102" s="447">
        <f t="shared" si="0"/>
        <v>100747.55675784221</v>
      </c>
      <c r="D102" s="447">
        <f t="shared" ca="1" si="9"/>
        <v>-124339.95837211698</v>
      </c>
      <c r="E102" s="447">
        <f t="shared" ca="1" si="1"/>
        <v>-10479318.349213744</v>
      </c>
      <c r="F102" s="431"/>
      <c r="G102" s="459">
        <f t="shared" si="12"/>
        <v>8</v>
      </c>
      <c r="H102" s="459">
        <v>95</v>
      </c>
      <c r="I102" s="444">
        <f t="shared" ca="1" si="5"/>
        <v>1682880.4959705798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6974.2031943364982</v>
      </c>
      <c r="L102" s="444">
        <f t="shared" ca="1" si="3"/>
        <v>1680782.969835096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-10479318.349213744</v>
      </c>
      <c r="C103" s="447">
        <f t="shared" si="0"/>
        <v>100747.55675784221</v>
      </c>
      <c r="D103" s="447">
        <f t="shared" ca="1" si="9"/>
        <v>-124339.95837211698</v>
      </c>
      <c r="E103" s="447">
        <f t="shared" ca="1" si="1"/>
        <v>-10704405.864343703</v>
      </c>
      <c r="F103" s="431"/>
      <c r="G103" s="459">
        <f t="shared" si="12"/>
        <v>8</v>
      </c>
      <c r="H103" s="459">
        <v>96</v>
      </c>
      <c r="I103" s="444">
        <f t="shared" ca="1" si="5"/>
        <v>1680782.969835096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6965.4635021053155</v>
      </c>
      <c r="L103" s="444">
        <f t="shared" ca="1" si="3"/>
        <v>1678676.7040073811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-10704405.864343703</v>
      </c>
      <c r="C104" s="447">
        <f t="shared" si="0"/>
        <v>75560.667568381657</v>
      </c>
      <c r="D104" s="447">
        <f t="shared" ca="1" si="9"/>
        <v>-124339.95837211698</v>
      </c>
      <c r="E104" s="447">
        <f t="shared" ca="1" si="1"/>
        <v>-10904306.490284201</v>
      </c>
      <c r="F104" s="431"/>
      <c r="G104" s="459">
        <f>G103+1</f>
        <v>9</v>
      </c>
      <c r="H104" s="459">
        <v>97</v>
      </c>
      <c r="I104" s="444">
        <f t="shared" ca="1" si="5"/>
        <v>1678676.7040073811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6956.6873944898371</v>
      </c>
      <c r="L104" s="444">
        <f t="shared" ca="1" si="3"/>
        <v>1676561.6620720506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-10904306.490284201</v>
      </c>
      <c r="C105" s="447">
        <f t="shared" si="0"/>
        <v>0</v>
      </c>
      <c r="D105" s="447">
        <f t="shared" ca="1" si="9"/>
        <v>-124339.95837211698</v>
      </c>
      <c r="E105" s="447">
        <f t="shared" ca="1" si="1"/>
        <v>-11028646.448656317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1676561.6620720506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6950.69180142596</v>
      </c>
      <c r="L105" s="444">
        <f t="shared" ca="1" si="3"/>
        <v>1675116.7241436564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-11028646.448656317</v>
      </c>
      <c r="C106" s="447">
        <f t="shared" si="0"/>
        <v>0</v>
      </c>
      <c r="D106" s="447">
        <f t="shared" ca="1" si="9"/>
        <v>-124339.95837211698</v>
      </c>
      <c r="E106" s="447">
        <f t="shared" ca="1" si="1"/>
        <v>-11152986.407028433</v>
      </c>
      <c r="F106" s="431"/>
      <c r="G106" s="459">
        <f t="shared" si="13"/>
        <v>9</v>
      </c>
      <c r="H106" s="459">
        <v>99</v>
      </c>
      <c r="I106" s="444">
        <f t="shared" ca="1" si="5"/>
        <v>1675116.7241436564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6944.6712267243174</v>
      </c>
      <c r="L106" s="444">
        <f t="shared" ca="1" si="3"/>
        <v>1673665.7656405605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-11152986.407028433</v>
      </c>
      <c r="C107" s="447">
        <f t="shared" si="0"/>
        <v>0</v>
      </c>
      <c r="D107" s="447">
        <f t="shared" ca="1" si="9"/>
        <v>-124339.95837211698</v>
      </c>
      <c r="E107" s="447">
        <f t="shared" ca="1" si="1"/>
        <v>-11277326.365400549</v>
      </c>
      <c r="F107" s="431"/>
      <c r="G107" s="459">
        <f t="shared" si="13"/>
        <v>9</v>
      </c>
      <c r="H107" s="459">
        <v>100</v>
      </c>
      <c r="I107" s="444">
        <f t="shared" ca="1" si="5"/>
        <v>1673665.7656405605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6938.6255662947515</v>
      </c>
      <c r="L107" s="444">
        <f t="shared" ca="1" si="3"/>
        <v>1672208.761477035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-11277326.365400549</v>
      </c>
      <c r="C108" s="447">
        <f t="shared" si="0"/>
        <v>0</v>
      </c>
      <c r="D108" s="447">
        <f t="shared" ca="1" si="9"/>
        <v>-124339.95837211698</v>
      </c>
      <c r="E108" s="447">
        <f t="shared" ca="1" si="1"/>
        <v>-11401666.323772665</v>
      </c>
      <c r="F108" s="431"/>
      <c r="G108" s="459">
        <f t="shared" si="13"/>
        <v>9</v>
      </c>
      <c r="H108" s="459">
        <v>101</v>
      </c>
      <c r="I108" s="444">
        <f t="shared" ca="1" si="5"/>
        <v>1672208.761477035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6932.5547156133953</v>
      </c>
      <c r="L108" s="444">
        <f t="shared" ca="1" si="3"/>
        <v>1670745.6864628282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-11401666.323772665</v>
      </c>
      <c r="C109" s="447">
        <f t="shared" si="0"/>
        <v>0</v>
      </c>
      <c r="D109" s="447">
        <f t="shared" ca="1" si="9"/>
        <v>-124339.95837211698</v>
      </c>
      <c r="E109" s="447">
        <f t="shared" ca="1" si="1"/>
        <v>-11526006.282144781</v>
      </c>
      <c r="F109" s="431"/>
      <c r="G109" s="459">
        <f t="shared" si="13"/>
        <v>9</v>
      </c>
      <c r="H109" s="459">
        <v>102</v>
      </c>
      <c r="I109" s="444">
        <f t="shared" ca="1" si="5"/>
        <v>1670745.6864628282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6926.4585697208668</v>
      </c>
      <c r="L109" s="444">
        <f t="shared" ca="1" si="3"/>
        <v>1669276.5153027289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-11526006.282144781</v>
      </c>
      <c r="C110" s="447">
        <f t="shared" si="0"/>
        <v>0</v>
      </c>
      <c r="D110" s="447">
        <f t="shared" ca="1" si="9"/>
        <v>-124339.95837211698</v>
      </c>
      <c r="E110" s="447">
        <f t="shared" ca="1" si="1"/>
        <v>-11650346.240516897</v>
      </c>
      <c r="F110" s="431"/>
      <c r="G110" s="459">
        <f t="shared" si="13"/>
        <v>9</v>
      </c>
      <c r="H110" s="459">
        <v>103</v>
      </c>
      <c r="I110" s="444">
        <f t="shared" ca="1" si="5"/>
        <v>1669276.5153027289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6920.3370232204534</v>
      </c>
      <c r="L110" s="444">
        <f t="shared" ca="1" si="3"/>
        <v>1667801.2225961292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-11650346.240516897</v>
      </c>
      <c r="C111" s="447">
        <f t="shared" si="0"/>
        <v>0</v>
      </c>
      <c r="D111" s="447">
        <f t="shared" ca="1" si="9"/>
        <v>-124339.95837211698</v>
      </c>
      <c r="E111" s="447">
        <f t="shared" ca="1" si="1"/>
        <v>-11774686.198889013</v>
      </c>
      <c r="F111" s="431"/>
      <c r="G111" s="459">
        <f t="shared" si="13"/>
        <v>9</v>
      </c>
      <c r="H111" s="459">
        <v>104</v>
      </c>
      <c r="I111" s="444">
        <f t="shared" ca="1" si="5"/>
        <v>1667801.2225961292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6914.1899702762867</v>
      </c>
      <c r="L111" s="444">
        <f t="shared" ca="1" si="3"/>
        <v>1666319.7828365853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-11774686.198889013</v>
      </c>
      <c r="C112" s="447">
        <f t="shared" si="0"/>
        <v>0</v>
      </c>
      <c r="D112" s="447">
        <f t="shared" ca="1" si="9"/>
        <v>-124339.95837211698</v>
      </c>
      <c r="E112" s="447">
        <f t="shared" ca="1" si="1"/>
        <v>-11899026.157261129</v>
      </c>
      <c r="F112" s="431"/>
      <c r="G112" s="459">
        <f t="shared" si="13"/>
        <v>9</v>
      </c>
      <c r="H112" s="459">
        <v>105</v>
      </c>
      <c r="I112" s="444">
        <f t="shared" ca="1" si="5"/>
        <v>1666319.7828365853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6908.0173046115224</v>
      </c>
      <c r="L112" s="444">
        <f t="shared" ca="1" si="3"/>
        <v>1664832.1704113767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-11899026.157261129</v>
      </c>
      <c r="C113" s="447">
        <f t="shared" si="0"/>
        <v>0</v>
      </c>
      <c r="D113" s="447">
        <f t="shared" ca="1" si="9"/>
        <v>-124339.95837211698</v>
      </c>
      <c r="E113" s="447">
        <f t="shared" ca="1" si="1"/>
        <v>-12023366.115633246</v>
      </c>
      <c r="F113" s="431"/>
      <c r="G113" s="459">
        <f t="shared" si="13"/>
        <v>9</v>
      </c>
      <c r="H113" s="459">
        <v>106</v>
      </c>
      <c r="I113" s="444">
        <f t="shared" ca="1" si="5"/>
        <v>1664832.1704113767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6901.8189195064851</v>
      </c>
      <c r="L113" s="444">
        <f t="shared" ca="1" si="3"/>
        <v>1663338.359601063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-12023366.115633246</v>
      </c>
      <c r="C114" s="447">
        <f t="shared" si="0"/>
        <v>0</v>
      </c>
      <c r="D114" s="447">
        <f t="shared" ca="1" si="9"/>
        <v>-124339.95837211698</v>
      </c>
      <c r="E114" s="447">
        <f t="shared" ca="1" si="1"/>
        <v>-12147706.074005362</v>
      </c>
      <c r="F114" s="431"/>
      <c r="G114" s="459">
        <f t="shared" si="13"/>
        <v>9</v>
      </c>
      <c r="H114" s="459">
        <v>107</v>
      </c>
      <c r="I114" s="444">
        <f t="shared" ca="1" si="5"/>
        <v>1663338.359601063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6895.5947077968449</v>
      </c>
      <c r="L114" s="444">
        <f t="shared" ca="1" si="3"/>
        <v>1661838.3245790396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-12147706.074005362</v>
      </c>
      <c r="C115" s="447">
        <f t="shared" si="0"/>
        <v>0</v>
      </c>
      <c r="D115" s="447">
        <f t="shared" ca="1" si="9"/>
        <v>-124339.95837211698</v>
      </c>
      <c r="E115" s="447">
        <f t="shared" ca="1" si="1"/>
        <v>-12272046.032377478</v>
      </c>
      <c r="F115" s="431"/>
      <c r="G115" s="459">
        <f t="shared" si="13"/>
        <v>9</v>
      </c>
      <c r="H115" s="459">
        <v>108</v>
      </c>
      <c r="I115" s="444">
        <f t="shared" ca="1" si="5"/>
        <v>1661838.3245790396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6889.3445618717478</v>
      </c>
      <c r="L115" s="444">
        <f t="shared" ca="1" si="3"/>
        <v>1660332.0394110912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-12272046.032377478</v>
      </c>
      <c r="C116" s="447">
        <f t="shared" si="0"/>
        <v>0</v>
      </c>
      <c r="D116" s="447">
        <f t="shared" ca="1" si="9"/>
        <v>-124339.95837211698</v>
      </c>
      <c r="E116" s="447">
        <f t="shared" ca="1" si="1"/>
        <v>-12396385.990749594</v>
      </c>
      <c r="F116" s="431"/>
      <c r="G116" s="459">
        <f>G115+1</f>
        <v>10</v>
      </c>
      <c r="H116" s="459">
        <v>109</v>
      </c>
      <c r="I116" s="444">
        <f t="shared" ca="1" si="5"/>
        <v>1660332.0394110912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6883.0683736719629</v>
      </c>
      <c r="L116" s="444">
        <f t="shared" ca="1" si="3"/>
        <v>1658819.478054943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-12396385.990749594</v>
      </c>
      <c r="C117" s="447">
        <f t="shared" si="0"/>
        <v>0</v>
      </c>
      <c r="D117" s="447">
        <f t="shared" ca="1" si="9"/>
        <v>-124339.95837211698</v>
      </c>
      <c r="E117" s="447">
        <f t="shared" ca="1" si="1"/>
        <v>-12520725.94912171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1658819.478054943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6876.766034688012</v>
      </c>
      <c r="L117" s="444">
        <f t="shared" ca="1" si="3"/>
        <v>1657300.6143598109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-12520725.94912171</v>
      </c>
      <c r="C118" s="447">
        <f t="shared" si="0"/>
        <v>0</v>
      </c>
      <c r="D118" s="447">
        <f t="shared" ca="1" si="9"/>
        <v>-124339.95837211698</v>
      </c>
      <c r="E118" s="447">
        <f t="shared" ca="1" si="1"/>
        <v>-12645065.907493826</v>
      </c>
      <c r="F118" s="431"/>
      <c r="G118" s="459">
        <f t="shared" si="14"/>
        <v>10</v>
      </c>
      <c r="H118" s="459">
        <v>111</v>
      </c>
      <c r="I118" s="444">
        <f t="shared" ca="1" si="5"/>
        <v>1657300.6143598109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6870.4374359582944</v>
      </c>
      <c r="L118" s="444">
        <f t="shared" ca="1" si="3"/>
        <v>1655775.4220659491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-12645065.907493826</v>
      </c>
      <c r="C119" s="447">
        <f t="shared" si="0"/>
        <v>0</v>
      </c>
      <c r="D119" s="447">
        <f t="shared" ca="1" si="9"/>
        <v>-124339.95837211698</v>
      </c>
      <c r="E119" s="447">
        <f t="shared" ca="1" si="1"/>
        <v>-12769405.865865942</v>
      </c>
      <c r="F119" s="431"/>
      <c r="G119" s="459">
        <f t="shared" si="14"/>
        <v>10</v>
      </c>
      <c r="H119" s="459">
        <v>112</v>
      </c>
      <c r="I119" s="444">
        <f t="shared" ca="1" si="5"/>
        <v>1655775.4220659491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6864.082468067204</v>
      </c>
      <c r="L119" s="444">
        <f t="shared" ca="1" si="3"/>
        <v>1654243.8748041962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-12769405.865865942</v>
      </c>
      <c r="C120" s="447">
        <f t="shared" si="0"/>
        <v>0</v>
      </c>
      <c r="D120" s="447">
        <f t="shared" ca="1" si="9"/>
        <v>-124339.95837211698</v>
      </c>
      <c r="E120" s="447">
        <f t="shared" ca="1" si="1"/>
        <v>-12893745.824238058</v>
      </c>
      <c r="F120" s="431"/>
      <c r="G120" s="459">
        <f t="shared" si="14"/>
        <v>10</v>
      </c>
      <c r="H120" s="459">
        <v>113</v>
      </c>
      <c r="I120" s="444">
        <f t="shared" ca="1" si="5"/>
        <v>1654243.8748041962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6857.7010211432334</v>
      </c>
      <c r="L120" s="444">
        <f t="shared" ca="1" si="3"/>
        <v>1652705.9460955192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-12893745.824238058</v>
      </c>
      <c r="C121" s="447">
        <f t="shared" si="0"/>
        <v>0</v>
      </c>
      <c r="D121" s="447">
        <f t="shared" ca="1" si="9"/>
        <v>-124339.95837211698</v>
      </c>
      <c r="E121" s="447">
        <f t="shared" ca="1" si="1"/>
        <v>-13018085.782610174</v>
      </c>
      <c r="F121" s="431"/>
      <c r="G121" s="459">
        <f t="shared" si="14"/>
        <v>10</v>
      </c>
      <c r="H121" s="459">
        <v>114</v>
      </c>
      <c r="I121" s="444">
        <f t="shared" ca="1" si="5"/>
        <v>1652705.9460955192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6851.2929848570793</v>
      </c>
      <c r="L121" s="444">
        <f t="shared" ca="1" si="3"/>
        <v>1651161.609350556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-13018085.782610174</v>
      </c>
      <c r="C122" s="447">
        <f t="shared" si="0"/>
        <v>0</v>
      </c>
      <c r="D122" s="447">
        <f t="shared" ca="1" si="9"/>
        <v>-124339.95837211698</v>
      </c>
      <c r="E122" s="447">
        <f t="shared" ca="1" si="1"/>
        <v>-13142425.74098229</v>
      </c>
      <c r="F122" s="431"/>
      <c r="G122" s="459">
        <f t="shared" si="14"/>
        <v>10</v>
      </c>
      <c r="H122" s="459">
        <v>115</v>
      </c>
      <c r="I122" s="444">
        <f t="shared" ca="1" si="5"/>
        <v>1651161.609350556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6844.8582484197323</v>
      </c>
      <c r="L122" s="444">
        <f t="shared" ca="1" si="3"/>
        <v>1649610.8378691557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-13142425.74098229</v>
      </c>
      <c r="C123" s="447">
        <f t="shared" si="0"/>
        <v>0</v>
      </c>
      <c r="D123" s="447">
        <f t="shared" ca="1" si="9"/>
        <v>-124339.95837211698</v>
      </c>
      <c r="E123" s="447">
        <f t="shared" ca="1" si="1"/>
        <v>-13266765.699354406</v>
      </c>
      <c r="F123" s="431"/>
      <c r="G123" s="459">
        <f t="shared" si="14"/>
        <v>10</v>
      </c>
      <c r="H123" s="459">
        <v>116</v>
      </c>
      <c r="I123" s="444">
        <f t="shared" ca="1" si="5"/>
        <v>1649610.8378691557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6838.3967005805634</v>
      </c>
      <c r="L123" s="444">
        <f t="shared" ca="1" si="3"/>
        <v>1648053.6048399161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-13266765.699354406</v>
      </c>
      <c r="C124" s="447">
        <f t="shared" si="0"/>
        <v>0</v>
      </c>
      <c r="D124" s="447">
        <f t="shared" ca="1" si="9"/>
        <v>-124339.95837211698</v>
      </c>
      <c r="E124" s="447">
        <f t="shared" ca="1" si="1"/>
        <v>-13391105.657726523</v>
      </c>
      <c r="F124" s="431"/>
      <c r="G124" s="459">
        <f t="shared" si="14"/>
        <v>10</v>
      </c>
      <c r="H124" s="459">
        <v>117</v>
      </c>
      <c r="I124" s="444">
        <f t="shared" ca="1" si="5"/>
        <v>1648053.6048399161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6831.908229625401</v>
      </c>
      <c r="L124" s="444">
        <f t="shared" ca="1" si="3"/>
        <v>1646489.8833397212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-13391105.657726523</v>
      </c>
      <c r="C125" s="447">
        <f t="shared" si="0"/>
        <v>0</v>
      </c>
      <c r="D125" s="447">
        <f t="shared" ca="1" si="9"/>
        <v>-124339.95837211698</v>
      </c>
      <c r="E125" s="447">
        <f t="shared" ca="1" si="1"/>
        <v>-13515445.616098639</v>
      </c>
      <c r="F125" s="431"/>
      <c r="G125" s="459">
        <f t="shared" si="14"/>
        <v>10</v>
      </c>
      <c r="H125" s="459">
        <v>118</v>
      </c>
      <c r="I125" s="444">
        <f t="shared" ca="1" si="5"/>
        <v>1646489.8833397212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6825.3927233745862</v>
      </c>
      <c r="L125" s="444">
        <f t="shared" ca="1" si="3"/>
        <v>1644919.6463332756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-13515445.616098639</v>
      </c>
      <c r="C126" s="447">
        <f t="shared" si="0"/>
        <v>0</v>
      </c>
      <c r="D126" s="447">
        <f t="shared" ca="1" si="9"/>
        <v>-124339.95837211698</v>
      </c>
      <c r="E126" s="447">
        <f t="shared" ca="1" si="1"/>
        <v>-13639785.574470755</v>
      </c>
      <c r="F126" s="431"/>
      <c r="G126" s="459">
        <f t="shared" si="14"/>
        <v>10</v>
      </c>
      <c r="H126" s="459">
        <v>119</v>
      </c>
      <c r="I126" s="444">
        <f t="shared" ca="1" si="5"/>
        <v>1644919.6463332756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6818.8500691810641</v>
      </c>
      <c r="L126" s="444">
        <f t="shared" ca="1" si="3"/>
        <v>1643342.8666726365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-13639785.574470755</v>
      </c>
      <c r="C127" s="447">
        <f t="shared" si="0"/>
        <v>0</v>
      </c>
      <c r="D127" s="447">
        <f t="shared" ca="1" si="9"/>
        <v>-124339.95837211698</v>
      </c>
      <c r="E127" s="447">
        <f t="shared" ca="1" si="1"/>
        <v>-13764125.532842871</v>
      </c>
      <c r="F127" s="431"/>
      <c r="G127" s="459">
        <f t="shared" si="14"/>
        <v>10</v>
      </c>
      <c r="H127" s="459">
        <v>120</v>
      </c>
      <c r="I127" s="444">
        <f t="shared" ca="1" si="5"/>
        <v>1643342.8666726365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6812.280153928401</v>
      </c>
      <c r="L127" s="444">
        <f t="shared" ca="1" si="3"/>
        <v>1641759.5170967446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-13764125.532842871</v>
      </c>
      <c r="C128" s="447">
        <f t="shared" si="0"/>
        <v>0</v>
      </c>
      <c r="D128" s="447">
        <f t="shared" ca="1" si="9"/>
        <v>-124339.95837211698</v>
      </c>
      <c r="E128" s="447">
        <f t="shared" ca="1" si="1"/>
        <v>-13888465.491214987</v>
      </c>
      <c r="F128" s="431"/>
      <c r="G128" s="459">
        <f>G127+1</f>
        <v>11</v>
      </c>
      <c r="H128" s="459">
        <v>121</v>
      </c>
      <c r="I128" s="444">
        <f t="shared" ca="1" si="5"/>
        <v>1641759.5170967446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6805.6828640288513</v>
      </c>
      <c r="L128" s="444">
        <f t="shared" ca="1" si="3"/>
        <v>1640169.5702309534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-13888465.491214987</v>
      </c>
      <c r="C129" s="447">
        <f t="shared" si="0"/>
        <v>0</v>
      </c>
      <c r="D129" s="447">
        <f t="shared" ca="1" si="9"/>
        <v>-124339.95837211698</v>
      </c>
      <c r="E129" s="447">
        <f t="shared" ca="1" si="1"/>
        <v>-14012805.449587103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1640169.5702309534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6799.0580854213886</v>
      </c>
      <c r="L129" s="444">
        <f t="shared" ca="1" si="3"/>
        <v>1638572.9985865545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-14012805.449587103</v>
      </c>
      <c r="C130" s="447">
        <f t="shared" si="0"/>
        <v>0</v>
      </c>
      <c r="D130" s="447">
        <f t="shared" ca="1" si="9"/>
        <v>-124339.95837211698</v>
      </c>
      <c r="E130" s="447">
        <f t="shared" ca="1" si="1"/>
        <v>-14137145.407959219</v>
      </c>
      <c r="F130" s="431"/>
      <c r="G130" s="459">
        <f t="shared" si="15"/>
        <v>11</v>
      </c>
      <c r="H130" s="459">
        <v>123</v>
      </c>
      <c r="I130" s="444">
        <f t="shared" ca="1" si="5"/>
        <v>1638572.9985865545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6792.405703569726</v>
      </c>
      <c r="L130" s="444">
        <f t="shared" ca="1" si="3"/>
        <v>1636969.7745603041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-14137145.407959219</v>
      </c>
      <c r="C131" s="447">
        <f t="shared" si="0"/>
        <v>0</v>
      </c>
      <c r="D131" s="447">
        <f t="shared" ca="1" si="9"/>
        <v>-124339.95837211698</v>
      </c>
      <c r="E131" s="447">
        <f t="shared" ca="1" si="1"/>
        <v>-14261485.366331335</v>
      </c>
      <c r="F131" s="431"/>
      <c r="G131" s="459">
        <f t="shared" si="15"/>
        <v>11</v>
      </c>
      <c r="H131" s="459">
        <v>124</v>
      </c>
      <c r="I131" s="444">
        <f t="shared" ca="1" si="5"/>
        <v>1636969.7745603041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6785.7256034603497</v>
      </c>
      <c r="L131" s="444">
        <f t="shared" ca="1" si="3"/>
        <v>1635359.8704339443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-14261485.366331335</v>
      </c>
      <c r="C132" s="447">
        <f t="shared" si="0"/>
        <v>0</v>
      </c>
      <c r="D132" s="447">
        <f t="shared" ca="1" si="9"/>
        <v>-124339.95837211698</v>
      </c>
      <c r="E132" s="447">
        <f t="shared" ca="1" si="1"/>
        <v>-14385825.324703451</v>
      </c>
      <c r="F132" s="431"/>
      <c r="G132" s="459">
        <f t="shared" si="15"/>
        <v>11</v>
      </c>
      <c r="H132" s="459">
        <v>125</v>
      </c>
      <c r="I132" s="444">
        <f t="shared" ca="1" si="5"/>
        <v>1635359.8704339443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6779.0176696005174</v>
      </c>
      <c r="L132" s="444">
        <f t="shared" ca="1" si="3"/>
        <v>1633743.2583737245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-14385825.324703451</v>
      </c>
      <c r="C133" s="447">
        <f t="shared" si="0"/>
        <v>0</v>
      </c>
      <c r="D133" s="447">
        <f t="shared" ca="1" si="9"/>
        <v>-124339.95837211698</v>
      </c>
      <c r="E133" s="447">
        <f t="shared" ca="1" si="1"/>
        <v>-14510165.283075567</v>
      </c>
      <c r="F133" s="431"/>
      <c r="G133" s="459">
        <f t="shared" si="15"/>
        <v>11</v>
      </c>
      <c r="H133" s="459">
        <v>126</v>
      </c>
      <c r="I133" s="444">
        <f t="shared" ca="1" si="5"/>
        <v>1633743.2583737245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6772.2817860162677</v>
      </c>
      <c r="L133" s="444">
        <f t="shared" ca="1" si="3"/>
        <v>1632119.9104299205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-14510165.283075567</v>
      </c>
      <c r="C134" s="447">
        <f t="shared" si="0"/>
        <v>0</v>
      </c>
      <c r="D134" s="447">
        <f t="shared" ca="1" si="9"/>
        <v>-124339.95837211698</v>
      </c>
      <c r="E134" s="447">
        <f t="shared" ca="1" si="1"/>
        <v>-14634505.241447683</v>
      </c>
      <c r="F134" s="431"/>
      <c r="G134" s="459">
        <f t="shared" si="15"/>
        <v>11</v>
      </c>
      <c r="H134" s="459">
        <v>127</v>
      </c>
      <c r="I134" s="444">
        <f t="shared" ca="1" si="5"/>
        <v>1632119.9104299205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6765.5178362504184</v>
      </c>
      <c r="L134" s="444">
        <f t="shared" ca="1" si="3"/>
        <v>1630489.7985363507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-14634505.241447683</v>
      </c>
      <c r="C135" s="447">
        <f t="shared" si="0"/>
        <v>0</v>
      </c>
      <c r="D135" s="447">
        <f t="shared" ca="1" si="9"/>
        <v>-124339.95837211698</v>
      </c>
      <c r="E135" s="447">
        <f t="shared" ca="1" si="1"/>
        <v>-14758845.1998198</v>
      </c>
      <c r="F135" s="431"/>
      <c r="G135" s="459">
        <f t="shared" si="15"/>
        <v>11</v>
      </c>
      <c r="H135" s="459">
        <v>128</v>
      </c>
      <c r="I135" s="444">
        <f t="shared" ca="1" si="5"/>
        <v>1630489.7985363507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6758.7257033605438</v>
      </c>
      <c r="L135" s="444">
        <f t="shared" ca="1" si="3"/>
        <v>1628852.894509891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-14758845.1998198</v>
      </c>
      <c r="C136" s="447">
        <f t="shared" si="0"/>
        <v>0</v>
      </c>
      <c r="D136" s="447">
        <f t="shared" ca="1" si="9"/>
        <v>-124339.95837211698</v>
      </c>
      <c r="E136" s="447">
        <f t="shared" ca="1" si="1"/>
        <v>-14883185.158191916</v>
      </c>
      <c r="F136" s="431"/>
      <c r="G136" s="459">
        <f t="shared" si="15"/>
        <v>11</v>
      </c>
      <c r="H136" s="459">
        <v>129</v>
      </c>
      <c r="I136" s="444">
        <f t="shared" ca="1" si="5"/>
        <v>1628852.894509891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6751.9052699169615</v>
      </c>
      <c r="L136" s="444">
        <f t="shared" ca="1" si="3"/>
        <v>1627209.1700499877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1627209.1700499877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6745.0564180006977</v>
      </c>
      <c r="L137" s="444">
        <f t="shared" ca="1" si="3"/>
        <v>1625558.5967381683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1625558.5967381683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6738.1790292014502</v>
      </c>
      <c r="L138" s="444">
        <f t="shared" ca="1" si="3"/>
        <v>1623901.1460375495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1623901.1460375495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6731.2729846155389</v>
      </c>
      <c r="L139" s="444">
        <f t="shared" ca="1" si="3"/>
        <v>1622236.7892923448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1622236.7892923448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6724.3381648438526</v>
      </c>
      <c r="L140" s="444">
        <f t="shared" ca="1" si="3"/>
        <v>1620565.4977273685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1620565.4977273685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6717.3744499897848</v>
      </c>
      <c r="L141" s="444">
        <f t="shared" ca="1" si="3"/>
        <v>1618887.2424475381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1618887.2424475381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6710.3817196571581</v>
      </c>
      <c r="L142" s="444">
        <f t="shared" ca="1" si="3"/>
        <v>1617201.9944373751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1617201.9944373751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6703.3598529481451</v>
      </c>
      <c r="L143" s="444">
        <f t="shared" ca="1" si="3"/>
        <v>1615509.7245605031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1615509.7245605031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6696.3087284611793</v>
      </c>
      <c r="L144" s="444">
        <f t="shared" ca="1" si="3"/>
        <v>1613810.4035591441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1613810.4035591441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6689.2282242888496</v>
      </c>
      <c r="L145" s="444">
        <f t="shared" ca="1" si="3"/>
        <v>1612104.0020536128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1612104.0020536128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6682.118218015803</v>
      </c>
      <c r="L146" s="444">
        <f t="shared" ca="1" si="3"/>
        <v>1610390.4905418085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1610390.4905418085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6674.9785867166183</v>
      </c>
      <c r="L147" s="444">
        <f t="shared" ca="1" si="3"/>
        <v>1608669.8393987049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1608669.8393987049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6667.809206953686</v>
      </c>
      <c r="L148" s="444">
        <f t="shared" ca="1" si="3"/>
        <v>1606942.0188758385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1606942.0188758385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6660.6099547750764</v>
      </c>
      <c r="L149" s="444">
        <f t="shared" ca="1" si="3"/>
        <v>1605206.9991007934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1605206.9991007934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6653.3807057123886</v>
      </c>
      <c r="L150" s="444">
        <f t="shared" ca="1" si="3"/>
        <v>1603464.7500766856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1603464.7500766856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6646.1213347786061</v>
      </c>
      <c r="L151" s="444">
        <f t="shared" ca="1" si="3"/>
        <v>1601715.241681644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1601715.241681644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6638.831716465932</v>
      </c>
      <c r="L152" s="444">
        <f t="shared" ca="1" si="3"/>
        <v>1599958.4436682898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1599958.4436682898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6631.5117247436237</v>
      </c>
      <c r="L153" s="444">
        <f t="shared" ca="1" si="3"/>
        <v>1598194.3256632132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1598194.3256632132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6624.1612330558037</v>
      </c>
      <c r="L154" s="444">
        <f t="shared" ca="1" si="3"/>
        <v>1596422.8571664488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1596422.8571664488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6616.7801143192855</v>
      </c>
      <c r="L155" s="444">
        <f t="shared" ca="1" si="3"/>
        <v>1594644.0075509478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1594644.0075509478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6609.3682409213652</v>
      </c>
      <c r="L156" s="444">
        <f t="shared" ca="1" si="3"/>
        <v>1592857.7460620489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1592857.7460620489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6601.9254847176198</v>
      </c>
      <c r="L157" s="444">
        <f t="shared" ca="1" si="3"/>
        <v>1591064.0418169464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1591064.0418169464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6594.4517170296922</v>
      </c>
      <c r="L158" s="444">
        <f t="shared" ca="1" si="3"/>
        <v>1589262.863804156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1589262.863804156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6586.9468086430652</v>
      </c>
      <c r="L159" s="444">
        <f t="shared" ca="1" si="3"/>
        <v>1587454.180882979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1587454.180882979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6579.4106298048282</v>
      </c>
      <c r="L160" s="444">
        <f t="shared" ca="1" si="3"/>
        <v>1585637.9617829635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1585637.9617829635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6571.8430502214305</v>
      </c>
      <c r="L161" s="444">
        <f t="shared" ca="1" si="3"/>
        <v>1583814.1751033647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1583814.1751033647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6564.2439390564359</v>
      </c>
      <c r="L162" s="444">
        <f t="shared" ca="1" si="3"/>
        <v>1581982.7893126011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1581982.7893126011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6556.6131649282534</v>
      </c>
      <c r="L163" s="444">
        <f t="shared" ca="1" si="3"/>
        <v>1580143.7727477092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1580143.7727477092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6548.9505959078706</v>
      </c>
      <c r="L164" s="444">
        <f t="shared" ca="1" si="3"/>
        <v>1578297.0936137969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1578297.0936137969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6541.2560995165695</v>
      </c>
      <c r="L165" s="444">
        <f t="shared" ca="1" si="3"/>
        <v>1576442.7199834932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1576442.7199834932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6533.5295427236379</v>
      </c>
      <c r="L166" s="444">
        <f t="shared" ca="1" si="3"/>
        <v>1574580.6197963967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1574580.6197963967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6525.7707919440691</v>
      </c>
      <c r="L167" s="444">
        <f t="shared" ca="1" si="3"/>
        <v>1572710.7608585206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1572710.7608585206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6517.9797130362522</v>
      </c>
      <c r="L168" s="444">
        <f t="shared" ca="1" si="3"/>
        <v>1570833.1108417367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1570833.1108417367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6510.1561712996518</v>
      </c>
      <c r="L169" s="444">
        <f t="shared" ca="1" si="3"/>
        <v>1568947.6372832162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1568947.6372832162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6502.3000314724832</v>
      </c>
      <c r="L170" s="444">
        <f t="shared" ca="1" si="3"/>
        <v>1567054.3075848685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1567054.3075848685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6494.4111577293679</v>
      </c>
      <c r="L171" s="444">
        <f t="shared" ca="1" si="3"/>
        <v>1565153.0890127777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1565153.0890127777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6486.4894136789899</v>
      </c>
      <c r="L172" s="444">
        <f t="shared" ca="1" si="3"/>
        <v>1563243.9486966364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1563243.9486966364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6478.5346623617343</v>
      </c>
      <c r="L173" s="444">
        <f t="shared" ca="1" si="3"/>
        <v>1561326.8536291779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1561326.8536291779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6470.5467662473238</v>
      </c>
      <c r="L174" s="444">
        <f t="shared" ca="1" si="3"/>
        <v>1559401.7706656051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1559401.7706656051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6462.5255872324369</v>
      </c>
      <c r="L175" s="444">
        <f t="shared" ca="1" si="3"/>
        <v>1557468.6665230175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1557468.6665230175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6454.4709866383218</v>
      </c>
      <c r="L176" s="444">
        <f t="shared" ca="1" si="3"/>
        <v>1555527.5077798355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1555527.5077798355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6446.3828252083968</v>
      </c>
      <c r="L177" s="444">
        <f t="shared" ca="1" si="3"/>
        <v>1553578.2608752237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1553578.2608752237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6438.2609631058476</v>
      </c>
      <c r="L178" s="444">
        <f t="shared" ca="1" si="3"/>
        <v>1551620.8921085093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1551620.8921085093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6430.1052599112045</v>
      </c>
      <c r="L179" s="444">
        <f t="shared" ca="1" si="3"/>
        <v>1549655.3676386003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1549655.3676386003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6421.9155746199167</v>
      </c>
      <c r="L180" s="444">
        <f t="shared" ca="1" si="3"/>
        <v>1547681.6534834001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1547681.6534834001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6413.6917656399164</v>
      </c>
      <c r="L181" s="444">
        <f t="shared" ca="1" si="3"/>
        <v>1545699.7155192199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1545699.7155192199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6405.4336907891657</v>
      </c>
      <c r="L182" s="444">
        <f t="shared" ca="1" si="3"/>
        <v>1543709.5194801888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1543709.5194801888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6397.1412072932026</v>
      </c>
      <c r="L183" s="444">
        <f t="shared" ca="1" si="3"/>
        <v>1541711.0309576618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1541711.0309576618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6388.8141717826729</v>
      </c>
      <c r="L184" s="444">
        <f t="shared" ca="1" si="3"/>
        <v>1539704.2153996243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1539704.2153996243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6380.4524402908501</v>
      </c>
      <c r="L185" s="444">
        <f t="shared" ca="1" si="3"/>
        <v>1537689.0381100951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1537689.0381100951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6372.0558682511455</v>
      </c>
      <c r="L186" s="444">
        <f t="shared" ca="1" si="3"/>
        <v>1535665.4642485261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1535665.4642485261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6363.6243104946079</v>
      </c>
      <c r="L187" s="444">
        <f t="shared" ca="1" si="3"/>
        <v>1533633.4588292006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1533633.4588292006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6355.1576212474183</v>
      </c>
      <c r="L188" s="444">
        <f t="shared" ca="1" si="3"/>
        <v>1531592.9867206279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1531592.9867206279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6346.6556541283653</v>
      </c>
      <c r="L189" s="444">
        <f t="shared" ca="1" si="3"/>
        <v>1529544.0126449361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1529544.0126449361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6338.1182621463158</v>
      </c>
      <c r="L190" s="444">
        <f t="shared" ca="1" si="3"/>
        <v>1527486.5011772623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1527486.5011772623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6329.5452976976758</v>
      </c>
      <c r="L191" s="444">
        <f t="shared" ca="1" si="3"/>
        <v>1525420.4167451398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1525420.4167451398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6320.9366125638317</v>
      </c>
      <c r="L192" s="444">
        <f t="shared" ca="1" si="3"/>
        <v>1523345.7236278835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1523345.7236278835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6312.2920579085967</v>
      </c>
      <c r="L193" s="444">
        <f t="shared" ca="1" si="3"/>
        <v>1521262.3859559719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1521262.3859559719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6303.6114842756324</v>
      </c>
      <c r="L194" s="444">
        <f t="shared" ca="1" si="3"/>
        <v>1519170.3677104274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1519170.3677104274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6294.8947415858629</v>
      </c>
      <c r="L195" s="444">
        <f t="shared" ca="1" si="3"/>
        <v>1517069.6327221931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1517069.6327221931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6286.1416791348875</v>
      </c>
      <c r="L196" s="444">
        <f t="shared" ca="1" si="3"/>
        <v>1514960.1446715079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1514960.1446715079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6277.3521455903656</v>
      </c>
      <c r="L197" s="444">
        <f t="shared" ca="1" si="3"/>
        <v>1512841.867087278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1512841.867087278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6268.5259889894078</v>
      </c>
      <c r="L198" s="444">
        <f t="shared" ca="1" si="3"/>
        <v>1510714.7633464474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1510714.7633464474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6259.6630567359462</v>
      </c>
      <c r="L199" s="444">
        <f t="shared" ca="1" si="3"/>
        <v>1508578.7966733631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1508578.7966733631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6250.7631955980951</v>
      </c>
      <c r="L200" s="444">
        <f t="shared" ca="1" si="3"/>
        <v>1506433.9301391409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1506433.9301391409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6241.8262517055027</v>
      </c>
      <c r="L201" s="444">
        <f t="shared" ca="1" si="3"/>
        <v>1504280.1266610262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1504280.1266610262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6232.8520705466917</v>
      </c>
      <c r="L202" s="444">
        <f t="shared" ca="1" si="3"/>
        <v>1502117.3490017527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1502117.3490017527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6223.8404969663852</v>
      </c>
      <c r="L203" s="444">
        <f t="shared" ca="1" si="3"/>
        <v>1499945.5597688989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1499945.5597688989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6214.7913751628275</v>
      </c>
      <c r="L204" s="444">
        <f t="shared" ca="1" si="3"/>
        <v>1497764.7214142415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1497764.7214142415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6205.7045486850884</v>
      </c>
      <c r="L205" s="444">
        <f t="shared" ca="1" si="3"/>
        <v>1495574.7962331064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1495574.7962331064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6196.5798604303591</v>
      </c>
      <c r="L206" s="444">
        <f t="shared" ca="1" si="3"/>
        <v>1493375.7463637167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1493375.7463637167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6187.4171526412356</v>
      </c>
      <c r="L207" s="444">
        <f t="shared" ca="1" si="3"/>
        <v>1491167.5337865378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1491167.5337865378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6178.2162669029904</v>
      </c>
      <c r="L208" s="444">
        <f t="shared" ca="1" si="3"/>
        <v>1488950.1203236207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1488950.1203236207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6168.9770441408355</v>
      </c>
      <c r="L209" s="444">
        <f t="shared" ca="1" si="3"/>
        <v>1486723.4676379415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1486723.4676379415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6159.6993246171724</v>
      </c>
      <c r="L210" s="444">
        <f t="shared" ca="1" si="3"/>
        <v>1484487.5372327385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1484487.5372327385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6150.3829479288261</v>
      </c>
      <c r="L211" s="444">
        <f t="shared" ca="1" si="3"/>
        <v>1482242.290450847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1482242.290450847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6141.0277530042786</v>
      </c>
      <c r="L212" s="444">
        <f t="shared" ca="1" si="3"/>
        <v>1479987.6884740312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1479987.6884740312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6131.6335781008793</v>
      </c>
      <c r="L213" s="444">
        <f t="shared" ca="1" si="3"/>
        <v>1477723.6923223119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1477723.6923223119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6122.2002608020484</v>
      </c>
      <c r="L214" s="444">
        <f t="shared" ca="1" si="3"/>
        <v>1475450.2628532937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1475450.2628532937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6112.7276380144731</v>
      </c>
      <c r="L215" s="444">
        <f t="shared" ca="1" si="3"/>
        <v>1473167.3607614879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1473167.3607614879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6103.2155459652822</v>
      </c>
      <c r="L216" s="444">
        <f t="shared" ca="1" si="3"/>
        <v>1470874.946577633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1470874.946577633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6093.66382019922</v>
      </c>
      <c r="L217" s="444">
        <f t="shared" ca="1" si="3"/>
        <v>1468572.9806680121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1468572.9806680121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6084.0722955757992</v>
      </c>
      <c r="L218" s="444">
        <f t="shared" ca="1" si="3"/>
        <v>1466261.4232337677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1466261.4232337677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6074.4408062664479</v>
      </c>
      <c r="L219" s="444">
        <f t="shared" ca="1" si="3"/>
        <v>1463940.2343102139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1463940.2343102139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6064.7691857516402</v>
      </c>
      <c r="L220" s="444">
        <f t="shared" ca="1" si="3"/>
        <v>1461609.3737661454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1461609.3737661454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6055.0572668180221</v>
      </c>
      <c r="L221" s="444">
        <f t="shared" ca="1" si="3"/>
        <v>1459268.8013031434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1459268.8013031434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6045.304881555513</v>
      </c>
      <c r="L222" s="444">
        <f t="shared" ca="1" si="3"/>
        <v>1456918.4764548787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1456918.4764548787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6035.51186135441</v>
      </c>
      <c r="L223" s="444">
        <f t="shared" ca="1" si="3"/>
        <v>1454558.3585864129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1454558.3585864129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6025.6780369024691</v>
      </c>
      <c r="L224" s="444">
        <f t="shared" ca="1" si="3"/>
        <v>1452188.4068934952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1452188.4068934952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6015.8032381819794</v>
      </c>
      <c r="L225" s="444">
        <f t="shared" ca="1" si="3"/>
        <v>1449808.5804018569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1449808.5804018569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6005.8872944668201</v>
      </c>
      <c r="L226" s="444">
        <f t="shared" ca="1" si="3"/>
        <v>1447418.8379665036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1447418.8379665036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5995.9300343195137</v>
      </c>
      <c r="L227" s="444">
        <f t="shared" ca="1" si="3"/>
        <v>1445019.1382710028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1445019.1382710028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5985.9312855882608</v>
      </c>
      <c r="L228" s="444">
        <f t="shared" ca="1" si="3"/>
        <v>1442609.4398267709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1442609.4398267709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5975.8908754039612</v>
      </c>
      <c r="L229" s="444">
        <f t="shared" ca="1" si="3"/>
        <v>1440189.7009723547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1440189.7009723547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5965.8086301772273</v>
      </c>
      <c r="L230" s="444">
        <f t="shared" ca="1" si="3"/>
        <v>1437759.8798727118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1437759.8798727118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5955.6843755953814</v>
      </c>
      <c r="L231" s="444">
        <f t="shared" ca="1" si="3"/>
        <v>1435319.934518487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1435319.934518487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5945.5179366194452</v>
      </c>
      <c r="L232" s="444">
        <f t="shared" ca="1" si="3"/>
        <v>1432869.8227252862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1432869.8227252862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5935.3091374811083</v>
      </c>
      <c r="L233" s="444">
        <f t="shared" ca="1" si="3"/>
        <v>1430409.5021329471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1430409.5021329471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5925.0578016796953</v>
      </c>
      <c r="L234" s="444">
        <f t="shared" ca="1" si="3"/>
        <v>1427938.9302048066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1427938.9302048066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5914.7637519791097</v>
      </c>
      <c r="L235" s="444">
        <f t="shared" ca="1" si="3"/>
        <v>1425458.0642269657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1425458.0642269657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5904.4268104047724</v>
      </c>
      <c r="L236" s="444">
        <f t="shared" ca="1" si="3"/>
        <v>1422966.8613075502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1422966.8613075502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5894.0467982405416</v>
      </c>
      <c r="L237" s="444">
        <f t="shared" ca="1" si="3"/>
        <v>1420465.2783759707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1420465.2783759707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5883.6235360256269</v>
      </c>
      <c r="L238" s="444">
        <f t="shared" ca="1" si="3"/>
        <v>1417953.2721821761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1417953.2721821761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5873.1568435514828</v>
      </c>
      <c r="L239" s="444">
        <f t="shared" ca="1" si="3"/>
        <v>1415430.7992959074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1415430.7992959074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5862.646539858697</v>
      </c>
      <c r="L240" s="444">
        <f t="shared" ca="1" si="3"/>
        <v>1412897.816105946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1412897.816105946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5852.092443233857</v>
      </c>
      <c r="L241" s="444">
        <f t="shared" ca="1" si="3"/>
        <v>1410354.2788193596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1410354.2788193596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5841.4943712064141</v>
      </c>
      <c r="L242" s="444">
        <f t="shared" ca="1" si="3"/>
        <v>1407800.1434607459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1407800.1434607459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5830.852140545524</v>
      </c>
      <c r="L243" s="444">
        <f t="shared" ca="1" si="3"/>
        <v>1405235.3658714714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1405235.3658714714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5820.1655672568795</v>
      </c>
      <c r="L244" s="444">
        <f t="shared" ca="1" si="3"/>
        <v>1402659.9017089081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1402659.9017089081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5809.4344665795334</v>
      </c>
      <c r="L245" s="444">
        <f t="shared" ca="1" si="3"/>
        <v>1400073.7064456674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1400073.7064456674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5798.6586529826964</v>
      </c>
      <c r="L246" s="444">
        <f t="shared" ca="1" si="3"/>
        <v>1397476.7353688299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1397476.7353688299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5787.8379401625407</v>
      </c>
      <c r="L247" s="444">
        <f t="shared" ca="1" si="3"/>
        <v>1394868.9435791722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1394868.9435791722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5776.9721410389666</v>
      </c>
      <c r="L248" s="444">
        <f t="shared" ca="1" si="3"/>
        <v>1392250.2859903909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1392250.2859903909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5766.0610677523782</v>
      </c>
      <c r="L249" s="444">
        <f t="shared" ca="1" si="3"/>
        <v>1389620.7173283231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1389620.7173283231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5755.1045316604286</v>
      </c>
      <c r="L250" s="444">
        <f t="shared" ca="1" si="3"/>
        <v>1386980.1921301633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1386980.1921301633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5744.1023433347627</v>
      </c>
      <c r="L251" s="444">
        <f t="shared" ca="1" si="3"/>
        <v>1384328.6647436779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1384328.6647436779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5733.0543125577406</v>
      </c>
      <c r="L252" s="444">
        <f t="shared" ca="1" si="3"/>
        <v>1381666.0893264154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1381666.0893264154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5721.9602483191466</v>
      </c>
      <c r="L253" s="444">
        <f t="shared" ca="1" si="3"/>
        <v>1378992.4198449145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1378992.4198449145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5710.8199588128928</v>
      </c>
      <c r="L254" s="444">
        <f t="shared" ca="1" si="3"/>
        <v>1376307.6100739071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1376307.6100739071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5699.6332514336955</v>
      </c>
      <c r="L255" s="444">
        <f t="shared" ca="1" si="3"/>
        <v>1373611.6135955206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1373611.6135955206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5688.399932773752</v>
      </c>
      <c r="L256" s="444">
        <f t="shared" ca="1" si="3"/>
        <v>1370904.3837984742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1370904.3837984742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5677.1198086193917</v>
      </c>
      <c r="L257" s="444">
        <f t="shared" ca="1" si="3"/>
        <v>1368185.8738772734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1368185.8738772734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5665.7926839477213</v>
      </c>
      <c r="L258" s="444">
        <f t="shared" ca="1" si="3"/>
        <v>1365456.0368314011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1365456.0368314011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5654.4183629232539</v>
      </c>
      <c r="L259" s="444">
        <f t="shared" ca="1" si="3"/>
        <v>1362714.8254645041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1362714.8254645041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5642.9966488945165</v>
      </c>
      <c r="L260" s="444">
        <f t="shared" ca="1" si="3"/>
        <v>1359962.1923835785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1359962.1923835785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5631.5273443906599</v>
      </c>
      <c r="L261" s="444">
        <f t="shared" ca="1" si="3"/>
        <v>1357198.0899981491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1357198.0899981491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5620.0102511180366</v>
      </c>
      <c r="L262" s="444">
        <f t="shared" ca="1" si="3"/>
        <v>1354422.470519447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1354422.470519447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5608.445169956778</v>
      </c>
      <c r="L263" s="444">
        <f t="shared" ref="L263:L517" ca="1" si="28">I263-J263+K263</f>
        <v>1351635.2859595837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1351635.2859595837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5596.8319009573479</v>
      </c>
      <c r="L264" s="444">
        <f t="shared" ca="1" si="28"/>
        <v>1348836.4881307208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1348836.4881307208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5585.1702433370856</v>
      </c>
      <c r="L265" s="444">
        <f t="shared" ca="1" si="28"/>
        <v>1346026.0286442377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1346026.0286442377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5573.4599954767391</v>
      </c>
      <c r="L266" s="444">
        <f t="shared" ca="1" si="28"/>
        <v>1343203.8589098942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1343203.8589098942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5561.7009549169752</v>
      </c>
      <c r="L267" s="444">
        <f t="shared" ca="1" si="28"/>
        <v>1340369.930134991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1340369.930134991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5549.892918354878</v>
      </c>
      <c r="L268" s="444">
        <f t="shared" ca="1" si="28"/>
        <v>1337524.1933235256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1337524.1933235256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5538.0356816404392</v>
      </c>
      <c r="L269" s="444">
        <f t="shared" ca="1" si="28"/>
        <v>1334666.5992753459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1334666.5992753459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5526.1290397730236</v>
      </c>
      <c r="L270" s="444">
        <f t="shared" ca="1" si="28"/>
        <v>1331797.0985852988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1331797.0985852988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5514.1727868978269</v>
      </c>
      <c r="L271" s="444">
        <f t="shared" ca="1" si="28"/>
        <v>1328915.6416423763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1328915.6416423763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5502.1667163023176</v>
      </c>
      <c r="L272" s="444">
        <f t="shared" ca="1" si="28"/>
        <v>1326022.1786288584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1326022.1786288584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5490.110620412659</v>
      </c>
      <c r="L273" s="444">
        <f t="shared" ca="1" si="28"/>
        <v>1323116.659519451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1323116.659519451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5478.0042907901279</v>
      </c>
      <c r="L274" s="444">
        <f t="shared" ca="1" si="28"/>
        <v>1320199.0340804209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1320199.0340804209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5465.8475181275026</v>
      </c>
      <c r="L275" s="444">
        <f t="shared" ca="1" si="28"/>
        <v>1317269.2518687281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1317269.2518687281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5453.6400922454495</v>
      </c>
      <c r="L276" s="444">
        <f t="shared" ca="1" si="28"/>
        <v>1314327.2622311534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1314327.2622311534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5441.3818020888884</v>
      </c>
      <c r="L277" s="444">
        <f t="shared" ca="1" si="28"/>
        <v>1311373.0143034221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1311373.0143034221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5429.0724357233412</v>
      </c>
      <c r="L278" s="444">
        <f t="shared" ca="1" si="28"/>
        <v>1308406.4570093253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1308406.4570093253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5416.7117803312713</v>
      </c>
      <c r="L279" s="444">
        <f t="shared" ca="1" si="28"/>
        <v>1305427.5390598364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1305427.5390598364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5404.2996222084012</v>
      </c>
      <c r="L280" s="444">
        <f t="shared" ca="1" si="28"/>
        <v>1302436.2089522246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1302436.2089522246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5391.8357467600181</v>
      </c>
      <c r="L281" s="444">
        <f t="shared" ca="1" si="28"/>
        <v>1299432.4149691644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1299432.4149691644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5379.3199384972677</v>
      </c>
      <c r="L282" s="444">
        <f t="shared" ca="1" si="28"/>
        <v>1296416.1051778414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1296416.1051778414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5366.7519810334215</v>
      </c>
      <c r="L283" s="444">
        <f t="shared" ca="1" si="28"/>
        <v>1293387.2274290547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1293387.2274290547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5354.1316570801437</v>
      </c>
      <c r="L284" s="444">
        <f t="shared" ca="1" si="28"/>
        <v>1290345.7293563148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1290345.7293563148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5341.458748443727</v>
      </c>
      <c r="L285" s="444">
        <f t="shared" ca="1" si="28"/>
        <v>1287291.5583749383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1287291.5583749383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5328.7330360213255</v>
      </c>
      <c r="L286" s="444">
        <f t="shared" ca="1" si="28"/>
        <v>1284224.6616811394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1284224.6616811394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5315.954299797163</v>
      </c>
      <c r="L287" s="444">
        <f t="shared" ca="1" si="28"/>
        <v>1281144.9862511163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1281144.9862511163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5303.1223188387339</v>
      </c>
      <c r="L288" s="444">
        <f t="shared" ca="1" si="28"/>
        <v>1278052.4788401348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1278052.4788401348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5290.2368712929774</v>
      </c>
      <c r="L289" s="444">
        <f t="shared" ca="1" si="28"/>
        <v>1274947.0859816077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1274947.0859816077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5277.2977343824477</v>
      </c>
      <c r="L290" s="444">
        <f t="shared" ca="1" si="28"/>
        <v>1271828.75398617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1271828.75398617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5264.304684401458</v>
      </c>
      <c r="L291" s="444">
        <f t="shared" ca="1" si="28"/>
        <v>1268697.4289407514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1268697.4289407514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5251.2574967122127</v>
      </c>
      <c r="L292" s="444">
        <f t="shared" ca="1" si="28"/>
        <v>1265553.0567076434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1265553.0567076434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5238.1559457409303</v>
      </c>
      <c r="L293" s="444">
        <f t="shared" ca="1" si="28"/>
        <v>1262395.5829235641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1262395.5829235641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5224.9998049739334</v>
      </c>
      <c r="L294" s="444">
        <f t="shared" ca="1" si="28"/>
        <v>1259224.9529987178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1259224.9529987178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5211.7888469537402</v>
      </c>
      <c r="L295" s="444">
        <f t="shared" ca="1" si="28"/>
        <v>1256041.1121158514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1256041.1121158514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5198.5228432751301</v>
      </c>
      <c r="L296" s="444">
        <f t="shared" ca="1" si="28"/>
        <v>1252844.0052293064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1252844.0052293064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5185.2015645811925</v>
      </c>
      <c r="L297" s="444">
        <f t="shared" ca="1" si="28"/>
        <v>1249633.5770640674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1249633.5770640674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5171.8247805593628</v>
      </c>
      <c r="L298" s="444">
        <f t="shared" ca="1" si="28"/>
        <v>1246409.7721148066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1246409.7721148066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5158.3922599374437</v>
      </c>
      <c r="L299" s="444">
        <f t="shared" ca="1" si="28"/>
        <v>1243172.5346449239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1243172.5346449239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5144.9037704795983</v>
      </c>
      <c r="L300" s="444">
        <f t="shared" ca="1" si="28"/>
        <v>1239921.8086855833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1239921.8086855833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5131.3590789823465</v>
      </c>
      <c r="L301" s="444">
        <f t="shared" ca="1" si="28"/>
        <v>1236657.5380347455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1236657.5380347455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5117.7579512705224</v>
      </c>
      <c r="L302" s="444">
        <f t="shared" ca="1" si="28"/>
        <v>1233379.6662561959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1233379.6662561959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5104.1001521932321</v>
      </c>
      <c r="L303" s="444">
        <f t="shared" ca="1" si="28"/>
        <v>1230088.136678569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1230088.136678569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5090.3854456197869</v>
      </c>
      <c r="L304" s="444">
        <f t="shared" ca="1" si="28"/>
        <v>1226782.8923943685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1226782.8923943685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5076.6135944356183</v>
      </c>
      <c r="L305" s="444">
        <f t="shared" ca="1" si="28"/>
        <v>1223463.876258984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1223463.876258984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5062.7843605381822</v>
      </c>
      <c r="L306" s="444">
        <f t="shared" ca="1" si="28"/>
        <v>1220131.030889702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1220131.030889702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5048.8975048328412</v>
      </c>
      <c r="L307" s="444">
        <f t="shared" ca="1" si="28"/>
        <v>1216784.2986647147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1216784.2986647147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5034.9527872287272</v>
      </c>
      <c r="L308" s="444">
        <f t="shared" ca="1" si="28"/>
        <v>1213423.6217221231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1213423.6217221231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5020.9499666345955</v>
      </c>
      <c r="L309" s="444">
        <f t="shared" ca="1" si="28"/>
        <v>1210048.9419589376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1210048.9419589376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5006.8888009546554</v>
      </c>
      <c r="L310" s="444">
        <f t="shared" ca="1" si="28"/>
        <v>1206660.2010300721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1206660.2010300721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4992.7690470843827</v>
      </c>
      <c r="L311" s="444">
        <f t="shared" ca="1" si="28"/>
        <v>1203257.3403473364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1203257.3403473364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4978.5904609063173</v>
      </c>
      <c r="L312" s="444">
        <f t="shared" ca="1" si="28"/>
        <v>1199840.3010784225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1199840.3010784225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4964.3527972858428</v>
      </c>
      <c r="L313" s="444">
        <f t="shared" ca="1" si="28"/>
        <v>1196409.0241458882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1196409.0241458882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4950.0558100669496</v>
      </c>
      <c r="L314" s="444">
        <f t="shared" ca="1" si="28"/>
        <v>1192963.4502261349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1192963.4502261349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4935.6992520679778</v>
      </c>
      <c r="L315" s="444">
        <f t="shared" ca="1" si="28"/>
        <v>1189503.5197483827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1189503.5197483827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4921.2828750773442</v>
      </c>
      <c r="L316" s="444">
        <f t="shared" ca="1" si="28"/>
        <v>1186029.1728936399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1186029.1728936399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4906.8064298492491</v>
      </c>
      <c r="L317" s="444">
        <f t="shared" ca="1" si="28"/>
        <v>1182540.3495936689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1182540.3495936689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4892.2696660993697</v>
      </c>
      <c r="L318" s="444">
        <f t="shared" ca="1" si="28"/>
        <v>1179036.9895299482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1179036.9895299482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4877.6723325005332</v>
      </c>
      <c r="L319" s="444">
        <f t="shared" ca="1" si="28"/>
        <v>1175519.0321326286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1175519.0321326286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4863.0141766783681</v>
      </c>
      <c r="L320" s="444">
        <f t="shared" ca="1" si="28"/>
        <v>1171986.4165794868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1171986.4165794868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4848.2949452069442</v>
      </c>
      <c r="L321" s="444">
        <f t="shared" ca="1" si="28"/>
        <v>1168439.0817948736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1168439.0817948736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4833.514383604389</v>
      </c>
      <c r="L322" s="444">
        <f t="shared" ca="1" si="28"/>
        <v>1164876.9664486577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1164876.9664486577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4818.6722363284898</v>
      </c>
      <c r="L323" s="444">
        <f t="shared" ca="1" si="28"/>
        <v>1161300.008955166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1161300.008955166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4803.7682467722743</v>
      </c>
      <c r="L324" s="444">
        <f t="shared" ca="1" si="28"/>
        <v>1157708.147472118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1157708.147472118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4788.8021572595744</v>
      </c>
      <c r="L325" s="444">
        <f t="shared" ca="1" si="28"/>
        <v>1154101.3198995574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1154101.3198995574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4773.7737090405717</v>
      </c>
      <c r="L326" s="444">
        <f t="shared" ca="1" si="28"/>
        <v>1150479.4638787778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1150479.4638787778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4758.6826422873237</v>
      </c>
      <c r="L327" s="444">
        <f t="shared" ca="1" si="28"/>
        <v>1146842.516791245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1146842.516791245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4743.5286960892699</v>
      </c>
      <c r="L328" s="444">
        <f t="shared" ca="1" si="28"/>
        <v>1143190.4157575141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1143190.4157575141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4728.3116084487247</v>
      </c>
      <c r="L329" s="444">
        <f t="shared" ca="1" si="28"/>
        <v>1139523.0976361425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1139523.0976361425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4713.0311162763428</v>
      </c>
      <c r="L330" s="444">
        <f t="shared" ca="1" si="28"/>
        <v>1135840.4990225986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1135840.4990225986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4697.6869553865763</v>
      </c>
      <c r="L331" s="444">
        <f t="shared" ca="1" si="28"/>
        <v>1132142.556248165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1132142.556248165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4682.2788604931029</v>
      </c>
      <c r="L332" s="444">
        <f t="shared" ca="1" si="28"/>
        <v>1128429.2053788379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1128429.2053788379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4666.8065652042405</v>
      </c>
      <c r="L333" s="444">
        <f t="shared" ca="1" si="28"/>
        <v>1124700.3822142219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1124700.3822142219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4651.2698020183407</v>
      </c>
      <c r="L334" s="444">
        <f t="shared" ca="1" si="28"/>
        <v>1120956.02228642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1120956.02228642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4635.6683023191654</v>
      </c>
      <c r="L335" s="444">
        <f t="shared" ca="1" si="28"/>
        <v>1117196.0608589191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1117196.0608589191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4620.0017963712453</v>
      </c>
      <c r="L336" s="444">
        <f t="shared" ca="1" si="28"/>
        <v>1113420.4329254702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1113420.4329254702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4604.2700133152084</v>
      </c>
      <c r="L337" s="444">
        <f t="shared" ca="1" si="28"/>
        <v>1109629.0732089651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1109629.0732089651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4588.4726811631035</v>
      </c>
      <c r="L338" s="444">
        <f t="shared" ca="1" si="28"/>
        <v>1105821.9161603081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1105821.9161603081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4572.6095267936998</v>
      </c>
      <c r="L339" s="444">
        <f t="shared" ca="1" si="28"/>
        <v>1101998.8959572816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1101998.8959572816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4556.6802759477559</v>
      </c>
      <c r="L340" s="444">
        <f t="shared" ca="1" si="28"/>
        <v>1098159.9465034092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1098159.9465034092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4540.6846532232876</v>
      </c>
      <c r="L341" s="444">
        <f t="shared" ca="1" si="28"/>
        <v>1094305.0014268123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1094305.0014268123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4524.6223820708001</v>
      </c>
      <c r="L342" s="444">
        <f t="shared" ca="1" si="28"/>
        <v>1090433.9940790629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1090433.9940790629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4508.4931847885118</v>
      </c>
      <c r="L343" s="444">
        <f t="shared" ca="1" si="28"/>
        <v>1086546.8575340314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1086546.8575340314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4492.2967825175465</v>
      </c>
      <c r="L344" s="444">
        <f t="shared" ca="1" si="28"/>
        <v>1082643.5245867288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1082643.5245867288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4476.0328952371192</v>
      </c>
      <c r="L345" s="444">
        <f t="shared" ca="1" si="28"/>
        <v>1078723.9277521458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1078723.9277521458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4459.7012417596898</v>
      </c>
      <c r="L346" s="444">
        <f t="shared" ca="1" si="28"/>
        <v>1074787.9992640852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1074787.9992640852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4443.3015397261042</v>
      </c>
      <c r="L347" s="444">
        <f t="shared" ca="1" si="28"/>
        <v>1070835.6710739911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1070835.6710739911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4426.8335056007118</v>
      </c>
      <c r="L348" s="444">
        <f t="shared" ca="1" si="28"/>
        <v>1066866.8748497716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1066866.8748497716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4410.2968546664642</v>
      </c>
      <c r="L349" s="444">
        <f t="shared" ca="1" si="28"/>
        <v>1062881.5419746179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1062881.5419746179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4393.6913010199905</v>
      </c>
      <c r="L350" s="444">
        <f t="shared" ca="1" si="28"/>
        <v>1058879.6035458178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1058879.6035458178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4377.016557566657</v>
      </c>
      <c r="L351" s="444">
        <f t="shared" ca="1" si="28"/>
        <v>1054860.9903735642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1054860.9903735642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4360.2723360155996</v>
      </c>
      <c r="L352" s="444">
        <f t="shared" ca="1" si="28"/>
        <v>1050825.6329797597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1050825.6329797597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4343.4583468747487</v>
      </c>
      <c r="L353" s="444">
        <f t="shared" ca="1" si="28"/>
        <v>1046773.4615968143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1046773.4615968143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4326.5742994458087</v>
      </c>
      <c r="L354" s="444">
        <f t="shared" ca="1" si="28"/>
        <v>1042704.40616644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1042704.40616644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4309.6199018192492</v>
      </c>
      <c r="L355" s="444">
        <f t="shared" ca="1" si="28"/>
        <v>1038618.3963384391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1038618.3963384391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4292.5948608692461</v>
      </c>
      <c r="L356" s="444">
        <f t="shared" ca="1" si="28"/>
        <v>1034515.3614694881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1034515.3614694881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4275.4988822486166</v>
      </c>
      <c r="L357" s="444">
        <f t="shared" ca="1" si="28"/>
        <v>1030395.2306219166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1030395.2306219166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4258.3316703837354</v>
      </c>
      <c r="L358" s="444">
        <f t="shared" ca="1" si="28"/>
        <v>1026257.9325624801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1026257.9325624801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4241.0929284694166</v>
      </c>
      <c r="L359" s="444">
        <f t="shared" ca="1" si="28"/>
        <v>1022103.3957611293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1022103.3957611293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4223.7823584637881</v>
      </c>
      <c r="L360" s="444">
        <f t="shared" ca="1" si="28"/>
        <v>1017931.5483897729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1017931.5483897729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4206.3996610831364</v>
      </c>
      <c r="L361" s="444">
        <f t="shared" ca="1" si="28"/>
        <v>1013742.3183210358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1013742.3183210358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4188.9445357967325</v>
      </c>
      <c r="L362" s="444">
        <f t="shared" ca="1" si="28"/>
        <v>1009535.6331270124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1009535.6331270124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4171.4166808216341</v>
      </c>
      <c r="L363" s="444">
        <f t="shared" ca="1" si="28"/>
        <v>1005311.4200780139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1005311.4200780139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4153.8157931174737</v>
      </c>
      <c r="L364" s="444">
        <f t="shared" ca="1" si="28"/>
        <v>1001069.6061413112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1001069.6061413112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4136.1415683812129</v>
      </c>
      <c r="L365" s="444">
        <f t="shared" ca="1" si="28"/>
        <v>996810.11797987227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996810.11797987227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4118.393701041884</v>
      </c>
      <c r="L366" s="444">
        <f t="shared" ca="1" si="28"/>
        <v>992532.88195109402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992532.88195109402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4100.5718842553079</v>
      </c>
      <c r="L367" s="444">
        <f t="shared" ca="1" si="28"/>
        <v>988237.82410552911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988237.82410552911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4082.6758098987871</v>
      </c>
      <c r="L368" s="444">
        <f t="shared" ca="1" si="28"/>
        <v>983924.8701856077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983924.8701856077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4064.7051685657812</v>
      </c>
      <c r="L369" s="444">
        <f t="shared" ca="1" si="28"/>
        <v>979593.94562435325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979593.94562435325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4046.6596495605545</v>
      </c>
      <c r="L370" s="444">
        <f t="shared" ca="1" si="28"/>
        <v>975244.97554409364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975244.97554409364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4028.5389408928054</v>
      </c>
      <c r="L371" s="444">
        <f t="shared" ca="1" si="28"/>
        <v>970877.88475516625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970877.88475516625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4010.3427292722758</v>
      </c>
      <c r="L372" s="444">
        <f t="shared" ca="1" si="28"/>
        <v>966492.59775461839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966492.59775461839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3992.0707001033256</v>
      </c>
      <c r="L373" s="444">
        <f t="shared" ca="1" si="28"/>
        <v>962089.0387249015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962089.0387249015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3973.7225374795053</v>
      </c>
      <c r="L374" s="444">
        <f t="shared" ca="1" si="28"/>
        <v>957667.1315325608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957667.1315325608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3955.2979241780859</v>
      </c>
      <c r="L375" s="444">
        <f t="shared" ca="1" si="28"/>
        <v>953226.79972691869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953226.79972691869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3936.7965416545771</v>
      </c>
      <c r="L376" s="444">
        <f t="shared" ca="1" si="28"/>
        <v>948767.96653875313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948767.96653875313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3918.2180700372201</v>
      </c>
      <c r="L377" s="444">
        <f t="shared" ca="1" si="28"/>
        <v>944290.55487897014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944290.55487897014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3899.5621881214579</v>
      </c>
      <c r="L378" s="444">
        <f t="shared" ca="1" si="28"/>
        <v>939794.48733727145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939794.48733727145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3880.8285733643802</v>
      </c>
      <c r="L379" s="444">
        <f t="shared" ca="1" si="28"/>
        <v>935279.68618081568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935279.68618081568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3862.0169018791476</v>
      </c>
      <c r="L380" s="444">
        <f t="shared" ca="1" si="28"/>
        <v>930746.07335287461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930746.07335287461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3843.1268484293932</v>
      </c>
      <c r="L381" s="444">
        <f t="shared" ca="1" si="28"/>
        <v>926193.57047148386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926193.57047148386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3824.1580864235984</v>
      </c>
      <c r="L382" s="444">
        <f t="shared" ca="1" si="28"/>
        <v>921622.09882808733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921622.09882808733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3805.1102879094465</v>
      </c>
      <c r="L383" s="444">
        <f t="shared" ca="1" si="28"/>
        <v>917031.57938617654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917031.57938617654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3785.9831235681513</v>
      </c>
      <c r="L384" s="444">
        <f t="shared" ca="1" si="28"/>
        <v>912421.93277992448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912421.93277992448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3766.7762627087682</v>
      </c>
      <c r="L385" s="444">
        <f t="shared" ca="1" si="28"/>
        <v>907793.07931281312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907793.07931281312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3747.4893732624705</v>
      </c>
      <c r="L386" s="444">
        <f t="shared" ca="1" si="28"/>
        <v>903144.93895625544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903144.93895625544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3728.1221217768139</v>
      </c>
      <c r="L387" s="444">
        <f t="shared" ca="1" si="28"/>
        <v>898477.43134821206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898477.43134821206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3708.6741734099664</v>
      </c>
      <c r="L388" s="444">
        <f t="shared" ca="1" si="28"/>
        <v>893790.47579180181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893790.47579180181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3689.1451919249239</v>
      </c>
      <c r="L389" s="444">
        <f t="shared" ca="1" si="28"/>
        <v>889083.99125390651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889083.99125390651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3669.534839683693</v>
      </c>
      <c r="L390" s="444">
        <f t="shared" ca="1" si="28"/>
        <v>884357.89636377001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884357.89636377001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3649.8427776414578</v>
      </c>
      <c r="L391" s="444">
        <f t="shared" ca="1" si="28"/>
        <v>879612.10941159131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879612.10941159131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3630.0686653407124</v>
      </c>
      <c r="L392" s="444">
        <f t="shared" ca="1" si="28"/>
        <v>874846.54834711179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874846.54834711179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3610.2121609053816</v>
      </c>
      <c r="L393" s="444">
        <f t="shared" ca="1" si="28"/>
        <v>870061.13077819697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870061.13077819697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3590.272921034903</v>
      </c>
      <c r="L394" s="444">
        <f t="shared" ca="1" si="28"/>
        <v>865255.77396941173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865255.77396941173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3570.2506009982981</v>
      </c>
      <c r="L395" s="444">
        <f t="shared" ca="1" si="28"/>
        <v>860430.39484058984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860430.39484058984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3550.1448546282068</v>
      </c>
      <c r="L396" s="444">
        <f t="shared" ca="1" si="28"/>
        <v>855584.90996539791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855584.90996539791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3529.9553343149073</v>
      </c>
      <c r="L397" s="444">
        <f t="shared" ca="1" si="28"/>
        <v>850719.23556989268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850719.23556989268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3509.6816910003017</v>
      </c>
      <c r="L398" s="444">
        <f t="shared" ca="1" si="28"/>
        <v>845833.28753107286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845833.28753107286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3489.3235741718859</v>
      </c>
      <c r="L399" s="444">
        <f t="shared" ca="1" si="28"/>
        <v>840926.98137542454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840926.98137542454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3468.8806318566849</v>
      </c>
      <c r="L400" s="444">
        <f t="shared" ca="1" si="28"/>
        <v>836000.23227746109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836000.23227746109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3448.3525106151706</v>
      </c>
      <c r="L401" s="444">
        <f t="shared" ca="1" si="28"/>
        <v>831052.95505825605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831052.95505825605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3427.7388555351499</v>
      </c>
      <c r="L402" s="444">
        <f t="shared" ca="1" si="28"/>
        <v>826085.06418397103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826085.06418397103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3407.039310225628</v>
      </c>
      <c r="L403" s="444">
        <f t="shared" ca="1" si="28"/>
        <v>821096.47376437648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821096.47376437648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3386.253516810651</v>
      </c>
      <c r="L404" s="444">
        <f t="shared" ca="1" si="28"/>
        <v>816087.0975513669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816087.0975513669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3365.3811159231113</v>
      </c>
      <c r="L405" s="444">
        <f t="shared" ca="1" si="28"/>
        <v>811056.84893746977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811056.84893746977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3344.4217466985397</v>
      </c>
      <c r="L406" s="444">
        <f t="shared" ca="1" si="28"/>
        <v>806005.64095434814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806005.64095434814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3323.3750467688665</v>
      </c>
      <c r="L407" s="444">
        <f t="shared" ca="1" si="28"/>
        <v>800933.38627129688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800933.38627129688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3302.2406522561528</v>
      </c>
      <c r="L408" s="444">
        <f t="shared" ca="1" si="28"/>
        <v>795839.99719373288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795839.99719373288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3281.0181977663028</v>
      </c>
      <c r="L409" s="444">
        <f t="shared" ca="1" si="28"/>
        <v>790725.38566167897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790725.38566167897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3259.7073163827449</v>
      </c>
      <c r="L410" s="444">
        <f t="shared" ca="1" si="28"/>
        <v>785589.46324824158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785589.46324824158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3238.3076396600891</v>
      </c>
      <c r="L411" s="444">
        <f t="shared" ca="1" si="28"/>
        <v>780432.14115808147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780432.14115808147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3216.8187976177555</v>
      </c>
      <c r="L412" s="444">
        <f t="shared" ca="1" si="28"/>
        <v>775253.33022587909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775253.33022587909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3195.2404187335787</v>
      </c>
      <c r="L413" s="444">
        <f t="shared" ca="1" si="28"/>
        <v>770052.94091479247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770052.94091479247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3173.5721299373845</v>
      </c>
      <c r="L414" s="444">
        <f t="shared" ca="1" si="28"/>
        <v>764830.88331490965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764830.88331490965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3151.8135566045394</v>
      </c>
      <c r="L415" s="444">
        <f t="shared" ca="1" si="28"/>
        <v>759587.06714169402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759587.06714169402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3129.9643225494742</v>
      </c>
      <c r="L416" s="444">
        <f t="shared" ca="1" si="28"/>
        <v>754321.40173442336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754321.40173442336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3108.0240500191799</v>
      </c>
      <c r="L417" s="444">
        <f t="shared" ca="1" si="28"/>
        <v>749033.79605462239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749033.79605462239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3085.9923596866756</v>
      </c>
      <c r="L418" s="444">
        <f t="shared" ca="1" si="28"/>
        <v>743724.15868448885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743724.15868448885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3063.8688706444527</v>
      </c>
      <c r="L419" s="444">
        <f t="shared" ca="1" si="28"/>
        <v>738392.39782531315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738392.39782531315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3041.6532003978873</v>
      </c>
      <c r="L420" s="444">
        <f t="shared" ca="1" si="28"/>
        <v>733038.42129589082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733038.42129589082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3019.3449648586275</v>
      </c>
      <c r="L421" s="444">
        <f t="shared" ca="1" si="28"/>
        <v>727662.13653092925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727662.13653092925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2996.9437783379544</v>
      </c>
      <c r="L422" s="444">
        <f t="shared" ca="1" si="28"/>
        <v>722263.45057944697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722263.45057944697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2974.4492535401114</v>
      </c>
      <c r="L423" s="444">
        <f t="shared" ca="1" si="28"/>
        <v>716842.27010316693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716842.27010316693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2951.8610015556114</v>
      </c>
      <c r="L424" s="444">
        <f t="shared" ca="1" si="28"/>
        <v>711398.50137490232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711398.50137490232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2929.1786318545087</v>
      </c>
      <c r="L425" s="444">
        <f t="shared" ca="1" si="28"/>
        <v>705932.05027693661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705932.05027693661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2906.4017522796516</v>
      </c>
      <c r="L426" s="444">
        <f t="shared" ca="1" si="28"/>
        <v>700442.82229939604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700442.82229939604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2883.5299690398992</v>
      </c>
      <c r="L427" s="444">
        <f t="shared" ca="1" si="28"/>
        <v>694930.72253861581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694930.72253861581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2860.5628867033151</v>
      </c>
      <c r="L428" s="444">
        <f t="shared" ca="1" si="28"/>
        <v>689395.65569549892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689395.65569549892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2837.5001081903279</v>
      </c>
      <c r="L429" s="444">
        <f t="shared" ca="1" si="28"/>
        <v>683837.52607386908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683837.52607386908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2814.3412347668705</v>
      </c>
      <c r="L430" s="444">
        <f t="shared" ca="1" si="28"/>
        <v>678256.23757881578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678256.23757881578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2791.0858660374815</v>
      </c>
      <c r="L431" s="444">
        <f t="shared" ca="1" si="28"/>
        <v>672651.69371503312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672651.69371503312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2767.7335999383872</v>
      </c>
      <c r="L432" s="444">
        <f t="shared" ca="1" si="28"/>
        <v>667023.79758515127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667023.79758515127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2744.2840327305462</v>
      </c>
      <c r="L433" s="444">
        <f t="shared" ca="1" si="28"/>
        <v>661372.45188806159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661372.45188806159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2720.7367589926725</v>
      </c>
      <c r="L434" s="444">
        <f t="shared" ca="1" si="28"/>
        <v>655697.55891723407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655697.55891723407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2697.0913716142245</v>
      </c>
      <c r="L435" s="444">
        <f t="shared" ca="1" si="28"/>
        <v>649999.02055902814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649999.02055902814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2673.3474617883667</v>
      </c>
      <c r="L436" s="444">
        <f t="shared" ca="1" si="28"/>
        <v>644276.73829099629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644276.73829099629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2649.5046190049006</v>
      </c>
      <c r="L437" s="444">
        <f t="shared" ca="1" si="28"/>
        <v>638530.61318018101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638530.61318018101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2625.5624310431699</v>
      </c>
      <c r="L438" s="444">
        <f t="shared" ca="1" si="28"/>
        <v>632760.54588140396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632760.54588140396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2601.5204839649323</v>
      </c>
      <c r="L439" s="444">
        <f t="shared" ca="1" si="28"/>
        <v>626966.43663554871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626966.43663554871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2577.3783621072021</v>
      </c>
      <c r="L440" s="444">
        <f t="shared" ca="1" si="28"/>
        <v>621148.18526783574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621148.18526783574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2553.1356480750646</v>
      </c>
      <c r="L441" s="444">
        <f t="shared" ca="1" si="28"/>
        <v>615305.69118609058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615305.69118609058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2528.7919227344601</v>
      </c>
      <c r="L442" s="444">
        <f t="shared" ca="1" si="28"/>
        <v>609438.85337900487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609438.85337900487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2504.3467652049362</v>
      </c>
      <c r="L443" s="444">
        <f t="shared" ca="1" si="28"/>
        <v>603547.5704143896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603547.5704143896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2479.7997528523724</v>
      </c>
      <c r="L444" s="444">
        <f t="shared" ca="1" si="28"/>
        <v>597631.74043742183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597631.74043742183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2455.1504612816734</v>
      </c>
      <c r="L445" s="444">
        <f t="shared" ca="1" si="28"/>
        <v>591691.2611688833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591691.2611688833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2430.3984643294298</v>
      </c>
      <c r="L446" s="444">
        <f t="shared" ca="1" si="28"/>
        <v>585726.02990339254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585726.02990339254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2405.5433340565514</v>
      </c>
      <c r="L447" s="444">
        <f t="shared" ca="1" si="28"/>
        <v>579735.94350762886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579735.94350762886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2380.5846407408694</v>
      </c>
      <c r="L448" s="444">
        <f t="shared" ca="1" si="28"/>
        <v>573720.89841854956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573720.89841854956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2355.5219528697057</v>
      </c>
      <c r="L449" s="444">
        <f t="shared" ca="1" si="28"/>
        <v>567680.7906415991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567680.7906415991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2330.3548371324123</v>
      </c>
      <c r="L450" s="444">
        <f t="shared" ca="1" si="28"/>
        <v>561615.5157489113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561615.5157489113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2305.0828584128794</v>
      </c>
      <c r="L451" s="444">
        <f t="shared" ca="1" si="28"/>
        <v>555524.968877504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555524.968877504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2279.7055797820158</v>
      </c>
      <c r="L452" s="444">
        <f t="shared" ca="1" si="28"/>
        <v>549409.04472746584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549409.04472746584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2254.2225624901903</v>
      </c>
      <c r="L453" s="444">
        <f t="shared" ca="1" si="28"/>
        <v>543267.6375601358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543267.6375601358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2228.6333659596485</v>
      </c>
      <c r="L454" s="444">
        <f t="shared" ca="1" si="28"/>
        <v>537100.64119627525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537100.64119627525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2202.9375477768963</v>
      </c>
      <c r="L455" s="444">
        <f t="shared" ca="1" si="28"/>
        <v>530907.94901423191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530907.94901423191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2177.134663685049</v>
      </c>
      <c r="L456" s="444">
        <f t="shared" ca="1" si="28"/>
        <v>524689.45394809672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524689.45394809672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2151.2242675761522</v>
      </c>
      <c r="L457" s="444">
        <f t="shared" ca="1" si="28"/>
        <v>518445.04848585272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518445.04848585272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2125.2059114834688</v>
      </c>
      <c r="L458" s="444">
        <f t="shared" ca="1" si="28"/>
        <v>512174.62466751598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512174.62466751598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2099.0791455737321</v>
      </c>
      <c r="L459" s="444">
        <f t="shared" ca="1" si="28"/>
        <v>505878.07408326952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505878.07408326952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2072.843518139372</v>
      </c>
      <c r="L460" s="444">
        <f t="shared" ca="1" si="28"/>
        <v>499555.28787158872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499555.28787158872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2046.4985755907021</v>
      </c>
      <c r="L461" s="444">
        <f t="shared" ca="1" si="28"/>
        <v>493206.15671735926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493206.15671735926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2020.0438624480794</v>
      </c>
      <c r="L462" s="444">
        <f t="shared" ca="1" si="28"/>
        <v>486830.57084998715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486830.57084998715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1993.4789213340293</v>
      </c>
      <c r="L463" s="444">
        <f t="shared" ca="1" si="28"/>
        <v>480428.420041501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480428.420041501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1966.8032929653366</v>
      </c>
      <c r="L464" s="444">
        <f t="shared" ca="1" si="28"/>
        <v>473999.59360464616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473999.59360464616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1940.0165161451084</v>
      </c>
      <c r="L465" s="444">
        <f t="shared" ca="1" si="28"/>
        <v>467543.98039097106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467543.98039097106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1913.1181277547953</v>
      </c>
      <c r="L466" s="444">
        <f t="shared" ca="1" si="28"/>
        <v>461061.46878890565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461061.46878890565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1886.1076627461896</v>
      </c>
      <c r="L467" s="444">
        <f t="shared" ca="1" si="28"/>
        <v>454551.94672183169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454551.94672183169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1858.9846541333811</v>
      </c>
      <c r="L468" s="444">
        <f t="shared" ca="1" si="28"/>
        <v>448015.30164614489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448015.30164614489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1831.7486329846863</v>
      </c>
      <c r="L469" s="444">
        <f t="shared" ca="1" si="28"/>
        <v>441451.42054930941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441451.42054930941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1804.3991284145384</v>
      </c>
      <c r="L470" s="444">
        <f t="shared" ca="1" si="28"/>
        <v>434860.18994790374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434860.18994790374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1776.9356675753484</v>
      </c>
      <c r="L471" s="444">
        <f t="shared" ca="1" si="28"/>
        <v>428241.49588565889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428241.49588565889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1749.357775649328</v>
      </c>
      <c r="L472" s="444">
        <f t="shared" ca="1" si="28"/>
        <v>421595.22393148806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421595.22393148806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1721.6649758402825</v>
      </c>
      <c r="L473" s="444">
        <f t="shared" ca="1" si="28"/>
        <v>414921.25917750818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414921.25917750818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1693.8567893653667</v>
      </c>
      <c r="L474" s="444">
        <f t="shared" ca="1" si="28"/>
        <v>408219.48623705335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408219.48623705335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1665.9327354468048</v>
      </c>
      <c r="L475" s="444">
        <f t="shared" ca="1" si="28"/>
        <v>401489.78924267995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401489.78924267995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1637.8923313035823</v>
      </c>
      <c r="L476" s="444">
        <f t="shared" ca="1" si="28"/>
        <v>394732.05184416333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394732.05184416333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1609.7350921430964</v>
      </c>
      <c r="L477" s="444">
        <f t="shared" ca="1" si="28"/>
        <v>387946.15720648627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387946.15720648627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1581.4605311527753</v>
      </c>
      <c r="L478" s="444">
        <f t="shared" ca="1" si="28"/>
        <v>381131.98800781887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381131.98800781887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1553.0681594916612</v>
      </c>
      <c r="L479" s="444">
        <f t="shared" ca="1" si="28"/>
        <v>374289.42643749033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374289.42643749033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1524.557486281959</v>
      </c>
      <c r="L480" s="444">
        <f t="shared" ca="1" si="28"/>
        <v>367418.35419395211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367418.35419395211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1495.9280186005496</v>
      </c>
      <c r="L481" s="444">
        <f t="shared" ca="1" si="28"/>
        <v>360518.65248273249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360518.65248273249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1467.179261470468</v>
      </c>
      <c r="L482" s="444">
        <f t="shared" ca="1" si="28"/>
        <v>353590.20201438275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353590.20201438275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1438.3107178523439</v>
      </c>
      <c r="L483" s="444">
        <f t="shared" ca="1" si="28"/>
        <v>346632.88300241489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346632.88300241489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1409.3218886358113</v>
      </c>
      <c r="L484" s="444">
        <f t="shared" ca="1" si="28"/>
        <v>339646.57516123052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339646.57516123052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1380.2122726308764</v>
      </c>
      <c r="L485" s="444">
        <f t="shared" ca="1" si="28"/>
        <v>332631.15770404122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332631.15770404122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1350.9813665592544</v>
      </c>
      <c r="L486" s="444">
        <f t="shared" ca="1" si="28"/>
        <v>325586.50934078032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325586.50934078032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1321.6286650456673</v>
      </c>
      <c r="L487" s="444">
        <f t="shared" ca="1" si="28"/>
        <v>318512.5082760058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318512.5082760058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1292.1536606091067</v>
      </c>
      <c r="L488" s="444">
        <f t="shared" ca="1" si="28"/>
        <v>311409.03220679471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311409.03220679471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1262.5558436540605</v>
      </c>
      <c r="L489" s="444">
        <f t="shared" ca="1" si="28"/>
        <v>304275.95832062862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304275.95832062862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1232.8347024617019</v>
      </c>
      <c r="L490" s="444">
        <f t="shared" ca="1" si="28"/>
        <v>297113.16329327016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297113.16329327016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1202.9897231810417</v>
      </c>
      <c r="L491" s="444">
        <f t="shared" ca="1" si="28"/>
        <v>289920.52328663104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289920.52328663104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1173.0203898200452</v>
      </c>
      <c r="L492" s="444">
        <f t="shared" ca="1" si="28"/>
        <v>282697.9139466309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282697.9139466309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1142.9261842367114</v>
      </c>
      <c r="L493" s="444">
        <f t="shared" ca="1" si="28"/>
        <v>275445.21040104743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275445.21040104743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1112.7065861301135</v>
      </c>
      <c r="L494" s="444">
        <f t="shared" ca="1" si="28"/>
        <v>268162.28725735738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268162.28725735738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1082.3610730314049</v>
      </c>
      <c r="L495" s="444">
        <f t="shared" ca="1" si="28"/>
        <v>260849.01860056861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260849.01860056861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1051.889120294785</v>
      </c>
      <c r="L496" s="444">
        <f t="shared" ca="1" si="28"/>
        <v>253505.2779910432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253505.2779910432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1021.2902010884291</v>
      </c>
      <c r="L497" s="444">
        <f t="shared" ca="1" si="28"/>
        <v>246130.93846231146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246130.93846231146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990.56378638538035</v>
      </c>
      <c r="L498" s="444">
        <f t="shared" ca="1" si="28"/>
        <v>238725.87251887665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238725.87251887665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959.70934495440179</v>
      </c>
      <c r="L499" s="444">
        <f t="shared" ca="1" si="28"/>
        <v>231289.95213401088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231289.95213401088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928.72634335079454</v>
      </c>
      <c r="L500" s="444">
        <f t="shared" ca="1" si="28"/>
        <v>223823.0487475415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223823.0487475415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897.61424590717206</v>
      </c>
      <c r="L501" s="444">
        <f t="shared" ca="1" si="28"/>
        <v>216325.03326362849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216325.03326362849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866.3725147242011</v>
      </c>
      <c r="L502" s="444">
        <f t="shared" ca="1" si="28"/>
        <v>208795.77604853251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208795.77604853251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835.00060966130138</v>
      </c>
      <c r="L503" s="444">
        <f t="shared" ca="1" si="28"/>
        <v>201235.14692837364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201235.14692837364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803.49798832730608</v>
      </c>
      <c r="L504" s="444">
        <f t="shared" ca="1" si="28"/>
        <v>193643.01518688077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193643.01518688077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771.86410607108576</v>
      </c>
      <c r="L505" s="444">
        <f t="shared" ca="1" si="28"/>
        <v>186019.24956313169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186019.24956313169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740.09841597213131</v>
      </c>
      <c r="L506" s="444">
        <f t="shared" ca="1" si="28"/>
        <v>178363.71824928364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178363.71824928364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708.20036883109776</v>
      </c>
      <c r="L507" s="444">
        <f t="shared" ca="1" si="28"/>
        <v>170676.28888829457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170676.28888829457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676.16941316030989</v>
      </c>
      <c r="L508" s="444">
        <f t="shared" ca="1" si="28"/>
        <v>162956.82857163469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162956.82857163469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644.00499517422713</v>
      </c>
      <c r="L509" s="444">
        <f t="shared" ca="1" si="28"/>
        <v>155205.20383698875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155205.20383698875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611.70655877986906</v>
      </c>
      <c r="L510" s="444">
        <f t="shared" ca="1" si="28"/>
        <v>147421.28066594843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147421.28066594843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579.27354556720104</v>
      </c>
      <c r="L511" s="444">
        <f t="shared" ca="1" si="28"/>
        <v>139604.92448169546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139604.92448169546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546.70539479948036</v>
      </c>
      <c r="L512" s="444">
        <f t="shared" ca="1" si="28"/>
        <v>131756.00014667475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131756.00014667475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514.00154340356073</v>
      </c>
      <c r="L513" s="444">
        <f t="shared" ca="1" si="28"/>
        <v>123874.37196025813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123874.37196025813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481.16142596015811</v>
      </c>
      <c r="L514" s="444">
        <f t="shared" ca="1" si="28"/>
        <v>115959.90365639811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115959.90365639811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448.18447469407459</v>
      </c>
      <c r="L515" s="444">
        <f t="shared" ca="1" si="28"/>
        <v>108012.458401272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108012.458401272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415.07011946438257</v>
      </c>
      <c r="L516" s="444">
        <f t="shared" ca="1" si="28"/>
        <v>100031.8987909162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100031.8987909162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381.81778775456672</v>
      </c>
      <c r="L517" s="444">
        <f t="shared" ca="1" si="28"/>
        <v>92018.08684885058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92018.08684885058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348.42690466262667</v>
      </c>
      <c r="L518" s="444">
        <f t="shared" ref="L518:L772" ca="1" si="54">I518-J518+K518</f>
        <v>83970.884023693026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83970.884023693026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314.89689289113687</v>
      </c>
      <c r="L519" s="444">
        <f t="shared" ca="1" si="54"/>
        <v>75890.151186763978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75890.151186763978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281.22717273726579</v>
      </c>
      <c r="L520" s="444">
        <f t="shared" ca="1" si="54"/>
        <v>67775.748629681068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67775.748629681068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247.41716208275369</v>
      </c>
      <c r="L521" s="444">
        <f t="shared" ca="1" si="54"/>
        <v>59627.53606194364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59627.53606194364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213.46627638384774</v>
      </c>
      <c r="L522" s="444">
        <f t="shared" ca="1" si="54"/>
        <v>51445.372608507307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51445.372608507307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179.37392866119635</v>
      </c>
      <c r="L523" s="444">
        <f t="shared" ca="1" si="54"/>
        <v>43229.11680734832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43229.11680734832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145.13952948970058</v>
      </c>
      <c r="L524" s="444">
        <f t="shared" ca="1" si="54"/>
        <v>34978.626607017839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34978.626607017839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110.76248698832357</v>
      </c>
      <c r="L525" s="444">
        <f t="shared" ca="1" si="54"/>
        <v>26693.759364185978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26693.759364185978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76.242206809857478</v>
      </c>
      <c r="L526" s="444">
        <f t="shared" ca="1" si="54"/>
        <v>18374.371841175653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18374.371841175653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41.578092130647782</v>
      </c>
      <c r="L527" s="444">
        <f t="shared" ca="1" si="54"/>
        <v>10020.320203486117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10020.320203486117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6.7695436402747182</v>
      </c>
      <c r="L528" s="444">
        <f t="shared" ca="1" si="54"/>
        <v>1631.4600173062072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1631.4600173062072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-28.184040468808242</v>
      </c>
      <c r="L529" s="444">
        <f t="shared" ca="1" si="54"/>
        <v>-6792.3537529827854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-6792.3537529827854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-63.283264511679043</v>
      </c>
      <c r="L530" s="444">
        <f t="shared" ca="1" si="54"/>
        <v>-15251.26674731465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-15251.26674731465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-98.528735321395132</v>
      </c>
      <c r="L531" s="444">
        <f t="shared" ca="1" si="54"/>
        <v>-23745.425212456226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-23745.425212456226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-133.92106225948504</v>
      </c>
      <c r="L532" s="444">
        <f t="shared" ca="1" si="54"/>
        <v>-32274.976004535893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-32274.976004535893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-169.46085722648365</v>
      </c>
      <c r="L533" s="444">
        <f t="shared" ca="1" si="54"/>
        <v>-40840.066591582559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-40840.066591582559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-205.14873467251141</v>
      </c>
      <c r="L534" s="444">
        <f t="shared" ca="1" si="54"/>
        <v>-49440.845056075254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-49440.845056075254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-240.98531160789767</v>
      </c>
      <c r="L535" s="444">
        <f t="shared" ca="1" si="54"/>
        <v>-58077.460097503332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-58077.460097503332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-276.97120761384798</v>
      </c>
      <c r="L536" s="444">
        <f t="shared" ca="1" si="54"/>
        <v>-66750.061034937375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-66750.061034937375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-313.10704485315648</v>
      </c>
      <c r="L537" s="444">
        <f t="shared" ca="1" si="54"/>
        <v>-75458.797809610711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-75458.797809610711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-349.39344808096206</v>
      </c>
      <c r="L538" s="444">
        <f t="shared" ca="1" si="54"/>
        <v>-84203.820987511848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-84203.820987511848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-385.8310446555501</v>
      </c>
      <c r="L539" s="444">
        <f t="shared" ca="1" si="54"/>
        <v>-92985.281761987586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-92985.281761987586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-422.42046454919904</v>
      </c>
      <c r="L540" s="444">
        <f t="shared" ca="1" si="54"/>
        <v>-101803.33195635697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-101803.33195635697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-459.16234035907144</v>
      </c>
      <c r="L541" s="444">
        <f t="shared" ca="1" si="54"/>
        <v>-110658.12402653623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-110658.12402653623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-496.05730731815169</v>
      </c>
      <c r="L542" s="444">
        <f t="shared" ca="1" si="54"/>
        <v>-119549.81106367457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-119549.81106367457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-533.1060033062281</v>
      </c>
      <c r="L543" s="444">
        <f t="shared" ca="1" si="54"/>
        <v>-128478.54679680098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-128478.54679680098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-570.30906886092146</v>
      </c>
      <c r="L544" s="444">
        <f t="shared" ca="1" si="54"/>
        <v>-137444.48559548208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-137444.48559548208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-607.66714718875937</v>
      </c>
      <c r="L545" s="444">
        <f t="shared" ca="1" si="54"/>
        <v>-146447.78247249103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-146447.78247249103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-645.18088417629667</v>
      </c>
      <c r="L546" s="444">
        <f t="shared" ca="1" si="54"/>
        <v>-155488.5930864875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-155488.5930864875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-682.85092840128198</v>
      </c>
      <c r="L547" s="444">
        <f t="shared" ca="1" si="54"/>
        <v>-164567.07374470896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-164567.07374470896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-720.67793114387143</v>
      </c>
      <c r="L548" s="444">
        <f t="shared" ca="1" si="54"/>
        <v>-173683.38140567302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-173683.38140567302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-758.66254639788838</v>
      </c>
      <c r="L549" s="444">
        <f t="shared" ca="1" si="54"/>
        <v>-182837.67368189109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-182837.67368189109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-796.80543088213028</v>
      </c>
      <c r="L550" s="444">
        <f t="shared" ca="1" si="54"/>
        <v>-192030.10884259341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-192030.10884259341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-835.10724405172334</v>
      </c>
      <c r="L551" s="444">
        <f t="shared" ca="1" si="54"/>
        <v>-201260.84581646533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-201260.84581646533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-873.56864810952277</v>
      </c>
      <c r="L552" s="444">
        <f t="shared" ca="1" si="54"/>
        <v>-210530.04419439504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-210530.04419439504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-912.19030801756344</v>
      </c>
      <c r="L553" s="444">
        <f t="shared" ca="1" si="54"/>
        <v>-219837.86423223279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-219837.86423223279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-950.97289150855397</v>
      </c>
      <c r="L554" s="444">
        <f t="shared" ca="1" si="54"/>
        <v>-229184.46685356152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-229184.46685356152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-989.91706909742379</v>
      </c>
      <c r="L555" s="444">
        <f t="shared" ca="1" si="54"/>
        <v>-238570.01365247913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-238570.01365247913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-1029.0235140929137</v>
      </c>
      <c r="L556" s="444">
        <f t="shared" ca="1" si="54"/>
        <v>-247994.66689639221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-247994.66689639221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-1068.2929026092183</v>
      </c>
      <c r="L557" s="444">
        <f t="shared" ca="1" si="54"/>
        <v>-257458.58952882161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-257458.58952882161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-1107.7259135776742</v>
      </c>
      <c r="L558" s="444">
        <f t="shared" ca="1" si="54"/>
        <v>-266961.94517221948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-266961.94517221948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-1147.3232287584985</v>
      </c>
      <c r="L559" s="444">
        <f t="shared" ca="1" si="54"/>
        <v>-276504.89813079819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-276504.89813079819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-1187.0855327525765</v>
      </c>
      <c r="L560" s="444">
        <f t="shared" ca="1" si="54"/>
        <v>-286087.61339337094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-286087.61339337094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-1227.0135130132962</v>
      </c>
      <c r="L561" s="444">
        <f t="shared" ca="1" si="54"/>
        <v>-295710.25663620443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-295710.25663620443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-1267.1078598584359</v>
      </c>
      <c r="L562" s="444">
        <f t="shared" ca="1" si="54"/>
        <v>-305372.99422588304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-305372.99422588304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-1307.3692664820967</v>
      </c>
      <c r="L563" s="444">
        <f t="shared" ca="1" si="54"/>
        <v>-315075.99322218529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-315075.99322218529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-1347.7984289666895</v>
      </c>
      <c r="L564" s="444">
        <f t="shared" ca="1" si="54"/>
        <v>-324819.42138097214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-324819.42138097214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-1388.3960462949681</v>
      </c>
      <c r="L565" s="444">
        <f t="shared" ca="1" si="54"/>
        <v>-334603.44715708727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-334603.44715708727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-1429.1628203621144</v>
      </c>
      <c r="L566" s="444">
        <f t="shared" ca="1" si="54"/>
        <v>-344428.23970726959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-344428.23970726959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-1470.0994559878741</v>
      </c>
      <c r="L567" s="444">
        <f t="shared" ca="1" si="54"/>
        <v>-354293.96889307763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-354293.96889307763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-1511.2066609287408</v>
      </c>
      <c r="L568" s="444">
        <f t="shared" ca="1" si="54"/>
        <v>-364200.80528382654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-364200.80528382654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-1552.4851458901946</v>
      </c>
      <c r="L569" s="444">
        <f t="shared" ca="1" si="54"/>
        <v>-374148.92015953694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-374148.92015953694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-1593.9356245389879</v>
      </c>
      <c r="L570" s="444">
        <f t="shared" ca="1" si="54"/>
        <v>-384138.4855138961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-384138.4855138961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-1635.5588135154844</v>
      </c>
      <c r="L571" s="444">
        <f t="shared" ca="1" si="54"/>
        <v>-394169.67405723175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-394169.67405723175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-1677.3554324460497</v>
      </c>
      <c r="L572" s="444">
        <f t="shared" ca="1" si="54"/>
        <v>-404242.65921949799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-404242.65921949799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-1719.3262039554922</v>
      </c>
      <c r="L573" s="444">
        <f t="shared" ca="1" si="54"/>
        <v>-414357.61515327368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-414357.61515327368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-1761.4718536795579</v>
      </c>
      <c r="L574" s="444">
        <f t="shared" ca="1" si="54"/>
        <v>-424514.71673677344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-424514.71673677344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-1803.7931102774735</v>
      </c>
      <c r="L575" s="444">
        <f t="shared" ca="1" si="54"/>
        <v>-434714.13957687106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-434714.13957687106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-1846.2907054445468</v>
      </c>
      <c r="L576" s="444">
        <f t="shared" ca="1" si="54"/>
        <v>-444956.06001213577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-444956.06001213577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-1888.9653739248165</v>
      </c>
      <c r="L577" s="444">
        <f t="shared" ca="1" si="54"/>
        <v>-455240.65511588077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-455240.65511588077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-1931.8178535237539</v>
      </c>
      <c r="L578" s="444">
        <f t="shared" ca="1" si="54"/>
        <v>-465568.10269922472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-465568.10269922472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-1974.8488851210207</v>
      </c>
      <c r="L579" s="444">
        <f t="shared" ca="1" si="54"/>
        <v>-475938.5813141659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-475938.5813141659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-2018.0592126832751</v>
      </c>
      <c r="L580" s="444">
        <f t="shared" ca="1" si="54"/>
        <v>-486352.27025666938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-486352.27025666938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-2061.4495832770399</v>
      </c>
      <c r="L581" s="444">
        <f t="shared" ca="1" si="54"/>
        <v>-496809.34956976661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-496809.34956976661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-2105.0207470816117</v>
      </c>
      <c r="L582" s="444">
        <f t="shared" ca="1" si="54"/>
        <v>-507310.0000466684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-507310.0000466684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-2148.7734574020355</v>
      </c>
      <c r="L583" s="444">
        <f t="shared" ca="1" si="54"/>
        <v>-517854.4032338906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-517854.4032338906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-2192.7084706821283</v>
      </c>
      <c r="L584" s="444">
        <f t="shared" ca="1" si="54"/>
        <v>-528442.74143439298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-528442.74143439298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-2236.826546517555</v>
      </c>
      <c r="L585" s="444">
        <f t="shared" ca="1" si="54"/>
        <v>-539075.19771073072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-539075.19771073072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-2281.1284476689621</v>
      </c>
      <c r="L586" s="444">
        <f t="shared" ca="1" si="54"/>
        <v>-549751.95588821988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-549751.95588821988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-2325.6149400751669</v>
      </c>
      <c r="L587" s="444">
        <f t="shared" ca="1" si="54"/>
        <v>-560473.20055811526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-560473.20055811526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-2370.2867928663977</v>
      </c>
      <c r="L588" s="444">
        <f t="shared" ca="1" si="54"/>
        <v>-571239.11708080187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-571239.11708080187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-2415.144778377592</v>
      </c>
      <c r="L589" s="444">
        <f t="shared" ca="1" si="54"/>
        <v>-582049.89158899966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-582049.89158899966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-2460.1896721617495</v>
      </c>
      <c r="L590" s="444">
        <f t="shared" ca="1" si="54"/>
        <v>-592905.71099098155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-592905.71099098155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-2505.4222530033403</v>
      </c>
      <c r="L591" s="444">
        <f t="shared" ca="1" si="54"/>
        <v>-603806.76297380507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-603806.76297380507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-2550.8433029317721</v>
      </c>
      <c r="L592" s="444">
        <f t="shared" ca="1" si="54"/>
        <v>-614753.23600655701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-614753.23600655701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-2596.4536072349051</v>
      </c>
      <c r="L593" s="444">
        <f t="shared" ca="1" si="54"/>
        <v>-625745.31934361206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-625745.31934361206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-2642.2539544726342</v>
      </c>
      <c r="L594" s="444">
        <f t="shared" ca="1" si="54"/>
        <v>-636783.20302790485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-636783.20302790485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-2688.245136490521</v>
      </c>
      <c r="L595" s="444">
        <f t="shared" ca="1" si="54"/>
        <v>-647867.07789421559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-647867.07789421559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-2734.4279484334825</v>
      </c>
      <c r="L596" s="444">
        <f t="shared" ca="1" si="54"/>
        <v>-658997.13557246921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-658997.13557246921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-2780.8031887595389</v>
      </c>
      <c r="L597" s="444">
        <f t="shared" ca="1" si="54"/>
        <v>-670173.56849104888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-670173.56849104888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-2827.3716592536211</v>
      </c>
      <c r="L598" s="444">
        <f t="shared" ca="1" si="54"/>
        <v>-681396.56988012267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-681396.56988012267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-2874.1341650414283</v>
      </c>
      <c r="L599" s="444">
        <f t="shared" ca="1" si="54"/>
        <v>-692666.33377498423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-692666.33377498423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-2921.0915146033517</v>
      </c>
      <c r="L600" s="444">
        <f t="shared" ca="1" si="54"/>
        <v>-703983.05501940777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-703983.05501940777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-2968.2445197884499</v>
      </c>
      <c r="L601" s="444">
        <f t="shared" ca="1" si="54"/>
        <v>-715346.92926901637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-715346.92926901637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-3015.5939958284857</v>
      </c>
      <c r="L602" s="444">
        <f t="shared" ca="1" si="54"/>
        <v>-726758.15299466508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-726758.15299466508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-3063.1407613520219</v>
      </c>
      <c r="L603" s="444">
        <f t="shared" ca="1" si="54"/>
        <v>-738216.92348583729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-738216.92348583729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-3110.8856383985726</v>
      </c>
      <c r="L604" s="444">
        <f t="shared" ca="1" si="54"/>
        <v>-749723.43885405606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-749723.43885405606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-3158.8294524328176</v>
      </c>
      <c r="L605" s="444">
        <f t="shared" ca="1" si="54"/>
        <v>-761277.89803630905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-761277.89803630905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-3206.9730323588719</v>
      </c>
      <c r="L606" s="444">
        <f t="shared" ca="1" si="54"/>
        <v>-772880.50079848815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-772880.50079848815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-3255.317210534618</v>
      </c>
      <c r="L607" s="444">
        <f t="shared" ca="1" si="54"/>
        <v>-784531.44773884292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-784531.44773884292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-3303.8628227860963</v>
      </c>
      <c r="L608" s="444">
        <f t="shared" ca="1" si="54"/>
        <v>-796230.94029144919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-796230.94029144919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-3352.6107084219557</v>
      </c>
      <c r="L609" s="444">
        <f t="shared" ca="1" si="54"/>
        <v>-807979.18072969129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-807979.18072969129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-3401.5617102479646</v>
      </c>
      <c r="L610" s="444">
        <f t="shared" ca="1" si="54"/>
        <v>-819776.37216975947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-819776.37216975947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-3450.7166745815816</v>
      </c>
      <c r="L611" s="444">
        <f t="shared" ca="1" si="54"/>
        <v>-831622.71857416129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-831622.71857416129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-3500.0764512665887</v>
      </c>
      <c r="L612" s="444">
        <f t="shared" ca="1" si="54"/>
        <v>-843518.42475524801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-843518.42475524801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-3549.6418936877844</v>
      </c>
      <c r="L613" s="444">
        <f t="shared" ca="1" si="54"/>
        <v>-855463.69637875597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-855463.69637875597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-3599.4138587857337</v>
      </c>
      <c r="L614" s="444">
        <f t="shared" ca="1" si="54"/>
        <v>-867458.73996736191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-867458.73996736191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-3649.3932070715919</v>
      </c>
      <c r="L615" s="444">
        <f t="shared" ca="1" si="54"/>
        <v>-879503.76290425367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-879503.76290425367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-3699.5808026419745</v>
      </c>
      <c r="L616" s="444">
        <f t="shared" ca="1" si="54"/>
        <v>-891598.97343671578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-891598.97343671578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-3749.9775131939</v>
      </c>
      <c r="L617" s="444">
        <f t="shared" ca="1" si="54"/>
        <v>-903744.58067972981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-903744.58067972981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-3800.5842100397917</v>
      </c>
      <c r="L618" s="444">
        <f t="shared" ca="1" si="54"/>
        <v>-915940.79461958981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-915940.79461958981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-3851.4017681225414</v>
      </c>
      <c r="L619" s="444">
        <f t="shared" ca="1" si="54"/>
        <v>-928187.82611753256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-928187.82611753256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-3902.4310660306364</v>
      </c>
      <c r="L620" s="444">
        <f t="shared" ca="1" si="54"/>
        <v>-940485.88691338338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-940485.88691338338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-3953.6729860133482</v>
      </c>
      <c r="L621" s="444">
        <f t="shared" ca="1" si="54"/>
        <v>-952835.18962921691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-952835.18962921691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-4005.1284139959885</v>
      </c>
      <c r="L622" s="444">
        <f t="shared" ca="1" si="54"/>
        <v>-965235.94777303305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-965235.94777303305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-4056.7982395952213</v>
      </c>
      <c r="L623" s="444">
        <f t="shared" ca="1" si="54"/>
        <v>-977688.37574244849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-977688.37574244849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-4108.6833561344529</v>
      </c>
      <c r="L624" s="444">
        <f t="shared" ca="1" si="54"/>
        <v>-990192.68882840313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-990192.68882840313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-4160.7846606592639</v>
      </c>
      <c r="L625" s="444">
        <f t="shared" ca="1" si="54"/>
        <v>-1002749.1032188826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-1002749.1032188826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-4213.1030539529274</v>
      </c>
      <c r="L626" s="444">
        <f t="shared" ca="1" si="54"/>
        <v>-1015357.8360026557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-1015357.8360026557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-4265.6394405519823</v>
      </c>
      <c r="L627" s="444">
        <f t="shared" ca="1" si="54"/>
        <v>-1028019.1051730278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-1028019.1051730278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-4318.3947287618666</v>
      </c>
      <c r="L628" s="444">
        <f t="shared" ca="1" si="54"/>
        <v>-1040733.1296316099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-1040733.1296316099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-4371.3698306726255</v>
      </c>
      <c r="L629" s="444">
        <f t="shared" ca="1" si="54"/>
        <v>-1053500.1291921027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-1053500.1291921027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-4424.5656621746784</v>
      </c>
      <c r="L630" s="444">
        <f t="shared" ca="1" si="54"/>
        <v>-1066320.3245840976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-1066320.3245840976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-4477.9831429746573</v>
      </c>
      <c r="L631" s="444">
        <f t="shared" ca="1" si="54"/>
        <v>-1079193.9374568923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-1079193.9374568923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-4531.6231966113019</v>
      </c>
      <c r="L632" s="444">
        <f t="shared" ca="1" si="54"/>
        <v>-1092121.1903833239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-1092121.1903833239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-4585.4867504714339</v>
      </c>
      <c r="L633" s="444">
        <f t="shared" ca="1" si="54"/>
        <v>-1105102.3068636155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-1105102.3068636155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-4639.5747358059816</v>
      </c>
      <c r="L634" s="444">
        <f t="shared" ca="1" si="54"/>
        <v>-1118137.5113292418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-1118137.5113292418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-4693.8880877460915</v>
      </c>
      <c r="L635" s="444">
        <f t="shared" ca="1" si="54"/>
        <v>-1131227.029146808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-1131227.029146808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-4748.4277453192835</v>
      </c>
      <c r="L636" s="444">
        <f t="shared" ca="1" si="54"/>
        <v>-1144371.0866219474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-1144371.0866219474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-4803.1946514656984</v>
      </c>
      <c r="L637" s="444">
        <f t="shared" ca="1" si="54"/>
        <v>-1157569.9110032332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-1157569.9110032332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-4858.1897530543893</v>
      </c>
      <c r="L638" s="444">
        <f t="shared" ca="1" si="54"/>
        <v>-1170823.7304861078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-1170823.7304861078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-4913.4140008997001</v>
      </c>
      <c r="L639" s="444">
        <f t="shared" ca="1" si="54"/>
        <v>-1184132.7742168277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-1184132.7742168277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-4968.8683497776992</v>
      </c>
      <c r="L640" s="444">
        <f t="shared" ca="1" si="54"/>
        <v>-1197497.2722964257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-1197497.2722964257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-5024.5537584426911</v>
      </c>
      <c r="L641" s="444">
        <f t="shared" ca="1" si="54"/>
        <v>-1210917.4557846885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-1210917.4557846885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-5080.4711896437857</v>
      </c>
      <c r="L642" s="444">
        <f t="shared" ca="1" si="54"/>
        <v>-1224393.5567041524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-1224393.5567041524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-5136.6216101415521</v>
      </c>
      <c r="L643" s="444">
        <f t="shared" ca="1" si="54"/>
        <v>-1237925.8080441142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-1237925.8080441142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-5193.005990724726</v>
      </c>
      <c r="L644" s="444">
        <f t="shared" ca="1" si="54"/>
        <v>-1251514.4437646591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-1251514.4437646591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-5249.6253062269971</v>
      </c>
      <c r="L645" s="444">
        <f t="shared" ca="1" si="54"/>
        <v>-1265159.6988007063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-1265159.6988007063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-5306.4805355438602</v>
      </c>
      <c r="L646" s="444">
        <f t="shared" ca="1" si="54"/>
        <v>-1278861.8090660702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-1278861.8090660702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-5363.5726616495431</v>
      </c>
      <c r="L647" s="444">
        <f t="shared" ca="1" si="54"/>
        <v>-1292621.0114575399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-1292621.0114575399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-5420.9026716139997</v>
      </c>
      <c r="L648" s="444">
        <f t="shared" ca="1" si="54"/>
        <v>-1306437.543858974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-1306437.543858974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-5478.4715566199757</v>
      </c>
      <c r="L649" s="444">
        <f t="shared" ca="1" si="54"/>
        <v>-1320311.6451454142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-1320311.6451454142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-5536.2803119801429</v>
      </c>
      <c r="L650" s="444">
        <f t="shared" ca="1" si="54"/>
        <v>-1334243.5551872144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-1334243.5551872144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-5594.3299371543108</v>
      </c>
      <c r="L651" s="444">
        <f t="shared" ca="1" si="54"/>
        <v>-1348233.514854189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-1348233.514854189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-5652.621435766705</v>
      </c>
      <c r="L652" s="444">
        <f t="shared" ca="1" si="54"/>
        <v>-1362281.766019776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-1362281.766019776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-5711.1558156233177</v>
      </c>
      <c r="L653" s="444">
        <f t="shared" ca="1" si="54"/>
        <v>-1376388.5515652194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-1376388.5515652194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-5769.934088729332</v>
      </c>
      <c r="L654" s="444">
        <f t="shared" ca="1" si="54"/>
        <v>-1390554.1153837689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-1390554.1153837689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-5828.9572713066209</v>
      </c>
      <c r="L655" s="444">
        <f t="shared" ca="1" si="54"/>
        <v>-1404778.7023848956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-1404778.7023848956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-5888.2263838113158</v>
      </c>
      <c r="L656" s="444">
        <f t="shared" ca="1" si="54"/>
        <v>-1419062.5584985272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-1419062.5584985272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-5947.7424509514476</v>
      </c>
      <c r="L657" s="444">
        <f t="shared" ca="1" si="54"/>
        <v>-1433405.9306792987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-1433405.9306792987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-6007.5065017046618</v>
      </c>
      <c r="L658" s="444">
        <f t="shared" ca="1" si="54"/>
        <v>-1447809.0669108236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-1447809.0669108236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-6067.5195693360156</v>
      </c>
      <c r="L659" s="444">
        <f t="shared" ca="1" si="54"/>
        <v>-1462272.2162099797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-1462272.2162099797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-6127.7826914158331</v>
      </c>
      <c r="L660" s="444">
        <f t="shared" ca="1" si="54"/>
        <v>-1476795.6286312158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-1476795.6286312158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-6188.2969098376498</v>
      </c>
      <c r="L661" s="444">
        <f t="shared" ca="1" si="54"/>
        <v>-1491379.5552708737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-1491379.5552708737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-6249.0632708362245</v>
      </c>
      <c r="L662" s="444">
        <f t="shared" ca="1" si="54"/>
        <v>-1506024.24827153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-1506024.24827153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-6310.0828250056256</v>
      </c>
      <c r="L663" s="444">
        <f t="shared" ca="1" si="54"/>
        <v>-1520729.9608263557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-1520729.9608263557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-6371.3566273173992</v>
      </c>
      <c r="L664" s="444">
        <f t="shared" ca="1" si="54"/>
        <v>-1535496.9471834933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-1535496.9471834933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-6432.8857371388058</v>
      </c>
      <c r="L665" s="444">
        <f t="shared" ca="1" si="54"/>
        <v>-1550325.4626504523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-1550325.4626504523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-6494.6712182511355</v>
      </c>
      <c r="L666" s="444">
        <f t="shared" ca="1" si="54"/>
        <v>-1565215.7635985236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-1565215.7635985236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-6556.7141388680993</v>
      </c>
      <c r="L667" s="444">
        <f t="shared" ca="1" si="54"/>
        <v>-1580168.1074672118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-1580168.1074672118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-6619.0155716542995</v>
      </c>
      <c r="L668" s="444">
        <f t="shared" ca="1" si="54"/>
        <v>-1595182.7527686863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-1595182.7527686863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-6681.5765937437764</v>
      </c>
      <c r="L669" s="444">
        <f t="shared" ca="1" si="54"/>
        <v>-1610259.9590922503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-1610259.9590922503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-6744.3982867586274</v>
      </c>
      <c r="L670" s="444">
        <f t="shared" ca="1" si="54"/>
        <v>-1625399.9871088292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-1625399.9871088292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-6807.4817368277054</v>
      </c>
      <c r="L671" s="444">
        <f t="shared" ca="1" si="54"/>
        <v>-1640603.098575477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-1640603.098575477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-6870.8280346054053</v>
      </c>
      <c r="L672" s="444">
        <f t="shared" ca="1" si="54"/>
        <v>-1655869.5563399026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-1655869.5563399026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-6934.4382752905112</v>
      </c>
      <c r="L673" s="444">
        <f t="shared" ca="1" si="54"/>
        <v>-1671199.6243450132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-1671199.6243450132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-6998.313558645139</v>
      </c>
      <c r="L674" s="444">
        <f t="shared" ca="1" si="54"/>
        <v>-1686593.5676334784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-1686593.5676334784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-7062.4549890137432</v>
      </c>
      <c r="L675" s="444">
        <f t="shared" ca="1" si="54"/>
        <v>-1702051.6523523123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-1702051.6523523123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-7126.8636753422188</v>
      </c>
      <c r="L676" s="444">
        <f t="shared" ca="1" si="54"/>
        <v>-1717574.1457574747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-1717574.1457574747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-7191.5407311970621</v>
      </c>
      <c r="L677" s="444">
        <f t="shared" ca="1" si="54"/>
        <v>-1733161.3162184919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-1733161.3162184919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-7256.4872747846348</v>
      </c>
      <c r="L678" s="444">
        <f t="shared" ca="1" si="54"/>
        <v>-1748813.4332230967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-1748813.4332230967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-7321.7044289704872</v>
      </c>
      <c r="L679" s="444">
        <f t="shared" ca="1" si="54"/>
        <v>-1764530.7673818874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-1764530.7673818874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-7387.1933212987806</v>
      </c>
      <c r="L680" s="444">
        <f t="shared" ca="1" si="54"/>
        <v>-1780313.5904330064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-1780313.5904330064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-7452.9550840117772</v>
      </c>
      <c r="L681" s="444">
        <f t="shared" ca="1" si="54"/>
        <v>-1796162.1752468385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-1796162.1752468385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-7518.9908540694114</v>
      </c>
      <c r="L682" s="444">
        <f t="shared" ca="1" si="54"/>
        <v>-1812076.795830728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-1812076.795830728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-7585.3017731689506</v>
      </c>
      <c r="L683" s="444">
        <f t="shared" ca="1" si="54"/>
        <v>-1828057.727333717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-1828057.727333717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-7651.8889877647389</v>
      </c>
      <c r="L684" s="444">
        <f t="shared" ca="1" si="54"/>
        <v>-1844105.2460513019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-1844105.2460513019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-7718.7536490880084</v>
      </c>
      <c r="L685" s="444">
        <f t="shared" ca="1" si="54"/>
        <v>-1860219.6294302102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-1860219.6294302102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-7785.8969131667936</v>
      </c>
      <c r="L686" s="444">
        <f t="shared" ca="1" si="54"/>
        <v>-1876401.1560731973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-1876401.1560731973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-7853.3199408459059</v>
      </c>
      <c r="L687" s="444">
        <f t="shared" ca="1" si="54"/>
        <v>-1892650.1057438634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-1892650.1057438634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-7921.0238978070138</v>
      </c>
      <c r="L688" s="444">
        <f t="shared" ca="1" si="54"/>
        <v>-1908966.7593714907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-1908966.7593714907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-7989.0099545887952</v>
      </c>
      <c r="L689" s="444">
        <f t="shared" ca="1" si="54"/>
        <v>-1925351.3990558996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-1925351.3990558996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-8057.2792866071659</v>
      </c>
      <c r="L690" s="444">
        <f t="shared" ca="1" si="54"/>
        <v>-1941804.3080723269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-1941804.3080723269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-8125.8330741756117</v>
      </c>
      <c r="L691" s="444">
        <f t="shared" ca="1" si="54"/>
        <v>-1958325.7708763226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-1958325.7708763226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-8194.6725025255946</v>
      </c>
      <c r="L692" s="444">
        <f t="shared" ca="1" si="54"/>
        <v>-1974916.0731086684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-1974916.0731086684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-8263.7987618270363</v>
      </c>
      <c r="L693" s="444">
        <f t="shared" ca="1" si="54"/>
        <v>-1991575.5016003156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-1991575.5016003156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-8333.2130472088993</v>
      </c>
      <c r="L694" s="444">
        <f t="shared" ca="1" si="54"/>
        <v>-2008304.3443773447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-2008304.3443773447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-8402.9165587798543</v>
      </c>
      <c r="L695" s="444">
        <f t="shared" ca="1" si="54"/>
        <v>-2025102.8906659447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-2025102.8906659447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-8472.9105016490194</v>
      </c>
      <c r="L696" s="444">
        <f t="shared" ca="1" si="54"/>
        <v>-2041971.4308974138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-2041971.4308974138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-8543.1960859468072</v>
      </c>
      <c r="L697" s="444">
        <f t="shared" ca="1" si="54"/>
        <v>-2058910.2567131808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-2058910.2567131808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-8613.7745268458384</v>
      </c>
      <c r="L698" s="444">
        <f t="shared" ca="1" si="54"/>
        <v>-2075919.6609698469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-2075919.6609698469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-8684.6470445819468</v>
      </c>
      <c r="L699" s="444">
        <f t="shared" ca="1" si="54"/>
        <v>-2092999.9377442491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-2092999.9377442491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-8755.8148644752891</v>
      </c>
      <c r="L700" s="444">
        <f t="shared" ca="1" si="54"/>
        <v>-2110151.3823385448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-2110151.3823385448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-8827.2792169515214</v>
      </c>
      <c r="L701" s="444">
        <f t="shared" ca="1" si="54"/>
        <v>-2127374.2912853169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-2127374.2912853169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-8899.0413375630724</v>
      </c>
      <c r="L702" s="444">
        <f t="shared" ca="1" si="54"/>
        <v>-2144668.9623527005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-2144668.9623527005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-8971.1024670105035</v>
      </c>
      <c r="L703" s="444">
        <f t="shared" ca="1" si="54"/>
        <v>-2162035.6945495317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-2162035.6945495317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-9043.4638511639678</v>
      </c>
      <c r="L704" s="444">
        <f t="shared" ca="1" si="54"/>
        <v>-2179474.7881305162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-2179474.7881305162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-9116.1267410847358</v>
      </c>
      <c r="L705" s="444">
        <f t="shared" ca="1" si="54"/>
        <v>-2196986.5446014213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-2196986.5446014213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-9189.0923930468398</v>
      </c>
      <c r="L706" s="444">
        <f t="shared" ca="1" si="54"/>
        <v>-2214571.2667242885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-2214571.2667242885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-9262.3620685587866</v>
      </c>
      <c r="L707" s="444">
        <f t="shared" ca="1" si="54"/>
        <v>-2232229.2585226675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-2232229.2585226675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-9335.9370343853661</v>
      </c>
      <c r="L708" s="444">
        <f t="shared" ca="1" si="54"/>
        <v>-2249960.8252868732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-2249960.8252868732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-9409.8185625695569</v>
      </c>
      <c r="L709" s="444">
        <f t="shared" ca="1" si="54"/>
        <v>-2267766.2735792631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-2267766.2735792631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-9484.0079304545143</v>
      </c>
      <c r="L710" s="444">
        <f t="shared" ca="1" si="54"/>
        <v>-2285645.9112395379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-2285645.9112395379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-9558.5064207056603</v>
      </c>
      <c r="L711" s="444">
        <f t="shared" ca="1" si="54"/>
        <v>-2303600.0473900638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-2303600.0473900638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-9633.3153213328515</v>
      </c>
      <c r="L712" s="444">
        <f t="shared" ca="1" si="54"/>
        <v>-2321628.9924412169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-2321628.9924412169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-9708.4359257126562</v>
      </c>
      <c r="L713" s="444">
        <f t="shared" ca="1" si="54"/>
        <v>-2339733.0580967502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-2339733.0580967502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-9783.8695326107099</v>
      </c>
      <c r="L714" s="444">
        <f t="shared" ca="1" si="54"/>
        <v>-2357912.5573591813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-2357912.5573591813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-9859.6174462041745</v>
      </c>
      <c r="L715" s="444">
        <f t="shared" ca="1" si="54"/>
        <v>-2376167.8045352059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-2376167.8045352059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-9935.6809761042769</v>
      </c>
      <c r="L716" s="444">
        <f t="shared" ca="1" si="54"/>
        <v>-2394499.1152411308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-2394499.1152411308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-10012.061437378963</v>
      </c>
      <c r="L717" s="444">
        <f t="shared" ca="1" si="54"/>
        <v>-2412906.8064083303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-2412906.8064083303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-10088.760150575628</v>
      </c>
      <c r="L718" s="444">
        <f t="shared" ca="1" si="54"/>
        <v>-2431391.1962887263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-2431391.1962887263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-10165.778441743945</v>
      </c>
      <c r="L719" s="444">
        <f t="shared" ca="1" si="54"/>
        <v>-2449952.6044602906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-2449952.6044602906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-10243.117642458796</v>
      </c>
      <c r="L720" s="444">
        <f t="shared" ca="1" si="54"/>
        <v>-2468591.35183257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-2468591.35183257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-10320.779089843294</v>
      </c>
      <c r="L721" s="444">
        <f t="shared" ca="1" si="54"/>
        <v>-2487307.7606522338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-2487307.7606522338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-10398.764126591892</v>
      </c>
      <c r="L722" s="444">
        <f t="shared" ca="1" si="54"/>
        <v>-2506102.1545086461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-2506102.1545086461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-10477.07410099361</v>
      </c>
      <c r="L723" s="444">
        <f t="shared" ca="1" si="54"/>
        <v>-2524974.8583394601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-2524974.8583394601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-10555.710366955336</v>
      </c>
      <c r="L724" s="444">
        <f t="shared" ca="1" si="54"/>
        <v>-2543926.198436236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-2543926.198436236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-10634.674284025235</v>
      </c>
      <c r="L725" s="444">
        <f t="shared" ca="1" si="54"/>
        <v>-2562956.5024500815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-2562956.5024500815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-10713.967217416259</v>
      </c>
      <c r="L726" s="444">
        <f t="shared" ca="1" si="54"/>
        <v>-2582066.099397318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-2582066.099397318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-10793.590538029743</v>
      </c>
      <c r="L727" s="444">
        <f t="shared" ca="1" si="54"/>
        <v>-2601255.3196651679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-2601255.3196651679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-10873.545622479118</v>
      </c>
      <c r="L728" s="444">
        <f t="shared" ca="1" si="54"/>
        <v>-2620524.4950174675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-2620524.4950174675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-10953.8338531137</v>
      </c>
      <c r="L729" s="444">
        <f t="shared" ca="1" si="54"/>
        <v>-2639873.9586004019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-2639873.9586004019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-11034.456618042594</v>
      </c>
      <c r="L730" s="444">
        <f t="shared" ca="1" si="54"/>
        <v>-2659304.044948265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-2659304.044948265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-11115.415311158689</v>
      </c>
      <c r="L731" s="444">
        <f t="shared" ca="1" si="54"/>
        <v>-2678815.089989244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-2678815.089989244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-11196.711332162768</v>
      </c>
      <c r="L732" s="444">
        <f t="shared" ca="1" si="54"/>
        <v>-2698407.4310512273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-2698407.4310512273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-11278.346086587699</v>
      </c>
      <c r="L733" s="444">
        <f t="shared" ca="1" si="54"/>
        <v>-2718081.4068676354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-2718081.4068676354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-11360.320985822733</v>
      </c>
      <c r="L734" s="444">
        <f t="shared" ca="1" si="54"/>
        <v>-2737837.3575832788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-2737837.3575832788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-11442.637447137913</v>
      </c>
      <c r="L735" s="444">
        <f t="shared" ca="1" si="54"/>
        <v>-2757675.6247602371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-2757675.6247602371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-11525.296893708573</v>
      </c>
      <c r="L736" s="444">
        <f t="shared" ca="1" si="54"/>
        <v>-2777596.5513837659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-2777596.5513837659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-11608.300754639942</v>
      </c>
      <c r="L737" s="444">
        <f t="shared" ca="1" si="54"/>
        <v>-2797600.4818682261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-2797600.4818682261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-11691.650464991861</v>
      </c>
      <c r="L738" s="444">
        <f t="shared" ca="1" si="54"/>
        <v>-2817687.7620630385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-2817687.7620630385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-11775.347465803579</v>
      </c>
      <c r="L739" s="444">
        <f t="shared" ca="1" si="54"/>
        <v>-2837858.7392586623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-2837858.7392586623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-11859.393204118678</v>
      </c>
      <c r="L740" s="444">
        <f t="shared" ca="1" si="54"/>
        <v>-2858113.7621926013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-2858113.7621926013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-11943.78913301009</v>
      </c>
      <c r="L741" s="444">
        <f t="shared" ca="1" si="54"/>
        <v>-2878453.1810554317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-2878453.1810554317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-12028.536711605217</v>
      </c>
      <c r="L742" s="444">
        <f t="shared" ca="1" si="54"/>
        <v>-2898877.3474968574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-2898877.3474968574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-12113.637405111158</v>
      </c>
      <c r="L743" s="444">
        <f t="shared" ca="1" si="54"/>
        <v>-2919386.6146317888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-2919386.6146317888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-12199.092684840038</v>
      </c>
      <c r="L744" s="444">
        <f t="shared" ca="1" si="54"/>
        <v>-2939981.3370464491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-2939981.3370464491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-12284.904028234456</v>
      </c>
      <c r="L745" s="444">
        <f t="shared" ca="1" si="54"/>
        <v>-2960661.870804504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-2960661.870804504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-12371.072918893018</v>
      </c>
      <c r="L746" s="444">
        <f t="shared" ca="1" si="54"/>
        <v>-2981428.5734532173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-2981428.5734532173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-12457.600846595989</v>
      </c>
      <c r="L747" s="444">
        <f t="shared" ca="1" si="54"/>
        <v>-3002281.8040296338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-3002281.8040296338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-12544.48930733106</v>
      </c>
      <c r="L748" s="444">
        <f t="shared" ca="1" si="54"/>
        <v>-3023221.9230667851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-3023221.9230667851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-12631.739803319189</v>
      </c>
      <c r="L749" s="444">
        <f t="shared" ca="1" si="54"/>
        <v>-3044249.2925999248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-3044249.2925999248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-12719.353843040604</v>
      </c>
      <c r="L750" s="444">
        <f t="shared" ca="1" si="54"/>
        <v>-3065364.276172786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-3065364.276172786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-12807.33294126086</v>
      </c>
      <c r="L751" s="444">
        <f t="shared" ca="1" si="54"/>
        <v>-3086567.2388438671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-3086567.2388438671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-12895.678619057031</v>
      </c>
      <c r="L752" s="444">
        <f t="shared" ca="1" si="54"/>
        <v>-3107858.5471927444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-3107858.5471927444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-12984.39240384402</v>
      </c>
      <c r="L753" s="444">
        <f t="shared" ca="1" si="54"/>
        <v>-3129238.5693264087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-3129238.5693264087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-13073.475829400955</v>
      </c>
      <c r="L754" s="444">
        <f t="shared" ca="1" si="54"/>
        <v>-3150707.6748856301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-3150707.6748856301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-13162.93043589771</v>
      </c>
      <c r="L755" s="444">
        <f t="shared" ca="1" si="54"/>
        <v>-3172266.2350513483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-3172266.2350513483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-13252.757769921536</v>
      </c>
      <c r="L756" s="444">
        <f t="shared" ca="1" si="54"/>
        <v>-3193914.6225510901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-3193914.6225510901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-13342.959384503794</v>
      </c>
      <c r="L757" s="444">
        <f t="shared" ca="1" si="54"/>
        <v>-3215653.2116654143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-3215653.2116654143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-13433.536839146811</v>
      </c>
      <c r="L758" s="444">
        <f t="shared" ca="1" si="54"/>
        <v>-3237482.3782343813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-3237482.3782343813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-13524.49169985084</v>
      </c>
      <c r="L759" s="444">
        <f t="shared" ca="1" si="54"/>
        <v>-3259402.4996640524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-3259402.4996640524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-13615.825539141139</v>
      </c>
      <c r="L760" s="444">
        <f t="shared" ca="1" si="54"/>
        <v>-3281413.9549330138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-3281413.9549330138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-13707.539936095141</v>
      </c>
      <c r="L761" s="444">
        <f t="shared" ca="1" si="54"/>
        <v>-3303517.1245989292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-3303517.1245989292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-13799.636476369789</v>
      </c>
      <c r="L762" s="444">
        <f t="shared" ca="1" si="54"/>
        <v>-3325712.3908051192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-3325712.3908051192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-13892.116752228914</v>
      </c>
      <c r="L763" s="444">
        <f t="shared" ca="1" si="54"/>
        <v>-3348000.1372871683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-3348000.1372871683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-13984.982362570785</v>
      </c>
      <c r="L764" s="444">
        <f t="shared" ca="1" si="54"/>
        <v>-3370380.7493795594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-3370380.7493795594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-14078.234912955751</v>
      </c>
      <c r="L765" s="444">
        <f t="shared" ca="1" si="54"/>
        <v>-3392854.6140223355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-3392854.6140223355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-14171.876015633983</v>
      </c>
      <c r="L766" s="444">
        <f t="shared" ca="1" si="54"/>
        <v>-3415422.1197677897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-3415422.1197677897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-14265.907289573375</v>
      </c>
      <c r="L767" s="444">
        <f t="shared" ca="1" si="54"/>
        <v>-3438083.6567871836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-3438083.6567871836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-14360.330360487518</v>
      </c>
      <c r="L768" s="444">
        <f t="shared" ca="1" si="54"/>
        <v>-3460839.6168774916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-3460839.6168774916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-14455.146860863797</v>
      </c>
      <c r="L769" s="444">
        <f t="shared" ca="1" si="54"/>
        <v>-3483690.393468176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-3483690.393468176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-14550.358429991651</v>
      </c>
      <c r="L770" s="444">
        <f t="shared" ca="1" si="54"/>
        <v>-3506636.3816279881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-3506636.3816279881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-14645.966713990871</v>
      </c>
      <c r="L771" s="444">
        <f t="shared" ca="1" si="54"/>
        <v>-3529677.9780717995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-3529677.9780717995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-14741.973365840082</v>
      </c>
      <c r="L772" s="444">
        <f t="shared" ca="1" si="54"/>
        <v>-3552815.58116746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-3552815.58116746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-14838.380045405334</v>
      </c>
      <c r="L773" s="444">
        <f t="shared" ref="L773:L1027" ca="1" si="80">I773-J773+K773</f>
        <v>-3576049.5909426855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-3576049.5909426855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-14935.188419468772</v>
      </c>
      <c r="L774" s="444">
        <f t="shared" ca="1" si="80"/>
        <v>-3599380.4090919746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-3599380.4090919746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-15032.40016175748</v>
      </c>
      <c r="L775" s="444">
        <f t="shared" ca="1" si="80"/>
        <v>-3622808.4389835526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-3622808.4389835526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-15130.016952972388</v>
      </c>
      <c r="L776" s="444">
        <f t="shared" ca="1" si="80"/>
        <v>-3646334.0856663454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-3646334.0856663454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-15228.040480817359</v>
      </c>
      <c r="L777" s="444">
        <f t="shared" ca="1" si="80"/>
        <v>-3669957.7558769831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-3669957.7558769831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-15326.472440028347</v>
      </c>
      <c r="L778" s="444">
        <f t="shared" ca="1" si="80"/>
        <v>-3693679.858046832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-3693679.858046832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-15425.314532402715</v>
      </c>
      <c r="L779" s="444">
        <f t="shared" ca="1" si="80"/>
        <v>-3717500.8023090553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-3717500.8023090553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-15524.568466828647</v>
      </c>
      <c r="L780" s="444">
        <f t="shared" ca="1" si="80"/>
        <v>-3741421.0005057044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-3741421.0005057044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-15624.235959314687</v>
      </c>
      <c r="L781" s="444">
        <f t="shared" ca="1" si="80"/>
        <v>-3765440.8661948396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-3765440.8661948396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-15724.318733019416</v>
      </c>
      <c r="L782" s="444">
        <f t="shared" ca="1" si="80"/>
        <v>-3789560.8146576793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-3789560.8146576793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-15824.818518281249</v>
      </c>
      <c r="L783" s="444">
        <f t="shared" ca="1" si="80"/>
        <v>-3813781.2629057812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-3813781.2629057812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-15925.737052648341</v>
      </c>
      <c r="L784" s="444">
        <f t="shared" ca="1" si="80"/>
        <v>-3838102.6296882499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-3838102.6296882499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-16027.076080908624</v>
      </c>
      <c r="L785" s="444">
        <f t="shared" ca="1" si="80"/>
        <v>-3862525.3354989788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-3862525.3354989788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-16128.837355119997</v>
      </c>
      <c r="L786" s="444">
        <f t="shared" ca="1" si="80"/>
        <v>-3887049.8025839194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-3887049.8025839194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-16231.022634640582</v>
      </c>
      <c r="L787" s="444">
        <f t="shared" ca="1" si="80"/>
        <v>-3911676.4549483806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-3911676.4549483806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-16333.633686159172</v>
      </c>
      <c r="L788" s="444">
        <f t="shared" ca="1" si="80"/>
        <v>-3936405.7183643603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-3936405.7183643603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-16436.672283725751</v>
      </c>
      <c r="L789" s="444">
        <f t="shared" ca="1" si="80"/>
        <v>-3961238.0203779065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-3961238.0203779065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-16540.140208782195</v>
      </c>
      <c r="L790" s="444">
        <f t="shared" ca="1" si="80"/>
        <v>-3986173.7903165091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-3986173.7903165091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-16644.039250193036</v>
      </c>
      <c r="L791" s="444">
        <f t="shared" ca="1" si="80"/>
        <v>-4011213.4592965227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-4011213.4592965227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-16748.371204276431</v>
      </c>
      <c r="L792" s="444">
        <f t="shared" ca="1" si="80"/>
        <v>-4036357.4602306196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-4036357.4602306196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-16853.137874835167</v>
      </c>
      <c r="L793" s="444">
        <f t="shared" ca="1" si="80"/>
        <v>-4061606.2278352752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-4061606.2278352752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-16958.341073187898</v>
      </c>
      <c r="L794" s="444">
        <f t="shared" ca="1" si="80"/>
        <v>-4086960.1986382836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-4086960.1986382836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-17063.982618200433</v>
      </c>
      <c r="L795" s="444">
        <f t="shared" ca="1" si="80"/>
        <v>-4112419.8109863047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-4112419.8109863047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-17170.064336317184</v>
      </c>
      <c r="L796" s="444">
        <f t="shared" ca="1" si="80"/>
        <v>-4137985.5050524422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-4137985.5050524422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-17276.58806159276</v>
      </c>
      <c r="L797" s="444">
        <f t="shared" ca="1" si="80"/>
        <v>-4163657.7228438552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-4163657.7228438552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-17383.555635723649</v>
      </c>
      <c r="L798" s="444">
        <f t="shared" ca="1" si="80"/>
        <v>-4189436.9082093993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-4189436.9082093993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-17490.968908080082</v>
      </c>
      <c r="L799" s="444">
        <f t="shared" ca="1" si="80"/>
        <v>-4215323.5068472996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-4215323.5068472996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-17598.829735738</v>
      </c>
      <c r="L800" s="444">
        <f t="shared" ca="1" si="80"/>
        <v>-4241317.9663128583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-4241317.9663128583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-17707.139983511162</v>
      </c>
      <c r="L801" s="444">
        <f t="shared" ca="1" si="80"/>
        <v>-4267420.7360261902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-4267420.7360261902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-17815.901523983379</v>
      </c>
      <c r="L802" s="444">
        <f t="shared" ca="1" si="80"/>
        <v>-4293632.2672799937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-4293632.2672799937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-17925.116237540893</v>
      </c>
      <c r="L803" s="444">
        <f t="shared" ca="1" si="80"/>
        <v>-4319953.0132473549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-4319953.0132473549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-18034.786012404897</v>
      </c>
      <c r="L804" s="444">
        <f t="shared" ca="1" si="80"/>
        <v>-4346383.4289895799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-4346383.4289895799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-18144.912744664169</v>
      </c>
      <c r="L805" s="444">
        <f t="shared" ca="1" si="80"/>
        <v>-4372923.9714640649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-4372923.9714640649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-18255.498338307854</v>
      </c>
      <c r="L806" s="444">
        <f t="shared" ca="1" si="80"/>
        <v>-4399575.0995321935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-4399575.0995321935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-18366.544705258391</v>
      </c>
      <c r="L807" s="444">
        <f t="shared" ca="1" si="80"/>
        <v>-4426337.2739672726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-4426337.2739672726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-18478.053765404555</v>
      </c>
      <c r="L808" s="444">
        <f t="shared" ca="1" si="80"/>
        <v>-4453210.957462498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-4453210.957462498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-18590.02744663466</v>
      </c>
      <c r="L809" s="444">
        <f t="shared" ca="1" si="80"/>
        <v>-4480196.6146389535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-4480196.6146389535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-18702.467684869891</v>
      </c>
      <c r="L810" s="444">
        <f t="shared" ca="1" si="80"/>
        <v>-4507294.7120536435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-4507294.7120536435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-18815.376424097765</v>
      </c>
      <c r="L811" s="444">
        <f t="shared" ca="1" si="80"/>
        <v>-4534505.7182075614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-4534505.7182075614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-18928.755616405757</v>
      </c>
      <c r="L812" s="444">
        <f t="shared" ca="1" si="80"/>
        <v>-4561830.1035537878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-4561830.1035537878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-19042.607222015034</v>
      </c>
      <c r="L813" s="444">
        <f t="shared" ca="1" si="80"/>
        <v>-4589268.3405056233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-4589268.3405056233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-19156.933209314349</v>
      </c>
      <c r="L814" s="444">
        <f t="shared" ca="1" si="80"/>
        <v>-4616820.9034447577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-4616820.9034447577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-19271.735554894076</v>
      </c>
      <c r="L815" s="444">
        <f t="shared" ca="1" si="80"/>
        <v>-4644488.2687294725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-4644488.2687294725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-19387.016243580387</v>
      </c>
      <c r="L816" s="444">
        <f t="shared" ca="1" si="80"/>
        <v>-4672270.9147028737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-4672270.9147028737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-19502.777268469559</v>
      </c>
      <c r="L817" s="444">
        <f t="shared" ca="1" si="80"/>
        <v>-4700169.3217011634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-4700169.3217011634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-19619.020630962434</v>
      </c>
      <c r="L818" s="444">
        <f t="shared" ca="1" si="80"/>
        <v>-4728183.9720619461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-4728183.9720619461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-19735.748340799026</v>
      </c>
      <c r="L819" s="444">
        <f t="shared" ca="1" si="80"/>
        <v>-4756315.3501325659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-4756315.3501325659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-19852.962416093276</v>
      </c>
      <c r="L820" s="444">
        <f t="shared" ca="1" si="80"/>
        <v>-4784563.9422784792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-4784563.9422784792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-19970.664883367914</v>
      </c>
      <c r="L821" s="444">
        <f t="shared" ca="1" si="80"/>
        <v>-4812930.2368916674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-4812930.2368916674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-20088.857777589532</v>
      </c>
      <c r="L822" s="444">
        <f t="shared" ca="1" si="80"/>
        <v>-4841414.7243990777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-4841414.7243990777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-20207.543142203744</v>
      </c>
      <c r="L823" s="444">
        <f t="shared" ca="1" si="80"/>
        <v>-4870017.8972711023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-4870017.8972711023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-20326.723029170513</v>
      </c>
      <c r="L824" s="444">
        <f t="shared" ca="1" si="80"/>
        <v>-4898740.2500300929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-4898740.2500300929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-20446.399498999639</v>
      </c>
      <c r="L825" s="444">
        <f t="shared" ca="1" si="80"/>
        <v>-4927582.2792589134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-4927582.2792589134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-20566.574620786392</v>
      </c>
      <c r="L826" s="444">
        <f t="shared" ca="1" si="80"/>
        <v>-4956544.4836095199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-4956544.4836095199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-20687.250472247251</v>
      </c>
      <c r="L827" s="444">
        <f t="shared" ca="1" si="80"/>
        <v>-4985627.3638115879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-4985627.3638115879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-20808.429139755866</v>
      </c>
      <c r="L828" s="444">
        <f t="shared" ca="1" si="80"/>
        <v>-5014831.422681164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-5014831.422681164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-20930.112718379103</v>
      </c>
      <c r="L829" s="444">
        <f t="shared" ca="1" si="80"/>
        <v>-5044157.1651293635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-5044157.1651293635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-21052.303311913267</v>
      </c>
      <c r="L830" s="444">
        <f t="shared" ca="1" si="80"/>
        <v>-5073605.0981710972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-5073605.0981710972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-21175.003032920489</v>
      </c>
      <c r="L831" s="444">
        <f t="shared" ca="1" si="80"/>
        <v>-5103175.7309338385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-5103175.7309338385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-21298.214002765246</v>
      </c>
      <c r="L832" s="444">
        <f t="shared" ca="1" si="80"/>
        <v>-5132869.5746664237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-5132869.5746664237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-21421.938351651017</v>
      </c>
      <c r="L833" s="444">
        <f t="shared" ca="1" si="80"/>
        <v>-5162687.1427478949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-5162687.1427478949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-21546.178218657147</v>
      </c>
      <c r="L834" s="444">
        <f t="shared" ca="1" si="80"/>
        <v>-5192628.9506963724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-5192628.9506963724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-21670.935751775804</v>
      </c>
      <c r="L835" s="444">
        <f t="shared" ca="1" si="80"/>
        <v>-5222695.5161779691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-5222695.5161779691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-21796.213107949123</v>
      </c>
      <c r="L836" s="444">
        <f t="shared" ca="1" si="80"/>
        <v>-5252887.3590157386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-5252887.3590157386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-21922.012453106494</v>
      </c>
      <c r="L837" s="444">
        <f t="shared" ca="1" si="80"/>
        <v>-5283205.0011986652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-5283205.0011986652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-22048.335962202022</v>
      </c>
      <c r="L838" s="444">
        <f t="shared" ca="1" si="80"/>
        <v>-5313648.9668906881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-5313648.9668906881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-22175.185819252118</v>
      </c>
      <c r="L839" s="444">
        <f t="shared" ca="1" si="80"/>
        <v>-5344219.7824397609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-5344219.7824397609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-22302.564217373256</v>
      </c>
      <c r="L840" s="444">
        <f t="shared" ca="1" si="80"/>
        <v>-5374917.9763869541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-5374917.9763869541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-22430.473358819894</v>
      </c>
      <c r="L841" s="444">
        <f t="shared" ca="1" si="80"/>
        <v>-5405744.0794755947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-5405744.0794755947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-22558.915455022561</v>
      </c>
      <c r="L842" s="444">
        <f t="shared" ca="1" si="80"/>
        <v>-5436698.6246604379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-5436698.6246604379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-22687.892726626076</v>
      </c>
      <c r="L843" s="444">
        <f t="shared" ca="1" si="80"/>
        <v>-5467782.1471168846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-5467782.1471168846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-22817.407403527937</v>
      </c>
      <c r="L844" s="444">
        <f t="shared" ca="1" si="80"/>
        <v>-5498995.1842502328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-5498995.1842502328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-22947.461724916888</v>
      </c>
      <c r="L845" s="444">
        <f t="shared" ca="1" si="80"/>
        <v>-5530338.2757049697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-5530338.2757049697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-23078.057939311624</v>
      </c>
      <c r="L846" s="444">
        <f t="shared" ca="1" si="80"/>
        <v>-5561811.9633741016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-5561811.9633741016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-23209.198304599675</v>
      </c>
      <c r="L847" s="444">
        <f t="shared" ca="1" si="80"/>
        <v>-5593416.7914085221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-5593416.7914085221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-23340.885088076426</v>
      </c>
      <c r="L848" s="444">
        <f t="shared" ca="1" si="80"/>
        <v>-5625153.3062264193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-5625153.3062264193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-23473.120566484333</v>
      </c>
      <c r="L849" s="444">
        <f t="shared" ca="1" si="80"/>
        <v>-5657022.0565227242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-5657022.0565227242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-23605.907026052268</v>
      </c>
      <c r="L850" s="444">
        <f t="shared" ca="1" si="80"/>
        <v>-5689023.5932785971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-5689023.5932785971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-23739.246762535073</v>
      </c>
      <c r="L851" s="444">
        <f t="shared" ca="1" si="80"/>
        <v>-5721158.4697709531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-5721158.4697709531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-23873.142081253223</v>
      </c>
      <c r="L852" s="444">
        <f t="shared" ca="1" si="80"/>
        <v>-5753427.2415820267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-5753427.2415820267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-24007.595297132695</v>
      </c>
      <c r="L853" s="444">
        <f t="shared" ca="1" si="80"/>
        <v>-5785830.4666089797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-5785830.4666089797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-24142.608734745001</v>
      </c>
      <c r="L854" s="444">
        <f t="shared" ca="1" si="80"/>
        <v>-5818368.7050735448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-5818368.7050735448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-24278.184728347354</v>
      </c>
      <c r="L855" s="444">
        <f t="shared" ca="1" si="80"/>
        <v>-5851042.5195317129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-5851042.5195317129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-24414.325621923053</v>
      </c>
      <c r="L856" s="444">
        <f t="shared" ca="1" si="80"/>
        <v>-5883852.4748834567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-5883852.4748834567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-24551.033769221987</v>
      </c>
      <c r="L857" s="444">
        <f t="shared" ca="1" si="80"/>
        <v>-5916799.1383824991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-5916799.1383824991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-24688.31153380133</v>
      </c>
      <c r="L858" s="444">
        <f t="shared" ca="1" si="80"/>
        <v>-5949883.0796461208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-5949883.0796461208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-24826.161289066422</v>
      </c>
      <c r="L859" s="444">
        <f t="shared" ca="1" si="80"/>
        <v>-5983104.8706650073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-5983104.8706650073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-24964.585418311781</v>
      </c>
      <c r="L860" s="444">
        <f t="shared" ca="1" si="80"/>
        <v>-6016465.0858131396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-6016465.0858131396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-25103.586314762331</v>
      </c>
      <c r="L861" s="444">
        <f t="shared" ca="1" si="80"/>
        <v>-6049964.301857722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-6049964.301857722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-25243.166381614759</v>
      </c>
      <c r="L862" s="444">
        <f t="shared" ca="1" si="80"/>
        <v>-6083603.0979691576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-6083603.0979691576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-25383.328032079076</v>
      </c>
      <c r="L863" s="444">
        <f t="shared" ca="1" si="80"/>
        <v>-6117382.0557310572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-6117382.0557310572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-25524.073689420322</v>
      </c>
      <c r="L864" s="444">
        <f t="shared" ca="1" si="80"/>
        <v>-6151301.7591502983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-6151301.7591502983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-25665.405787000494</v>
      </c>
      <c r="L865" s="444">
        <f t="shared" ca="1" si="80"/>
        <v>-6185362.7946671192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-6185362.7946671192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-25807.326768320581</v>
      </c>
      <c r="L866" s="444">
        <f t="shared" ca="1" si="80"/>
        <v>-6219565.7511652606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-6219565.7511652606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-25949.839087062835</v>
      </c>
      <c r="L867" s="444">
        <f t="shared" ca="1" si="80"/>
        <v>-6253911.2199821435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-6253911.2199821435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-26092.945207133183</v>
      </c>
      <c r="L868" s="444">
        <f t="shared" ca="1" si="80"/>
        <v>-6288399.7949190969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-6288399.7949190969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-26236.647602703822</v>
      </c>
      <c r="L869" s="444">
        <f t="shared" ca="1" si="80"/>
        <v>-6323032.0722516207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-6323032.0722516207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-26380.948758256003</v>
      </c>
      <c r="L870" s="444">
        <f t="shared" ca="1" si="80"/>
        <v>-6357808.6507396968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-6357808.6507396968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-26525.851168622987</v>
      </c>
      <c r="L871" s="444">
        <f t="shared" ca="1" si="80"/>
        <v>-6392730.1316381404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-6392730.1316381404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-26671.357339033169</v>
      </c>
      <c r="L872" s="444">
        <f t="shared" ca="1" si="80"/>
        <v>-6427797.1187069938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-6427797.1187069938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-26817.469785153393</v>
      </c>
      <c r="L873" s="444">
        <f t="shared" ca="1" si="80"/>
        <v>-6463010.2182219671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-6463010.2182219671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-26964.191033132447</v>
      </c>
      <c r="L874" s="444">
        <f t="shared" ca="1" si="80"/>
        <v>-6498370.0389849199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-6498370.0389849199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-27111.523619644751</v>
      </c>
      <c r="L875" s="444">
        <f t="shared" ca="1" si="80"/>
        <v>-6533877.1923343847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-6533877.1923343847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-27259.470091934189</v>
      </c>
      <c r="L876" s="444">
        <f t="shared" ca="1" si="80"/>
        <v>-6569532.2921561394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-6569532.2921561394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-27408.033007858168</v>
      </c>
      <c r="L877" s="444">
        <f t="shared" ca="1" si="80"/>
        <v>-6605335.9548938181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-6605335.9548938181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-27557.214935931828</v>
      </c>
      <c r="L878" s="444">
        <f t="shared" ca="1" si="80"/>
        <v>-6641288.7995595699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-6641288.7995595699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-27707.018455372458</v>
      </c>
      <c r="L879" s="444">
        <f t="shared" ca="1" si="80"/>
        <v>-6677391.4477447625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-6677391.4477447625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-27857.446156144095</v>
      </c>
      <c r="L880" s="444">
        <f t="shared" ca="1" si="80"/>
        <v>-6713644.5236307271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-6713644.5236307271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-28008.500639002279</v>
      </c>
      <c r="L881" s="444">
        <f t="shared" ca="1" si="80"/>
        <v>-6750048.6539995493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-6750048.6539995493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-28160.184515539037</v>
      </c>
      <c r="L882" s="444">
        <f t="shared" ca="1" si="80"/>
        <v>-6786604.4682449084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-6786604.4682449084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-28312.500408228036</v>
      </c>
      <c r="L883" s="444">
        <f t="shared" ca="1" si="80"/>
        <v>-6823312.5983829573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-6823312.5983829573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-28465.450950469909</v>
      </c>
      <c r="L884" s="444">
        <f t="shared" ca="1" si="80"/>
        <v>-6860173.6790632475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-6860173.6790632475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-28619.038786637782</v>
      </c>
      <c r="L885" s="444">
        <f t="shared" ca="1" si="80"/>
        <v>-6897188.3475797055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-6897188.3475797055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-28773.266572123026</v>
      </c>
      <c r="L886" s="444">
        <f t="shared" ca="1" si="80"/>
        <v>-6934357.2438816493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-6934357.2438816493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-28928.136973381123</v>
      </c>
      <c r="L887" s="444">
        <f t="shared" ca="1" si="80"/>
        <v>-6971681.0105848508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-6971681.0105848508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-29083.652667977796</v>
      </c>
      <c r="L888" s="444">
        <f t="shared" ca="1" si="80"/>
        <v>-7009160.2929826491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-7009160.2929826491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-29239.816344635288</v>
      </c>
      <c r="L889" s="444">
        <f t="shared" ca="1" si="80"/>
        <v>-7046795.739057105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-7046795.739057105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-29396.63070327885</v>
      </c>
      <c r="L890" s="444">
        <f t="shared" ca="1" si="80"/>
        <v>-7084587.9994902043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-7084587.9994902043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-29554.098455083433</v>
      </c>
      <c r="L891" s="444">
        <f t="shared" ca="1" si="80"/>
        <v>-7122537.7276751082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-7122537.7276751082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-29712.222322520531</v>
      </c>
      <c r="L892" s="444">
        <f t="shared" ca="1" si="80"/>
        <v>-7160645.5797274495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-7160645.5797274495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-29871.005039405292</v>
      </c>
      <c r="L893" s="444">
        <f t="shared" ca="1" si="80"/>
        <v>-7198912.2144966749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-7198912.2144966749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-30030.449350943727</v>
      </c>
      <c r="L894" s="444">
        <f t="shared" ca="1" si="80"/>
        <v>-7237338.2935774392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-7237338.2935774392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-30190.558013780246</v>
      </c>
      <c r="L895" s="444">
        <f t="shared" ca="1" si="80"/>
        <v>-7275924.4813210396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-7275924.4813210396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-30351.333796045245</v>
      </c>
      <c r="L896" s="444">
        <f t="shared" ca="1" si="80"/>
        <v>-7314671.4448469048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-7314671.4448469048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-30512.779477403026</v>
      </c>
      <c r="L897" s="444">
        <f t="shared" ca="1" si="80"/>
        <v>-7353579.8540541278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-7353579.8540541278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-30674.897849099787</v>
      </c>
      <c r="L898" s="444">
        <f t="shared" ca="1" si="80"/>
        <v>-7392650.3816330479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-7392650.3816330479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-30837.691714011951</v>
      </c>
      <c r="L899" s="444">
        <f t="shared" ca="1" si="80"/>
        <v>-7431883.7030768804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-7431883.7030768804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-31001.163886694587</v>
      </c>
      <c r="L900" s="444">
        <f t="shared" ca="1" si="80"/>
        <v>-7471280.4966933951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-7471280.4966933951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-31165.317193430059</v>
      </c>
      <c r="L901" s="444">
        <f t="shared" ca="1" si="80"/>
        <v>-7510841.4436166454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-7510841.4436166454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-31330.154472276943</v>
      </c>
      <c r="L902" s="444">
        <f t="shared" ca="1" si="80"/>
        <v>-7550567.2278187424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-7550567.2278187424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-31495.67857311901</v>
      </c>
      <c r="L903" s="444">
        <f t="shared" ca="1" si="80"/>
        <v>-7590458.5361216823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-7590458.5361216823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-31661.892357714591</v>
      </c>
      <c r="L904" s="444">
        <f t="shared" ca="1" si="80"/>
        <v>-7630516.0582092172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-7630516.0582092172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-31828.798699745988</v>
      </c>
      <c r="L905" s="444">
        <f t="shared" ca="1" si="80"/>
        <v>-7670740.4866387835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-7670740.4866387835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-31996.400484869184</v>
      </c>
      <c r="L906" s="444">
        <f t="shared" ca="1" si="80"/>
        <v>-7711132.5168534731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-7711132.5168534731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-32164.700610763724</v>
      </c>
      <c r="L907" s="444">
        <f t="shared" ca="1" si="80"/>
        <v>-7751692.847194057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-7751692.847194057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-32333.701987182823</v>
      </c>
      <c r="L908" s="444">
        <f t="shared" ca="1" si="80"/>
        <v>-7792422.1789110601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-7792422.1789110601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-32503.40753600367</v>
      </c>
      <c r="L909" s="444">
        <f t="shared" ca="1" si="80"/>
        <v>-7833321.2161768842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-7833321.2161768842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-32673.820191277937</v>
      </c>
      <c r="L910" s="444">
        <f t="shared" ca="1" si="80"/>
        <v>-7874390.6660979828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-7874390.6660979828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-32844.942899282512</v>
      </c>
      <c r="L911" s="444">
        <f t="shared" ca="1" si="80"/>
        <v>-7915631.2387270853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-7915631.2387270853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-33016.778618570439</v>
      </c>
      <c r="L912" s="444">
        <f t="shared" ca="1" si="80"/>
        <v>-7957043.6470754761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-7957043.6470754761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-33189.330320022062</v>
      </c>
      <c r="L913" s="444">
        <f t="shared" ca="1" si="80"/>
        <v>-7998628.6071253186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-7998628.6071253186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-33362.60098689641</v>
      </c>
      <c r="L914" s="444">
        <f t="shared" ca="1" si="80"/>
        <v>-8040386.8378420351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-8040386.8378420351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-33536.593614882731</v>
      </c>
      <c r="L915" s="444">
        <f t="shared" ca="1" si="80"/>
        <v>-8082319.0611867383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-8082319.0611867383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-33711.31121215233</v>
      </c>
      <c r="L916" s="444">
        <f t="shared" ca="1" si="80"/>
        <v>-8124426.002128711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-8124426.002128711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-33886.756799410548</v>
      </c>
      <c r="L917" s="444">
        <f t="shared" ca="1" si="80"/>
        <v>-8166708.3886579415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-8166708.3886579415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-34062.933409949008</v>
      </c>
      <c r="L918" s="444">
        <f t="shared" ca="1" si="80"/>
        <v>-8209166.9517977107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-8209166.9517977107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-34239.844089698046</v>
      </c>
      <c r="L919" s="444">
        <f t="shared" ca="1" si="80"/>
        <v>-8251802.4256172292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-8251802.4256172292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-34417.491897279375</v>
      </c>
      <c r="L920" s="444">
        <f t="shared" ca="1" si="80"/>
        <v>-8294615.547244329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-8294615.547244329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-34595.879904058951</v>
      </c>
      <c r="L921" s="444">
        <f t="shared" ca="1" si="80"/>
        <v>-8337607.0568782082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-8337607.0568782082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-34775.011194200124</v>
      </c>
      <c r="L922" s="444">
        <f t="shared" ca="1" si="80"/>
        <v>-8380777.6978022289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-8380777.6978022289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-34954.888864716871</v>
      </c>
      <c r="L923" s="444">
        <f t="shared" ca="1" si="80"/>
        <v>-8424128.2163967658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-8424128.2163967658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-35135.516025527439</v>
      </c>
      <c r="L924" s="444">
        <f t="shared" ca="1" si="80"/>
        <v>-8467659.3621521145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-8467659.3621521145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-35316.895799508064</v>
      </c>
      <c r="L925" s="444">
        <f t="shared" ca="1" si="80"/>
        <v>-8511371.8876814432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-8511371.8876814432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-35499.031322546929</v>
      </c>
      <c r="L926" s="444">
        <f t="shared" ca="1" si="80"/>
        <v>-8555266.54873381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-8555266.54873381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-35681.925743598462</v>
      </c>
      <c r="L927" s="444">
        <f t="shared" ca="1" si="80"/>
        <v>-8599344.1042072289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-8599344.1042072289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-35865.582224737707</v>
      </c>
      <c r="L928" s="444">
        <f t="shared" ca="1" si="80"/>
        <v>-8643605.3161617871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-8643605.3161617871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-36050.003941215029</v>
      </c>
      <c r="L929" s="444">
        <f t="shared" ca="1" si="80"/>
        <v>-8688050.9498328231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-8688050.9498328231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-36235.194081511014</v>
      </c>
      <c r="L930" s="444">
        <f t="shared" ca="1" si="80"/>
        <v>-8732681.7736441549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-8732681.7736441549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-36421.155847391565</v>
      </c>
      <c r="L931" s="444">
        <f t="shared" ca="1" si="80"/>
        <v>-8777498.5592213664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-8777498.5592213664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-36607.892453963279</v>
      </c>
      <c r="L932" s="444">
        <f t="shared" ca="1" si="80"/>
        <v>-8822502.0814051498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-8822502.0814051498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-36795.407129729043</v>
      </c>
      <c r="L933" s="444">
        <f t="shared" ca="1" si="80"/>
        <v>-8867693.1182646994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-8867693.1182646994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-36983.703116643832</v>
      </c>
      <c r="L934" s="444">
        <f t="shared" ca="1" si="80"/>
        <v>-8913072.4511111639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-8913072.4511111639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-37172.783670170771</v>
      </c>
      <c r="L935" s="444">
        <f t="shared" ca="1" si="80"/>
        <v>-8958640.8645111546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-8958640.8645111546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-37362.652059337393</v>
      </c>
      <c r="L936" s="444">
        <f t="shared" ca="1" si="80"/>
        <v>-9004399.1463003121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-9004399.1463003121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-37553.311566792217</v>
      </c>
      <c r="L937" s="444">
        <f t="shared" ca="1" si="80"/>
        <v>-9050348.087596925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-9050348.087596925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-37744.765488861442</v>
      </c>
      <c r="L938" s="444">
        <f t="shared" ca="1" si="80"/>
        <v>-9096488.4828156065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-9096488.4828156065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-37937.017135605944</v>
      </c>
      <c r="L939" s="444">
        <f t="shared" ca="1" si="80"/>
        <v>-9142821.1296810322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-9142821.1296810322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-38130.06983087855</v>
      </c>
      <c r="L940" s="444">
        <f t="shared" ca="1" si="80"/>
        <v>-9189346.8292417303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-9189346.8292417303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-38323.926912381459</v>
      </c>
      <c r="L941" s="444">
        <f t="shared" ca="1" si="80"/>
        <v>-9236066.3858839329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-9236066.3858839329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-38518.591731723973</v>
      </c>
      <c r="L942" s="444">
        <f t="shared" ca="1" si="80"/>
        <v>-9282980.6073454767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-9282980.6073454767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-38714.067654480401</v>
      </c>
      <c r="L943" s="444">
        <f t="shared" ca="1" si="80"/>
        <v>-9330090.3047297783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-9330090.3047297783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-38910.358060248327</v>
      </c>
      <c r="L944" s="444">
        <f t="shared" ca="1" si="80"/>
        <v>-9377396.2925198469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-9377396.2925198469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-39107.466342706946</v>
      </c>
      <c r="L945" s="444">
        <f t="shared" ca="1" si="80"/>
        <v>-9424899.3885923736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-9424899.3885923736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-39305.395909675804</v>
      </c>
      <c r="L946" s="444">
        <f t="shared" ca="1" si="80"/>
        <v>-9472600.4142318703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-9472600.4142318703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-39504.150183173711</v>
      </c>
      <c r="L947" s="444">
        <f t="shared" ca="1" si="80"/>
        <v>-9520500.1941448636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-9520500.1941448636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-39703.732599477851</v>
      </c>
      <c r="L948" s="444">
        <f t="shared" ca="1" si="80"/>
        <v>-9568599.5564741623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-9568599.5564741623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-39904.146609183263</v>
      </c>
      <c r="L949" s="444">
        <f t="shared" ca="1" si="80"/>
        <v>-9616899.3328131661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-9616899.3328131661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-40105.395677262444</v>
      </c>
      <c r="L950" s="444">
        <f t="shared" ca="1" si="80"/>
        <v>-9665400.3582202494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-9665400.3582202494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-40307.483283125293</v>
      </c>
      <c r="L951" s="444">
        <f t="shared" ca="1" si="80"/>
        <v>-9714103.4712331947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-9714103.4712331947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-40510.412920679228</v>
      </c>
      <c r="L952" s="444">
        <f t="shared" ca="1" si="80"/>
        <v>-9763009.513883695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-9763009.513883695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-40714.188098389648</v>
      </c>
      <c r="L953" s="444">
        <f t="shared" ca="1" si="80"/>
        <v>-9812119.3317119051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-9812119.3317119051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-40918.812339340526</v>
      </c>
      <c r="L954" s="444">
        <f t="shared" ca="1" si="80"/>
        <v>-9861433.7737810668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-9861433.7737810668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-41124.28918129536</v>
      </c>
      <c r="L955" s="444">
        <f t="shared" ca="1" si="80"/>
        <v>-9910953.692692183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-9910953.692692183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-41330.622176758348</v>
      </c>
      <c r="L956" s="444">
        <f t="shared" ca="1" si="80"/>
        <v>-9960679.9445987623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-9960679.9445987623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-41537.814893035764</v>
      </c>
      <c r="L957" s="444">
        <f t="shared" ca="1" si="80"/>
        <v>-10010613.389221618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-10010613.389221618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-41745.870912297658</v>
      </c>
      <c r="L958" s="444">
        <f t="shared" ca="1" si="80"/>
        <v>-10060754.889863737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-10060754.889863737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-41954.793831639821</v>
      </c>
      <c r="L959" s="444">
        <f t="shared" ca="1" si="80"/>
        <v>-10111105.313425196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-10111105.313425196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-42164.587263145906</v>
      </c>
      <c r="L960" s="444">
        <f t="shared" ca="1" si="80"/>
        <v>-10161665.530418163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-10161665.530418163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-42375.254833949934</v>
      </c>
      <c r="L961" s="444">
        <f t="shared" ca="1" si="80"/>
        <v>-10212436.414981933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-10212436.414981933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-42586.800186298977</v>
      </c>
      <c r="L962" s="444">
        <f t="shared" ca="1" si="80"/>
        <v>-10263418.844898053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-10263418.844898053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-42799.226977616134</v>
      </c>
      <c r="L963" s="444">
        <f t="shared" ca="1" si="80"/>
        <v>-10314613.701605489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-10314613.701605489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-43012.538880563792</v>
      </c>
      <c r="L964" s="444">
        <f t="shared" ca="1" si="80"/>
        <v>-10366021.870215874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-10366021.870215874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-43226.739583107061</v>
      </c>
      <c r="L965" s="444">
        <f t="shared" ca="1" si="80"/>
        <v>-10417644.239528801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-10417644.239528801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-43441.832788577587</v>
      </c>
      <c r="L966" s="444">
        <f t="shared" ca="1" si="80"/>
        <v>-10469481.702047199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-10469481.702047199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-43657.822215737579</v>
      </c>
      <c r="L967" s="444">
        <f t="shared" ca="1" si="80"/>
        <v>-10521535.153992757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-10521535.153992757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-43874.711598844071</v>
      </c>
      <c r="L968" s="444">
        <f t="shared" ca="1" si="80"/>
        <v>-10573805.495321421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-10573805.495321421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-44092.504687713503</v>
      </c>
      <c r="L969" s="444">
        <f t="shared" ca="1" si="80"/>
        <v>-10626293.629738955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-10626293.629738955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-44311.205247786565</v>
      </c>
      <c r="L970" s="444">
        <f t="shared" ca="1" si="80"/>
        <v>-10679000.464716561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-10679000.464716561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-44530.817060193258</v>
      </c>
      <c r="L971" s="444">
        <f t="shared" ca="1" si="80"/>
        <v>-10731926.911506575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-10731926.911506575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-44751.343921818312</v>
      </c>
      <c r="L972" s="444">
        <f t="shared" ca="1" si="80"/>
        <v>-10785073.885158213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-10785073.885158213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-44972.789645366807</v>
      </c>
      <c r="L973" s="444">
        <f t="shared" ca="1" si="80"/>
        <v>-10838442.3045334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-10838442.3045334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-45195.158059430083</v>
      </c>
      <c r="L974" s="444">
        <f t="shared" ca="1" si="80"/>
        <v>-10892033.092322649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-10892033.092322649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-45418.453008551958</v>
      </c>
      <c r="L975" s="444">
        <f t="shared" ca="1" si="80"/>
        <v>-10945847.175061021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-10945847.175061021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-45642.678353295174</v>
      </c>
      <c r="L976" s="444">
        <f t="shared" ca="1" si="80"/>
        <v>-10999885.483144136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-10999885.483144136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-45867.837970308152</v>
      </c>
      <c r="L977" s="444">
        <f t="shared" ca="1" si="80"/>
        <v>-11054148.950844266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-11054148.950844266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-46093.935752392026</v>
      </c>
      <c r="L978" s="444">
        <f t="shared" ca="1" si="80"/>
        <v>-11108638.516326478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-11108638.516326478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-46320.975608567911</v>
      </c>
      <c r="L979" s="444">
        <f t="shared" ca="1" si="80"/>
        <v>-11163355.121664867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-11163355.121664867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-46548.96146414453</v>
      </c>
      <c r="L980" s="444">
        <f t="shared" ca="1" si="80"/>
        <v>-11218299.712858832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-11218299.712858832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-46777.897260786049</v>
      </c>
      <c r="L981" s="444">
        <f t="shared" ca="1" si="80"/>
        <v>-11273473.239849439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-11273473.239849439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-47007.786956580247</v>
      </c>
      <c r="L982" s="444">
        <f t="shared" ca="1" si="80"/>
        <v>-11328876.65653584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-11328876.65653584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-47238.634526106915</v>
      </c>
      <c r="L983" s="444">
        <f t="shared" ca="1" si="80"/>
        <v>-11384510.920791768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-11384510.920791768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-47470.443960506615</v>
      </c>
      <c r="L984" s="444">
        <f t="shared" ca="1" si="80"/>
        <v>-11440376.994482094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-11440376.994482094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-47703.219267549648</v>
      </c>
      <c r="L985" s="444">
        <f t="shared" ca="1" si="80"/>
        <v>-11496475.843479464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-11496475.843479464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-47936.964471705352</v>
      </c>
      <c r="L986" s="444">
        <f t="shared" ca="1" si="80"/>
        <v>-11552808.43768099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-11552808.43768099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-48171.68361421171</v>
      </c>
      <c r="L987" s="444">
        <f t="shared" ca="1" si="80"/>
        <v>-11609375.751025021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-11609375.751025021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-48407.380753145175</v>
      </c>
      <c r="L988" s="444">
        <f t="shared" ca="1" si="80"/>
        <v>-11666178.761507986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-11666178.761507986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-48644.059963490858</v>
      </c>
      <c r="L989" s="444">
        <f t="shared" ca="1" si="80"/>
        <v>-11723218.451201297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-11723218.451201297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-48881.725337212993</v>
      </c>
      <c r="L990" s="444">
        <f t="shared" ca="1" si="80"/>
        <v>-11780495.806268331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-11780495.806268331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-49120.380983325631</v>
      </c>
      <c r="L991" s="444">
        <f t="shared" ca="1" si="80"/>
        <v>-11838011.816981476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-11838011.816981476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-49360.031027963734</v>
      </c>
      <c r="L992" s="444">
        <f t="shared" ca="1" si="80"/>
        <v>-11895767.47773926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-11895767.47773926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-49600.679614454501</v>
      </c>
      <c r="L993" s="444">
        <f t="shared" ca="1" si="80"/>
        <v>-11953763.787083535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-11953763.787083535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-49842.330903388982</v>
      </c>
      <c r="L994" s="444">
        <f t="shared" ca="1" si="80"/>
        <v>-12012001.747716743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-12012001.747716743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-50084.989072694014</v>
      </c>
      <c r="L995" s="444">
        <f t="shared" ca="1" si="80"/>
        <v>-12070482.366519257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-12070482.366519257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-50328.658317704489</v>
      </c>
      <c r="L996" s="444">
        <f t="shared" ca="1" si="80"/>
        <v>-12129206.654566782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-12129206.654566782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-50573.342851235844</v>
      </c>
      <c r="L997" s="444">
        <f t="shared" ca="1" si="80"/>
        <v>-12188175.627147838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-12188175.627147838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-50819.046903656912</v>
      </c>
      <c r="L998" s="444">
        <f t="shared" ca="1" si="80"/>
        <v>-12247390.303781316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-12247390.303781316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-51065.77472296307</v>
      </c>
      <c r="L999" s="444">
        <f t="shared" ca="1" si="80"/>
        <v>-12306851.7082341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-12306851.7082341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-51313.530574849668</v>
      </c>
      <c r="L1000" s="444">
        <f t="shared" ca="1" si="80"/>
        <v>-12366560.868538769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-12366560.868538769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-51562.318742785792</v>
      </c>
      <c r="L1001" s="444">
        <f t="shared" ca="1" si="80"/>
        <v>-12426518.817011375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-12426518.817011375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-51812.143528088316</v>
      </c>
      <c r="L1002" s="444">
        <f t="shared" ca="1" si="80"/>
        <v>-12486726.590269284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-12486726.590269284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-52063.00924999627</v>
      </c>
      <c r="L1003" s="444">
        <f t="shared" ca="1" si="80"/>
        <v>-12547185.229249101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-12547185.229249101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-52314.920245745503</v>
      </c>
      <c r="L1004" s="444">
        <f t="shared" ca="1" si="80"/>
        <v>-12607895.779224668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-12607895.779224668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-52567.880870643698</v>
      </c>
      <c r="L1005" s="444">
        <f t="shared" ca="1" si="80"/>
        <v>-12668859.289825132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-12668859.289825132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-52821.895498145634</v>
      </c>
      <c r="L1006" s="444">
        <f t="shared" ca="1" si="80"/>
        <v>-12730076.815053098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-12730076.815053098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-53076.968519928829</v>
      </c>
      <c r="L1007" s="444">
        <f t="shared" ca="1" si="80"/>
        <v>-12791549.413302846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-12791549.413302846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-53333.104345969441</v>
      </c>
      <c r="L1008" s="444">
        <f t="shared" ca="1" si="80"/>
        <v>-12853278.147378637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-12853278.147378637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-53590.307404618572</v>
      </c>
      <c r="L1009" s="444">
        <f t="shared" ca="1" si="80"/>
        <v>-12915264.084513076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-12915264.084513076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-53848.58214267873</v>
      </c>
      <c r="L1010" s="444">
        <f t="shared" ca="1" si="80"/>
        <v>-12977508.296385575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-12977508.296385575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-54107.933025480816</v>
      </c>
      <c r="L1011" s="444">
        <f t="shared" ca="1" si="80"/>
        <v>-13040011.859140877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-13040011.859140877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-54368.364536961235</v>
      </c>
      <c r="L1012" s="444">
        <f t="shared" ca="1" si="80"/>
        <v>-13102775.853407659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-13102775.853407659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-54629.881179739503</v>
      </c>
      <c r="L1013" s="444">
        <f t="shared" ca="1" si="80"/>
        <v>-13165801.364317218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-13165801.364317218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-54892.487475195987</v>
      </c>
      <c r="L1014" s="444">
        <f t="shared" ca="1" si="80"/>
        <v>-13229089.481522234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-13229089.481522234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-55156.187963550226</v>
      </c>
      <c r="L1015" s="444">
        <f t="shared" ca="1" si="80"/>
        <v>-13292641.299215605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-13292641.299215605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-55420.987203939265</v>
      </c>
      <c r="L1016" s="444">
        <f t="shared" ca="1" si="80"/>
        <v>-13356457.916149365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-13356457.916149365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-55686.889774496602</v>
      </c>
      <c r="L1017" s="444">
        <f t="shared" ca="1" si="80"/>
        <v>-13420540.435653681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-13420540.435653681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-55953.900272431252</v>
      </c>
      <c r="L1018" s="444">
        <f t="shared" ca="1" si="80"/>
        <v>-13484889.965655932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-13484889.965655932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-56222.023314107304</v>
      </c>
      <c r="L1019" s="444">
        <f t="shared" ca="1" si="80"/>
        <v>-13549507.61869986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-13549507.61869986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-56491.263535123668</v>
      </c>
      <c r="L1020" s="444">
        <f t="shared" ca="1" si="80"/>
        <v>-13614394.511964804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-13614394.511964804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-56761.625590394266</v>
      </c>
      <c r="L1021" s="444">
        <f t="shared" ca="1" si="80"/>
        <v>-13679551.767285019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-13679551.767285019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-57033.114154228497</v>
      </c>
      <c r="L1022" s="444">
        <f t="shared" ca="1" si="80"/>
        <v>-13744980.511169069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-13744980.511169069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-57305.733920412036</v>
      </c>
      <c r="L1023" s="444">
        <f t="shared" ca="1" si="80"/>
        <v>-13810681.874819301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-13810681.874819301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-57579.489602288006</v>
      </c>
      <c r="L1024" s="444">
        <f t="shared" ca="1" si="80"/>
        <v>-13876656.99415141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-13876656.99415141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-57854.385932838457</v>
      </c>
      <c r="L1025" s="444">
        <f t="shared" ca="1" si="80"/>
        <v>-13942907.009814069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-13942907.009814069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-58130.427664766205</v>
      </c>
      <c r="L1026" s="444">
        <f t="shared" ca="1" si="80"/>
        <v>-14009433.067208655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-14009433.067208655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-58407.619570576986</v>
      </c>
      <c r="L1027" s="444">
        <f t="shared" ca="1" si="80"/>
        <v>-14076236.316509053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-14076236.316509053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-58685.966442661971</v>
      </c>
      <c r="L1028" s="444">
        <f t="shared" ref="L1028:L1282" ca="1" si="106">I1028-J1028+K1028</f>
        <v>-14143317.912681535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-14143317.912681535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-58965.47309338065</v>
      </c>
      <c r="L1029" s="444">
        <f t="shared" ca="1" si="106"/>
        <v>-14210679.015504736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-14210679.015504736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-59246.144355143995</v>
      </c>
      <c r="L1030" s="444">
        <f t="shared" ca="1" si="106"/>
        <v>-14278320.789589701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-14278320.789589701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-59527.985080498016</v>
      </c>
      <c r="L1031" s="444">
        <f t="shared" ca="1" si="106"/>
        <v>-14346244.404400019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-14346244.404400019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-59811.000142207668</v>
      </c>
      <c r="L1032" s="444">
        <f t="shared" ca="1" si="106"/>
        <v>-14414451.034272047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-14414451.034272047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-60095.194433341116</v>
      </c>
      <c r="L1033" s="444">
        <f t="shared" ca="1" si="106"/>
        <v>-14482941.858435208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-14482941.858435208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-60380.572867354284</v>
      </c>
      <c r="L1034" s="444">
        <f t="shared" ca="1" si="106"/>
        <v>-14551718.061032383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-14551718.061032383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-60667.140378175849</v>
      </c>
      <c r="L1035" s="444">
        <f t="shared" ca="1" si="106"/>
        <v>-14620780.831140378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-14620780.831140378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-60954.90192029249</v>
      </c>
      <c r="L1036" s="444">
        <f t="shared" ca="1" si="106"/>
        <v>-14690131.362790491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-14690131.362790491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-61243.862468834632</v>
      </c>
      <c r="L1037" s="444">
        <f t="shared" ca="1" si="106"/>
        <v>-14759770.854989147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-14759770.854989147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-61534.027019662361</v>
      </c>
      <c r="L1038" s="444">
        <f t="shared" ca="1" si="106"/>
        <v>-14829700.51173863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-14829700.51173863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-61825.400589451878</v>
      </c>
      <c r="L1039" s="444">
        <f t="shared" ca="1" si="106"/>
        <v>-14899921.542057902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-14899921.542057902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-62117.988215782178</v>
      </c>
      <c r="L1040" s="444">
        <f t="shared" ca="1" si="106"/>
        <v>-14970435.160003504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-14970435.160003504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-62411.794957222191</v>
      </c>
      <c r="L1041" s="444">
        <f t="shared" ca="1" si="106"/>
        <v>-15041242.584690547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-15041242.584690547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-62706.825893418187</v>
      </c>
      <c r="L1042" s="444">
        <f t="shared" ca="1" si="106"/>
        <v>-15112345.040313786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-15112345.040313786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-63003.08612518169</v>
      </c>
      <c r="L1043" s="444">
        <f t="shared" ca="1" si="106"/>
        <v>-15183743.756168788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-15183743.756168788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-63300.580774577531</v>
      </c>
      <c r="L1044" s="444">
        <f t="shared" ca="1" si="106"/>
        <v>-15255439.966673186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-15255439.966673186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-63599.314985012526</v>
      </c>
      <c r="L1045" s="444">
        <f t="shared" ca="1" si="106"/>
        <v>-15327434.911388019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-15327434.911388019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-63899.293921324323</v>
      </c>
      <c r="L1046" s="444">
        <f t="shared" ca="1" si="106"/>
        <v>-15399729.835039163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-15399729.835039163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-64200.52276987076</v>
      </c>
      <c r="L1047" s="444">
        <f t="shared" ca="1" si="106"/>
        <v>-15472325.987538854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-15472325.987538854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-64503.006738619479</v>
      </c>
      <c r="L1048" s="444">
        <f t="shared" ca="1" si="106"/>
        <v>-15545224.624007294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-15545224.624007294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-64806.751057237976</v>
      </c>
      <c r="L1049" s="444">
        <f t="shared" ca="1" si="106"/>
        <v>-15618427.004794352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-15618427.004794352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-65111.760977184043</v>
      </c>
      <c r="L1050" s="444">
        <f t="shared" ca="1" si="106"/>
        <v>-15691934.395501357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-15691934.395501357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-65418.041771796568</v>
      </c>
      <c r="L1051" s="444">
        <f t="shared" ca="1" si="106"/>
        <v>-15765748.067002974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-15765748.067002974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-65725.598736386644</v>
      </c>
      <c r="L1052" s="444">
        <f t="shared" ca="1" si="106"/>
        <v>-15839869.295469182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-15839869.295469182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-66034.437188329175</v>
      </c>
      <c r="L1053" s="444">
        <f t="shared" ca="1" si="106"/>
        <v>-15914299.362387331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-15914299.362387331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-66344.562467154799</v>
      </c>
      <c r="L1054" s="444">
        <f t="shared" ca="1" si="106"/>
        <v>-15989039.554584306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-15989039.554584306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-66655.979934642193</v>
      </c>
      <c r="L1055" s="444">
        <f t="shared" ca="1" si="106"/>
        <v>-16064091.164248768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-16064091.164248768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-66968.694974910788</v>
      </c>
      <c r="L1056" s="444">
        <f t="shared" ca="1" si="106"/>
        <v>-16139455.488953499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-16139455.488953499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-67282.712994513844</v>
      </c>
      <c r="L1057" s="444">
        <f t="shared" ca="1" si="106"/>
        <v>-16215133.831677834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-16215133.831677834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-67598.039422531889</v>
      </c>
      <c r="L1058" s="444">
        <f t="shared" ca="1" si="106"/>
        <v>-16291127.500830187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-16291127.500830187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-67914.679710666693</v>
      </c>
      <c r="L1059" s="444">
        <f t="shared" ca="1" si="106"/>
        <v>-16367437.810270675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-16367437.810270675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-68232.639333335392</v>
      </c>
      <c r="L1060" s="444">
        <f t="shared" ca="1" si="106"/>
        <v>-16444066.079333831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-16444066.079333831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-68551.923787765205</v>
      </c>
      <c r="L1061" s="444">
        <f t="shared" ca="1" si="106"/>
        <v>-16521013.632851416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-16521013.632851416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-68872.538594088488</v>
      </c>
      <c r="L1062" s="444">
        <f t="shared" ca="1" si="106"/>
        <v>-16598281.801175324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-16598281.801175324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-69194.489295438107</v>
      </c>
      <c r="L1063" s="444">
        <f t="shared" ca="1" si="106"/>
        <v>-16675871.920200583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-16675871.920200583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-69517.781458043348</v>
      </c>
      <c r="L1064" s="444">
        <f t="shared" ca="1" si="106"/>
        <v>-16753785.331388446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-16753785.331388446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-69842.420671326108</v>
      </c>
      <c r="L1065" s="444">
        <f t="shared" ca="1" si="106"/>
        <v>-16832023.381789591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-16832023.381789591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-70168.412547997534</v>
      </c>
      <c r="L1066" s="444">
        <f t="shared" ca="1" si="106"/>
        <v>-16910587.424067408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-16910587.424067408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-70495.762724155109</v>
      </c>
      <c r="L1067" s="444">
        <f t="shared" ca="1" si="106"/>
        <v>-16989478.81652138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-16989478.81652138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-70824.476859379996</v>
      </c>
      <c r="L1068" s="444">
        <f t="shared" ca="1" si="106"/>
        <v>-17068698.923110578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-17068698.923110578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-71154.560636834984</v>
      </c>
      <c r="L1069" s="444">
        <f t="shared" ca="1" si="106"/>
        <v>-17148249.11347723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-17148249.11347723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-71486.019763362696</v>
      </c>
      <c r="L1070" s="444">
        <f t="shared" ca="1" si="106"/>
        <v>-17228130.76297041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-17228130.76297041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-71818.859969584286</v>
      </c>
      <c r="L1071" s="444">
        <f t="shared" ca="1" si="106"/>
        <v>-17308345.252669815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-17308345.252669815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-72153.087009998475</v>
      </c>
      <c r="L1072" s="444">
        <f t="shared" ca="1" si="106"/>
        <v>-17388893.969409633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-17388893.969409633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-72488.706663081044</v>
      </c>
      <c r="L1073" s="444">
        <f t="shared" ca="1" si="106"/>
        <v>-17469778.305802532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-17469778.305802532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-72825.724731384791</v>
      </c>
      <c r="L1074" s="444">
        <f t="shared" ca="1" si="106"/>
        <v>-17550999.660263736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-17550999.660263736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-73164.147041639808</v>
      </c>
      <c r="L1075" s="444">
        <f t="shared" ca="1" si="106"/>
        <v>-17632559.437035196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-17632559.437035196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-73503.979444854223</v>
      </c>
      <c r="L1076" s="444">
        <f t="shared" ca="1" si="106"/>
        <v>-17714459.046209868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-17714459.046209868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-73845.227816415354</v>
      </c>
      <c r="L1077" s="444">
        <f t="shared" ca="1" si="106"/>
        <v>-17796699.903756101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-17796699.903756101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-74187.898056191334</v>
      </c>
      <c r="L1078" s="444">
        <f t="shared" ca="1" si="106"/>
        <v>-17879283.43154211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-17879283.43154211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-74531.996088633037</v>
      </c>
      <c r="L1079" s="444">
        <f t="shared" ca="1" si="106"/>
        <v>-17962211.05736056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-17962211.05736056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-74877.527862876581</v>
      </c>
      <c r="L1080" s="444">
        <f t="shared" ca="1" si="106"/>
        <v>-18045484.214953255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-18045484.214953255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-75224.499352846135</v>
      </c>
      <c r="L1081" s="444">
        <f t="shared" ca="1" si="106"/>
        <v>-18129104.34403592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-18129104.34403592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-75572.916557357239</v>
      </c>
      <c r="L1082" s="444">
        <f t="shared" ca="1" si="106"/>
        <v>-18213072.890323095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-18213072.890323095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-75922.785500220474</v>
      </c>
      <c r="L1083" s="444">
        <f t="shared" ca="1" si="106"/>
        <v>-18297391.305553135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-18297391.305553135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-76274.112230345636</v>
      </c>
      <c r="L1084" s="444">
        <f t="shared" ca="1" si="106"/>
        <v>-18382061.047513299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-18382061.047513299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-76626.902821846321</v>
      </c>
      <c r="L1085" s="444">
        <f t="shared" ca="1" si="106"/>
        <v>-18467083.580064964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-18467083.580064964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-76981.163374144919</v>
      </c>
      <c r="L1086" s="444">
        <f t="shared" ca="1" si="106"/>
        <v>-18552460.373168927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-18552460.373168927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-77336.900012078098</v>
      </c>
      <c r="L1087" s="444">
        <f t="shared" ca="1" si="106"/>
        <v>-18638192.902910825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-18638192.902910825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-77694.118886002674</v>
      </c>
      <c r="L1088" s="444">
        <f t="shared" ca="1" si="106"/>
        <v>-18724282.651526645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-18724282.651526645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-78052.826171901936</v>
      </c>
      <c r="L1089" s="444">
        <f t="shared" ca="1" si="106"/>
        <v>-18810731.107428364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-18810731.107428364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-78413.02807149243</v>
      </c>
      <c r="L1090" s="444">
        <f t="shared" ca="1" si="106"/>
        <v>-18897539.765229676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-18897539.765229676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-78774.730812331225</v>
      </c>
      <c r="L1091" s="444">
        <f t="shared" ca="1" si="106"/>
        <v>-18984710.125771824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-18984710.125771824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-79137.940647923504</v>
      </c>
      <c r="L1092" s="444">
        <f t="shared" ca="1" si="106"/>
        <v>-19072243.696149565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-19072243.696149565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-79502.663857830761</v>
      </c>
      <c r="L1093" s="444">
        <f t="shared" ca="1" si="106"/>
        <v>-19160141.989737216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-19160141.989737216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-79868.906747779314</v>
      </c>
      <c r="L1094" s="444">
        <f t="shared" ca="1" si="106"/>
        <v>-19248406.526214816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-19248406.526214816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-80236.675649769313</v>
      </c>
      <c r="L1095" s="444">
        <f t="shared" ca="1" si="106"/>
        <v>-19337038.831594404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-19337038.831594404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-80605.976922184258</v>
      </c>
      <c r="L1096" s="444">
        <f t="shared" ca="1" si="106"/>
        <v>-19426040.438246407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-19426040.438246407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-80976.816949900938</v>
      </c>
      <c r="L1097" s="444">
        <f t="shared" ca="1" si="106"/>
        <v>-19515412.884926125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-19515412.884926125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-81349.202144399766</v>
      </c>
      <c r="L1098" s="444">
        <f t="shared" ca="1" si="106"/>
        <v>-19605157.716800343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-19605157.716800343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-81723.138943875674</v>
      </c>
      <c r="L1099" s="444">
        <f t="shared" ca="1" si="106"/>
        <v>-19695276.485474039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-19695276.485474039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-82098.633813349399</v>
      </c>
      <c r="L1100" s="444">
        <f t="shared" ca="1" si="106"/>
        <v>-19785770.749017205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-19785770.749017205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-82475.693244779264</v>
      </c>
      <c r="L1101" s="444">
        <f t="shared" ca="1" si="106"/>
        <v>-19876642.071991801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-19876642.071991801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-82854.323757173421</v>
      </c>
      <c r="L1102" s="444">
        <f t="shared" ca="1" si="106"/>
        <v>-19967892.025478791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-19967892.025478791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-83234.531896702538</v>
      </c>
      <c r="L1103" s="444">
        <f t="shared" ca="1" si="106"/>
        <v>-20059522.187105313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-20059522.187105313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-83616.324236813045</v>
      </c>
      <c r="L1104" s="444">
        <f t="shared" ca="1" si="106"/>
        <v>-20151534.141071945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-20151534.141071945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-83999.707378340681</v>
      </c>
      <c r="L1105" s="444">
        <f t="shared" ca="1" si="106"/>
        <v>-20243929.478180103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-20243929.478180103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-84384.687949624669</v>
      </c>
      <c r="L1106" s="444">
        <f t="shared" ca="1" si="106"/>
        <v>-20336709.795859545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-20336709.795859545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-84771.272606622355</v>
      </c>
      <c r="L1107" s="444">
        <f t="shared" ca="1" si="106"/>
        <v>-20429876.698195986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-20429876.698195986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-85159.468033024183</v>
      </c>
      <c r="L1108" s="444">
        <f t="shared" ca="1" si="106"/>
        <v>-20523431.795958828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-20523431.795958828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-85549.280940369354</v>
      </c>
      <c r="L1109" s="444">
        <f t="shared" ca="1" si="106"/>
        <v>-20617376.706629016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-20617376.706629016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-85940.718068161805</v>
      </c>
      <c r="L1110" s="444">
        <f t="shared" ca="1" si="106"/>
        <v>-20711713.054426994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-20711713.054426994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-86333.786183986726</v>
      </c>
      <c r="L1111" s="444">
        <f t="shared" ca="1" si="106"/>
        <v>-20806442.4703408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-20806442.4703408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-86728.492083627571</v>
      </c>
      <c r="L1112" s="444">
        <f t="shared" ca="1" si="106"/>
        <v>-20901566.592154246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-20901566.592154246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-87124.842591183595</v>
      </c>
      <c r="L1113" s="444">
        <f t="shared" ca="1" si="106"/>
        <v>-20997087.064475249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-20997087.064475249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-87522.844559187783</v>
      </c>
      <c r="L1114" s="444">
        <f t="shared" ca="1" si="106"/>
        <v>-21093005.538764257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-21093005.538764257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-87922.504868725315</v>
      </c>
      <c r="L1115" s="444">
        <f t="shared" ca="1" si="106"/>
        <v>-21189323.673362799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-21189323.673362799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-88323.830429552574</v>
      </c>
      <c r="L1116" s="444">
        <f t="shared" ca="1" si="106"/>
        <v>-21286043.133522172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-21286043.133522172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-88726.828180216631</v>
      </c>
      <c r="L1117" s="444">
        <f t="shared" ca="1" si="106"/>
        <v>-21383165.591432206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-21383165.591432206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-89131.505088175109</v>
      </c>
      <c r="L1118" s="444">
        <f t="shared" ca="1" si="106"/>
        <v>-21480692.726250201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-21480692.726250201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-89537.868149916743</v>
      </c>
      <c r="L1119" s="444">
        <f t="shared" ca="1" si="106"/>
        <v>-21578626.224129938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-21578626.224129938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-89945.924391082313</v>
      </c>
      <c r="L1120" s="444">
        <f t="shared" ca="1" si="106"/>
        <v>-21676967.77825084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-21676967.77825084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-90355.680866586074</v>
      </c>
      <c r="L1121" s="444">
        <f t="shared" ca="1" si="106"/>
        <v>-21775719.088847246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-21775719.088847246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-90767.144660737773</v>
      </c>
      <c r="L1122" s="444">
        <f t="shared" ca="1" si="106"/>
        <v>-21874881.863237802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-21874881.863237802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-91180.322887365081</v>
      </c>
      <c r="L1123" s="444">
        <f t="shared" ca="1" si="106"/>
        <v>-21974457.815854985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-21974457.815854985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-91595.22268993668</v>
      </c>
      <c r="L1124" s="444">
        <f t="shared" ca="1" si="106"/>
        <v>-22074448.668274742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-22074448.668274742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-92011.851241685668</v>
      </c>
      <c r="L1125" s="444">
        <f t="shared" ca="1" si="106"/>
        <v>-22174856.149246246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-22174856.149246246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-92430.2157457336</v>
      </c>
      <c r="L1126" s="444">
        <f t="shared" ca="1" si="106"/>
        <v>-22275681.994721796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-22275681.994721796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-92850.323435215061</v>
      </c>
      <c r="L1127" s="444">
        <f t="shared" ca="1" si="106"/>
        <v>-22376927.947886828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-22376927.947886828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-93272.18157340269</v>
      </c>
      <c r="L1128" s="444">
        <f t="shared" ca="1" si="106"/>
        <v>-22478595.759190049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-22478595.759190049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-93695.797453832784</v>
      </c>
      <c r="L1129" s="444">
        <f t="shared" ca="1" si="106"/>
        <v>-22580687.186373699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-22580687.186373699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-94121.178400431323</v>
      </c>
      <c r="L1130" s="444">
        <f t="shared" ca="1" si="106"/>
        <v>-22683203.994503949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-22683203.994503949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-94548.331767640702</v>
      </c>
      <c r="L1131" s="444">
        <f t="shared" ca="1" si="106"/>
        <v>-22786147.956001408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-22786147.956001408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-94977.264940546782</v>
      </c>
      <c r="L1132" s="444">
        <f t="shared" ca="1" si="106"/>
        <v>-22889520.850671772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-22889520.850671772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-95407.985335006626</v>
      </c>
      <c r="L1133" s="444">
        <f t="shared" ca="1" si="106"/>
        <v>-22993324.465736598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-22993324.465736598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-95840.500397776734</v>
      </c>
      <c r="L1134" s="444">
        <f t="shared" ca="1" si="106"/>
        <v>-23097560.595864192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-23097560.595864192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-96274.817606641707</v>
      </c>
      <c r="L1135" s="444">
        <f t="shared" ca="1" si="106"/>
        <v>-23202231.043200653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-23202231.043200653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-96710.944470543633</v>
      </c>
      <c r="L1136" s="444">
        <f t="shared" ca="1" si="106"/>
        <v>-23307337.617401015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-23307337.617401015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-97148.88852971181</v>
      </c>
      <c r="L1137" s="444">
        <f t="shared" ca="1" si="106"/>
        <v>-23412882.135660544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-23412882.135660544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-97588.65735579317</v>
      </c>
      <c r="L1138" s="444">
        <f t="shared" ca="1" si="106"/>
        <v>-23518866.422746155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-23518866.422746155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-98030.258551983221</v>
      </c>
      <c r="L1139" s="444">
        <f t="shared" ca="1" si="106"/>
        <v>-23625292.311027959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-23625292.311027959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-98473.699753157402</v>
      </c>
      <c r="L1140" s="444">
        <f t="shared" ca="1" si="106"/>
        <v>-23732161.640510935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-23732161.640510935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-98918.988626003134</v>
      </c>
      <c r="L1141" s="444">
        <f t="shared" ca="1" si="106"/>
        <v>-23839476.258866757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-23839476.258866757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-99366.132869152396</v>
      </c>
      <c r="L1142" s="444">
        <f t="shared" ca="1" si="106"/>
        <v>-23947238.02146573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-23947238.02146573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-99815.140213314779</v>
      </c>
      <c r="L1143" s="444">
        <f t="shared" ca="1" si="106"/>
        <v>-24055448.791408863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-24055448.791408863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-100266.01842141117</v>
      </c>
      <c r="L1144" s="444">
        <f t="shared" ca="1" si="106"/>
        <v>-24164110.439560093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-24164110.439560093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-100718.77528870797</v>
      </c>
      <c r="L1145" s="444">
        <f t="shared" ca="1" si="106"/>
        <v>-24273224.84457862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-24273224.84457862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-101173.41864295183</v>
      </c>
      <c r="L1146" s="444">
        <f t="shared" ca="1" si="106"/>
        <v>-24382793.892951392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-24382793.892951392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-101629.95634450504</v>
      </c>
      <c r="L1147" s="444">
        <f t="shared" ca="1" si="106"/>
        <v>-24492819.479025714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-24492819.479025714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-102088.39628648138</v>
      </c>
      <c r="L1148" s="444">
        <f t="shared" ca="1" si="106"/>
        <v>-24603303.505042013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-24603303.505042013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-102548.74639488263</v>
      </c>
      <c r="L1149" s="444">
        <f t="shared" ca="1" si="106"/>
        <v>-24714247.881166715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-24714247.881166715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-103011.01462873556</v>
      </c>
      <c r="L1150" s="444">
        <f t="shared" ca="1" si="106"/>
        <v>-24825654.525525268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-24825654.525525268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-103475.20898022952</v>
      </c>
      <c r="L1151" s="444">
        <f t="shared" ca="1" si="106"/>
        <v>-24937525.364235315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-24937525.364235315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-103941.33747485472</v>
      </c>
      <c r="L1152" s="444">
        <f t="shared" ca="1" si="106"/>
        <v>-25049862.331439991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-25049862.331439991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-104409.40817154087</v>
      </c>
      <c r="L1153" s="444">
        <f t="shared" ca="1" si="106"/>
        <v>-25162667.369341351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-25162667.369341351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-104879.42916279654</v>
      </c>
      <c r="L1154" s="444">
        <f t="shared" ca="1" si="106"/>
        <v>-25275942.428233966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-25275942.428233966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-105351.40857484911</v>
      </c>
      <c r="L1155" s="444">
        <f t="shared" ca="1" si="106"/>
        <v>-25389689.466538634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-25389689.466538634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-105825.35456778522</v>
      </c>
      <c r="L1156" s="444">
        <f t="shared" ca="1" si="106"/>
        <v>-25503910.450836238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-25503910.450836238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-106301.2753356919</v>
      </c>
      <c r="L1157" s="444">
        <f t="shared" ca="1" si="106"/>
        <v>-25618607.355901748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-25618607.355901748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-106779.1791067982</v>
      </c>
      <c r="L1158" s="444">
        <f t="shared" ca="1" si="106"/>
        <v>-25733782.164738365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-25733782.164738365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-107259.07414361743</v>
      </c>
      <c r="L1159" s="444">
        <f t="shared" ca="1" si="106"/>
        <v>-25849436.868611801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-25849436.868611801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-107740.96874309008</v>
      </c>
      <c r="L1160" s="444">
        <f t="shared" ca="1" si="106"/>
        <v>-25965573.46708471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-25965573.46708471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-108224.87123672719</v>
      </c>
      <c r="L1161" s="444">
        <f t="shared" ca="1" si="106"/>
        <v>-26082193.968051255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-26082193.968051255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-108710.78999075446</v>
      </c>
      <c r="L1162" s="444">
        <f t="shared" ca="1" si="106"/>
        <v>-26199300.387771826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-26199300.387771826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-109198.73340625684</v>
      </c>
      <c r="L1163" s="444">
        <f t="shared" ca="1" si="106"/>
        <v>-26316894.750907902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-26316894.750907902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-109688.70991932381</v>
      </c>
      <c r="L1164" s="444">
        <f t="shared" ca="1" si="106"/>
        <v>-26434979.090557043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-26434979.090557043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-110180.72800119525</v>
      </c>
      <c r="L1165" s="444">
        <f t="shared" ca="1" si="106"/>
        <v>-26553555.448288057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-26553555.448288057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-110674.7961584078</v>
      </c>
      <c r="L1166" s="444">
        <f t="shared" ca="1" si="106"/>
        <v>-26672625.874176282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-26672625.874176282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-111170.92293294206</v>
      </c>
      <c r="L1167" s="444">
        <f t="shared" ca="1" si="106"/>
        <v>-26792192.426839042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-26792192.426839042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-111669.11690237024</v>
      </c>
      <c r="L1168" s="444">
        <f t="shared" ca="1" si="106"/>
        <v>-26912257.173471231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-26912257.173471231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-112134.40488946345</v>
      </c>
      <c r="L1169" s="444">
        <f t="shared" ca="1" si="106"/>
        <v>-27024391.578360695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-27024391.578360695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-112601.6315765029</v>
      </c>
      <c r="L1170" s="444">
        <f t="shared" ca="1" si="106"/>
        <v>-27136993.2099372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-27136993.2099372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-113070.80504140499</v>
      </c>
      <c r="L1171" s="444">
        <f t="shared" ca="1" si="106"/>
        <v>-27250064.014978606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-27250064.014978606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-113541.93339574418</v>
      </c>
      <c r="L1172" s="444">
        <f t="shared" ca="1" si="106"/>
        <v>-27363605.94837435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-27363605.94837435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-114015.02478489313</v>
      </c>
      <c r="L1173" s="444">
        <f t="shared" ca="1" si="106"/>
        <v>-27477620.973159242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-27477620.973159242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-114490.08738816352</v>
      </c>
      <c r="L1174" s="444">
        <f t="shared" ca="1" si="106"/>
        <v>-27592111.060547408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-27592111.060547408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-114967.12941894753</v>
      </c>
      <c r="L1175" s="444">
        <f t="shared" ca="1" si="106"/>
        <v>-27707078.189966355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-27707078.189966355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-115446.15912485981</v>
      </c>
      <c r="L1176" s="444">
        <f t="shared" ca="1" si="106"/>
        <v>-27822524.349091213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-27822524.349091213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-115927.18478788003</v>
      </c>
      <c r="L1177" s="444">
        <f t="shared" ca="1" si="106"/>
        <v>-27938451.533879094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-27938451.533879094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-116410.21472449623</v>
      </c>
      <c r="L1178" s="444">
        <f t="shared" ca="1" si="106"/>
        <v>-28054861.74860359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-28054861.74860359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-116895.2572858483</v>
      </c>
      <c r="L1179" s="444">
        <f t="shared" ca="1" si="106"/>
        <v>-28171757.005889438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-28171757.005889438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-117382.32085787266</v>
      </c>
      <c r="L1180" s="444">
        <f t="shared" ca="1" si="106"/>
        <v>-28289139.326747309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-28289139.326747309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-117871.41386144712</v>
      </c>
      <c r="L1181" s="444">
        <f t="shared" ca="1" si="106"/>
        <v>-28407010.740608755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-28407010.740608755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-118362.5447525365</v>
      </c>
      <c r="L1182" s="444">
        <f t="shared" ca="1" si="106"/>
        <v>-28525373.285361294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-28525373.285361294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-118855.72202233871</v>
      </c>
      <c r="L1183" s="444">
        <f t="shared" ca="1" si="106"/>
        <v>-28644229.007383633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-28644229.007383633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-119350.9541974318</v>
      </c>
      <c r="L1184" s="444">
        <f t="shared" ca="1" si="106"/>
        <v>-28763579.961581066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-28763579.961581066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-119848.24983992112</v>
      </c>
      <c r="L1185" s="444">
        <f t="shared" ca="1" si="106"/>
        <v>-28883428.211420987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-28883428.211420987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-120347.61754758746</v>
      </c>
      <c r="L1186" s="444">
        <f t="shared" ca="1" si="106"/>
        <v>-29003775.828968573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-29003775.828968573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-120849.0659540357</v>
      </c>
      <c r="L1187" s="444">
        <f t="shared" ca="1" si="106"/>
        <v>-29124624.89492261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-29124624.89492261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-121352.6037288442</v>
      </c>
      <c r="L1188" s="444">
        <f t="shared" ca="1" si="106"/>
        <v>-29245977.498651456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-29245977.498651456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-121858.23957771441</v>
      </c>
      <c r="L1189" s="444">
        <f t="shared" ca="1" si="106"/>
        <v>-29367835.73822917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-29367835.73822917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-122365.98224262153</v>
      </c>
      <c r="L1190" s="444">
        <f t="shared" ca="1" si="106"/>
        <v>-29490201.720471792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-29490201.720471792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-122875.84050196578</v>
      </c>
      <c r="L1191" s="444">
        <f t="shared" ca="1" si="106"/>
        <v>-29613077.560973756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-29613077.560973756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-123387.82317072398</v>
      </c>
      <c r="L1192" s="444">
        <f t="shared" ca="1" si="106"/>
        <v>-29736465.384144481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-29736465.384144481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-123901.939100602</v>
      </c>
      <c r="L1193" s="444">
        <f t="shared" ca="1" si="106"/>
        <v>-29860367.323245082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-29860367.323245082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-124418.19718018782</v>
      </c>
      <c r="L1194" s="444">
        <f t="shared" ca="1" si="106"/>
        <v>-29984785.520425271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-29984785.520425271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-124936.60633510527</v>
      </c>
      <c r="L1195" s="444">
        <f t="shared" ca="1" si="106"/>
        <v>-30109722.126760375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-30109722.126760375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-125457.17552816821</v>
      </c>
      <c r="L1196" s="444">
        <f t="shared" ca="1" si="106"/>
        <v>-30235179.302288543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-30235179.302288543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-125979.91375953562</v>
      </c>
      <c r="L1197" s="444">
        <f t="shared" ca="1" si="106"/>
        <v>-30361159.21604808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-30361159.21604808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-126504.83006686701</v>
      </c>
      <c r="L1198" s="444">
        <f t="shared" ca="1" si="106"/>
        <v>-30487664.046114948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-30487664.046114948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-127031.93352547895</v>
      </c>
      <c r="L1199" s="444">
        <f t="shared" ca="1" si="106"/>
        <v>-30614695.979640428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-30614695.979640428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-127561.23324850178</v>
      </c>
      <c r="L1200" s="444">
        <f t="shared" ca="1" si="106"/>
        <v>-30742257.21288893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-30742257.21288893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-128092.73838703723</v>
      </c>
      <c r="L1201" s="444">
        <f t="shared" ca="1" si="106"/>
        <v>-30870349.951275967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-30870349.951275967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-128626.45813031653</v>
      </c>
      <c r="L1202" s="444">
        <f t="shared" ca="1" si="106"/>
        <v>-30998976.409406282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-30998976.409406282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-129162.40170585951</v>
      </c>
      <c r="L1203" s="444">
        <f t="shared" ca="1" si="106"/>
        <v>-31128138.811112143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-31128138.811112143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-129700.57837963394</v>
      </c>
      <c r="L1204" s="444">
        <f t="shared" ca="1" si="106"/>
        <v>-31257839.389491778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-31257839.389491778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-130240.99745621573</v>
      </c>
      <c r="L1205" s="444">
        <f t="shared" ca="1" si="106"/>
        <v>-31388080.386947993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-31388080.386947993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-130783.66827894998</v>
      </c>
      <c r="L1206" s="444">
        <f t="shared" ca="1" si="106"/>
        <v>-31518864.055226944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-31518864.055226944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-131328.60023011226</v>
      </c>
      <c r="L1207" s="444">
        <f t="shared" ca="1" si="106"/>
        <v>-31650192.655457057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-31650192.655457057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-131875.80273107107</v>
      </c>
      <c r="L1208" s="444">
        <f t="shared" ca="1" si="106"/>
        <v>-31782068.458188128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-31782068.458188128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-132425.28524245054</v>
      </c>
      <c r="L1209" s="444">
        <f t="shared" ca="1" si="106"/>
        <v>-31914493.743430577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-31914493.743430577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-132977.05726429407</v>
      </c>
      <c r="L1210" s="444">
        <f t="shared" ca="1" si="106"/>
        <v>-32047470.800694872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-32047470.800694872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-133531.12833622863</v>
      </c>
      <c r="L1211" s="444">
        <f t="shared" ca="1" si="106"/>
        <v>-32181001.9290311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-32181001.9290311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-134087.5080376296</v>
      </c>
      <c r="L1212" s="444">
        <f t="shared" ca="1" si="106"/>
        <v>-32315089.437068731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-32315089.437068731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-134646.20598778638</v>
      </c>
      <c r="L1213" s="444">
        <f t="shared" ca="1" si="106"/>
        <v>-32449735.643056516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-32449735.643056516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-135207.23184606881</v>
      </c>
      <c r="L1214" s="444">
        <f t="shared" ca="1" si="106"/>
        <v>-32584942.874902584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-32584942.874902584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-135770.59531209408</v>
      </c>
      <c r="L1215" s="444">
        <f t="shared" ca="1" si="106"/>
        <v>-32720713.470214676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-32720713.470214676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-136336.30612589448</v>
      </c>
      <c r="L1216" s="444">
        <f t="shared" ca="1" si="106"/>
        <v>-32857049.77634057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-32857049.77634057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-136904.37406808572</v>
      </c>
      <c r="L1217" s="444">
        <f t="shared" ca="1" si="106"/>
        <v>-32993954.150408655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-32993954.150408655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-137474.80896003605</v>
      </c>
      <c r="L1218" s="444">
        <f t="shared" ca="1" si="106"/>
        <v>-33131428.959368691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-33131428.959368691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-138047.62066403619</v>
      </c>
      <c r="L1219" s="444">
        <f t="shared" ca="1" si="106"/>
        <v>-33269476.580032729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-33269476.580032729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-138622.81908346969</v>
      </c>
      <c r="L1220" s="444">
        <f t="shared" ca="1" si="106"/>
        <v>-33408099.399116199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-33408099.399116199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-139200.41416298418</v>
      </c>
      <c r="L1221" s="444">
        <f t="shared" ca="1" si="106"/>
        <v>-33547299.813279185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-33547299.813279185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-139780.41588866326</v>
      </c>
      <c r="L1222" s="444">
        <f t="shared" ca="1" si="106"/>
        <v>-33687080.229167849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-33687080.229167849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-140362.83428819937</v>
      </c>
      <c r="L1223" s="444">
        <f t="shared" ca="1" si="106"/>
        <v>-33827443.063456051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-33827443.063456051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-140947.67943106688</v>
      </c>
      <c r="L1224" s="444">
        <f t="shared" ca="1" si="106"/>
        <v>-33968390.742887117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-33968390.742887117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-141534.96142869632</v>
      </c>
      <c r="L1225" s="444">
        <f t="shared" ca="1" si="106"/>
        <v>-34109925.704315811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-34109925.704315811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-142124.69043464921</v>
      </c>
      <c r="L1226" s="444">
        <f t="shared" ca="1" si="106"/>
        <v>-34252050.394750461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-34252050.394750461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-142716.87664479358</v>
      </c>
      <c r="L1227" s="444">
        <f t="shared" ca="1" si="106"/>
        <v>-34394767.271395251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-34394767.271395251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-143311.5302974802</v>
      </c>
      <c r="L1228" s="444">
        <f t="shared" ca="1" si="106"/>
        <v>-34538078.801692732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-34538078.801692732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-143908.6616737197</v>
      </c>
      <c r="L1229" s="444">
        <f t="shared" ca="1" si="106"/>
        <v>-34681987.463366449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-34681987.463366449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-144508.28109736019</v>
      </c>
      <c r="L1230" s="444">
        <f t="shared" ca="1" si="106"/>
        <v>-34826495.744463809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-34826495.744463809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-145110.39893526587</v>
      </c>
      <c r="L1231" s="444">
        <f t="shared" ca="1" si="106"/>
        <v>-34971606.143399075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-34971606.143399075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-145715.02559749613</v>
      </c>
      <c r="L1232" s="444">
        <f t="shared" ca="1" si="106"/>
        <v>-35117321.168996572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-35117321.168996572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-146322.17153748573</v>
      </c>
      <c r="L1233" s="444">
        <f t="shared" ca="1" si="106"/>
        <v>-35263643.340534061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-35263643.340534061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-146931.84725222524</v>
      </c>
      <c r="L1234" s="444">
        <f t="shared" ca="1" si="106"/>
        <v>-35410575.187786289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-35410575.187786289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-147544.06328244286</v>
      </c>
      <c r="L1235" s="444">
        <f t="shared" ca="1" si="106"/>
        <v>-35558119.251068734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-35558119.251068734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-148158.83021278639</v>
      </c>
      <c r="L1236" s="444">
        <f t="shared" ca="1" si="106"/>
        <v>-35706278.08128152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-35706278.08128152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-148776.15867200634</v>
      </c>
      <c r="L1237" s="444">
        <f t="shared" ca="1" si="106"/>
        <v>-35855054.239953525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-35855054.239953525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-149396.05933313968</v>
      </c>
      <c r="L1238" s="444">
        <f t="shared" ca="1" si="106"/>
        <v>-36004450.299286664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-36004450.299286664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-150018.54291369443</v>
      </c>
      <c r="L1239" s="444">
        <f t="shared" ca="1" si="106"/>
        <v>-36154468.842200361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-36154468.842200361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-150643.62017583483</v>
      </c>
      <c r="L1240" s="444">
        <f t="shared" ca="1" si="106"/>
        <v>-36305112.4623762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-36305112.4623762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-151271.30192656751</v>
      </c>
      <c r="L1241" s="444">
        <f t="shared" ca="1" si="106"/>
        <v>-36456383.764302768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-36456383.764302768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-151901.59901792821</v>
      </c>
      <c r="L1242" s="444">
        <f t="shared" ca="1" si="106"/>
        <v>-36608285.363320693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-36608285.363320693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-152534.52234716955</v>
      </c>
      <c r="L1243" s="444">
        <f t="shared" ca="1" si="106"/>
        <v>-36760819.885667861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-36760819.885667861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-153170.08285694942</v>
      </c>
      <c r="L1244" s="444">
        <f t="shared" ca="1" si="106"/>
        <v>-36913989.968524814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-36913989.968524814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-153808.29153552005</v>
      </c>
      <c r="L1245" s="444">
        <f t="shared" ca="1" si="106"/>
        <v>-37067798.260060333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-37067798.260060333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-154449.15941691806</v>
      </c>
      <c r="L1246" s="444">
        <f t="shared" ca="1" si="106"/>
        <v>-37222247.419477254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-37222247.419477254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-155092.69758115523</v>
      </c>
      <c r="L1247" s="444">
        <f t="shared" ca="1" si="106"/>
        <v>-37377340.117058411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-37377340.117058411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-155738.91715441004</v>
      </c>
      <c r="L1248" s="444">
        <f t="shared" ca="1" si="106"/>
        <v>-37533079.03421282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-37533079.03421282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-156387.82930922008</v>
      </c>
      <c r="L1249" s="444">
        <f t="shared" ca="1" si="106"/>
        <v>-37689466.863522038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-37689466.863522038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-157039.44526467516</v>
      </c>
      <c r="L1250" s="444">
        <f t="shared" ca="1" si="106"/>
        <v>-37846506.308786713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-37846506.308786713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-157693.7762866113</v>
      </c>
      <c r="L1251" s="444">
        <f t="shared" ca="1" si="106"/>
        <v>-38004200.085073322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-38004200.085073322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-158350.83368780551</v>
      </c>
      <c r="L1252" s="444">
        <f t="shared" ca="1" si="106"/>
        <v>-38162550.918761127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-38162550.918761127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-159010.62882817135</v>
      </c>
      <c r="L1253" s="444">
        <f t="shared" ca="1" si="106"/>
        <v>-38321561.547589295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-38321561.547589295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-159673.1731149554</v>
      </c>
      <c r="L1254" s="444">
        <f t="shared" ca="1" si="106"/>
        <v>-38481234.72070425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-38481234.72070425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-160338.47800293437</v>
      </c>
      <c r="L1255" s="444">
        <f t="shared" ca="1" si="106"/>
        <v>-38641573.198707186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-38641573.198707186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-161006.55499461328</v>
      </c>
      <c r="L1256" s="444">
        <f t="shared" ca="1" si="106"/>
        <v>-38802579.753701799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-38802579.753701799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-161677.41564042415</v>
      </c>
      <c r="L1257" s="444">
        <f t="shared" ca="1" si="106"/>
        <v>-38964257.16934222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-38964257.16934222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-162351.07153892593</v>
      </c>
      <c r="L1258" s="444">
        <f t="shared" ca="1" si="106"/>
        <v>-39126608.240881145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-39126608.240881145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-163027.53433700476</v>
      </c>
      <c r="L1259" s="444">
        <f t="shared" ca="1" si="106"/>
        <v>-39289635.775218152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-39289635.775218152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-163706.81573007564</v>
      </c>
      <c r="L1260" s="444">
        <f t="shared" ca="1" si="106"/>
        <v>-39453342.590948224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-39453342.590948224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-164388.92746228428</v>
      </c>
      <c r="L1261" s="444">
        <f t="shared" ca="1" si="106"/>
        <v>-39617731.518410511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-39617731.518410511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-165073.88132671046</v>
      </c>
      <c r="L1262" s="444">
        <f t="shared" ca="1" si="106"/>
        <v>-39782805.399737224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-39782805.399737224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-165761.68916557176</v>
      </c>
      <c r="L1263" s="444">
        <f t="shared" ca="1" si="106"/>
        <v>-39948567.088902794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-39948567.088902794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-166452.3628704283</v>
      </c>
      <c r="L1264" s="444">
        <f t="shared" ca="1" si="106"/>
        <v>-40115019.451773219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-40115019.451773219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-167145.91438238841</v>
      </c>
      <c r="L1265" s="444">
        <f t="shared" ca="1" si="106"/>
        <v>-40282165.366155609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-40282165.366155609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-167842.35569231503</v>
      </c>
      <c r="L1266" s="444">
        <f t="shared" ca="1" si="106"/>
        <v>-40450007.721847922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-40450007.721847922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-168541.69884103301</v>
      </c>
      <c r="L1267" s="444">
        <f t="shared" ca="1" si="106"/>
        <v>-40618549.420688957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-40618549.420688957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-169243.95591953731</v>
      </c>
      <c r="L1268" s="444">
        <f t="shared" ca="1" si="106"/>
        <v>-40787793.376608491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-40787793.376608491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-169949.13906920204</v>
      </c>
      <c r="L1269" s="444">
        <f t="shared" ca="1" si="106"/>
        <v>-40957742.515677691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-40957742.515677691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-170657.26048199038</v>
      </c>
      <c r="L1270" s="444">
        <f t="shared" ca="1" si="106"/>
        <v>-41128399.776159681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-41128399.776159681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-171368.33240066533</v>
      </c>
      <c r="L1271" s="444">
        <f t="shared" ca="1" si="106"/>
        <v>-41299768.108560346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-41299768.108560346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-172082.36711900143</v>
      </c>
      <c r="L1272" s="444">
        <f t="shared" ca="1" si="106"/>
        <v>-41471850.475679345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-41471850.475679345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-172799.37698199728</v>
      </c>
      <c r="L1273" s="444">
        <f t="shared" ca="1" si="106"/>
        <v>-41644649.852661341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-41644649.852661341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-173519.37438608892</v>
      </c>
      <c r="L1274" s="444">
        <f t="shared" ca="1" si="106"/>
        <v>-41818169.227047428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-41818169.227047428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-174242.37177936427</v>
      </c>
      <c r="L1275" s="444">
        <f t="shared" ca="1" si="106"/>
        <v>-41992411.598826796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-41992411.598826796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-174968.38166177832</v>
      </c>
      <c r="L1276" s="444">
        <f t="shared" ca="1" si="106"/>
        <v>-42167379.980488576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-42167379.980488576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-175697.41658536906</v>
      </c>
      <c r="L1277" s="444">
        <f t="shared" ca="1" si="106"/>
        <v>-42343077.397073947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-42343077.397073947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-176429.48915447478</v>
      </c>
      <c r="L1278" s="444">
        <f t="shared" ca="1" si="106"/>
        <v>-42519506.88622842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-42519506.88622842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-177164.61202595173</v>
      </c>
      <c r="L1279" s="444">
        <f t="shared" ca="1" si="106"/>
        <v>-42696671.498254374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-42696671.498254374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-177902.79790939321</v>
      </c>
      <c r="L1280" s="444">
        <f t="shared" ca="1" si="106"/>
        <v>-42874574.296163768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-42874574.296163768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-178644.05956734903</v>
      </c>
      <c r="L1281" s="444">
        <f t="shared" ca="1" si="106"/>
        <v>-43053218.355731115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-43053218.355731115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-179388.4098155463</v>
      </c>
      <c r="L1282" s="444">
        <f t="shared" ca="1" si="106"/>
        <v>-43232606.765546665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-43232606.765546665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-180135.86152311109</v>
      </c>
      <c r="L1283" s="444">
        <f t="shared" ref="L1283:L1537" ca="1" si="127">I1283-J1283+K1283</f>
        <v>-43412742.627069779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-43412742.627069779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-180886.42761279075</v>
      </c>
      <c r="L1284" s="444">
        <f t="shared" ca="1" si="127"/>
        <v>-43593629.054682568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-43593629.054682568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-181640.12106117737</v>
      </c>
      <c r="L1285" s="444">
        <f t="shared" ca="1" si="127"/>
        <v>-43775269.175743744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-43775269.175743744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-182396.95489893225</v>
      </c>
      <c r="L1286" s="444">
        <f t="shared" ca="1" si="127"/>
        <v>-43957666.130642675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-43957666.130642675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-183156.94221101113</v>
      </c>
      <c r="L1287" s="444">
        <f t="shared" ca="1" si="127"/>
        <v>-44140823.072853684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-44140823.072853684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-183920.09613689035</v>
      </c>
      <c r="L1288" s="444">
        <f t="shared" ca="1" si="127"/>
        <v>-44324743.168990575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-44324743.168990575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-184686.42987079406</v>
      </c>
      <c r="L1289" s="444">
        <f t="shared" ca="1" si="127"/>
        <v>-44509429.598861367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-44509429.598861367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-185455.95666192236</v>
      </c>
      <c r="L1290" s="444">
        <f t="shared" ca="1" si="127"/>
        <v>-44694885.555523291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-44694885.555523291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-186228.68981468037</v>
      </c>
      <c r="L1291" s="444">
        <f t="shared" ca="1" si="127"/>
        <v>-44881114.245337971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-44881114.245337971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-187004.64268890821</v>
      </c>
      <c r="L1292" s="444">
        <f t="shared" ca="1" si="127"/>
        <v>-45068118.888026878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-45068118.888026878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-187783.828700112</v>
      </c>
      <c r="L1293" s="444">
        <f t="shared" ca="1" si="127"/>
        <v>-45255902.716726989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-45255902.716726989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-188566.2613196958</v>
      </c>
      <c r="L1294" s="444">
        <f t="shared" ca="1" si="127"/>
        <v>-45444468.978046685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-45444468.978046685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-189351.95407519452</v>
      </c>
      <c r="L1295" s="444">
        <f t="shared" ca="1" si="127"/>
        <v>-45633820.93212188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-45633820.93212188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-190140.92055050784</v>
      </c>
      <c r="L1296" s="444">
        <f t="shared" ca="1" si="127"/>
        <v>-45823961.852672391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-45823961.852672391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-190933.17438613495</v>
      </c>
      <c r="L1297" s="444">
        <f t="shared" ca="1" si="127"/>
        <v>-46014895.027058527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-46014895.027058527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-191728.72927941053</v>
      </c>
      <c r="L1298" s="444">
        <f t="shared" ca="1" si="127"/>
        <v>-46206623.756337941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-46206623.756337941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-192527.59898474143</v>
      </c>
      <c r="L1299" s="444">
        <f t="shared" ca="1" si="127"/>
        <v>-46399151.355322681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-46399151.355322681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-193329.79731384449</v>
      </c>
      <c r="L1300" s="444">
        <f t="shared" ca="1" si="127"/>
        <v>-46592481.152636528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-46592481.152636528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-194135.33813598554</v>
      </c>
      <c r="L1301" s="444">
        <f t="shared" ca="1" si="127"/>
        <v>-46786616.490772516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-46786616.490772516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-194944.23537821881</v>
      </c>
      <c r="L1302" s="444">
        <f t="shared" ca="1" si="127"/>
        <v>-46981560.726150736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-46981560.726150736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-195756.50302562807</v>
      </c>
      <c r="L1303" s="444">
        <f t="shared" ca="1" si="127"/>
        <v>-47177317.229176365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-47177317.229176365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-196572.15512156818</v>
      </c>
      <c r="L1304" s="444">
        <f t="shared" ca="1" si="127"/>
        <v>-47373889.38429793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-47373889.38429793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-197391.20576790805</v>
      </c>
      <c r="L1305" s="444">
        <f t="shared" ca="1" si="127"/>
        <v>-47571280.590065837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-47571280.590065837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-198213.66912527432</v>
      </c>
      <c r="L1306" s="444">
        <f t="shared" ca="1" si="127"/>
        <v>-47769494.259191111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-47769494.259191111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-199039.55941329629</v>
      </c>
      <c r="L1307" s="444">
        <f t="shared" ca="1" si="127"/>
        <v>-47968533.81860441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-47968533.81860441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-199868.89091085171</v>
      </c>
      <c r="L1308" s="444">
        <f t="shared" ca="1" si="127"/>
        <v>-48168402.709515259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-48168402.709515259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-200701.67795631356</v>
      </c>
      <c r="L1309" s="444">
        <f t="shared" ca="1" si="127"/>
        <v>-48369104.387471572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-48369104.387471572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-201537.9349477982</v>
      </c>
      <c r="L1310" s="444">
        <f t="shared" ca="1" si="127"/>
        <v>-48570642.322419368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-48570642.322419368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-202377.67634341403</v>
      </c>
      <c r="L1311" s="444">
        <f t="shared" ca="1" si="127"/>
        <v>-48773019.998762779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-48773019.998762779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-203220.91666151158</v>
      </c>
      <c r="L1312" s="444">
        <f t="shared" ca="1" si="127"/>
        <v>-48976240.915424287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-48976240.915424287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-204067.67048093452</v>
      </c>
      <c r="L1313" s="444">
        <f t="shared" ca="1" si="127"/>
        <v>-49180308.585905224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-49180308.585905224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-204917.95244127177</v>
      </c>
      <c r="L1314" s="444">
        <f t="shared" ca="1" si="127"/>
        <v>-49385226.538346499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-49385226.538346499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-205771.77724311041</v>
      </c>
      <c r="L1315" s="444">
        <f t="shared" ca="1" si="127"/>
        <v>-49590998.315589607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-49590998.315589607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-206629.15964829002</v>
      </c>
      <c r="L1316" s="444">
        <f t="shared" ca="1" si="127"/>
        <v>-49797627.475237899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-49797627.475237899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-207490.11448015791</v>
      </c>
      <c r="L1317" s="444">
        <f t="shared" ca="1" si="127"/>
        <v>-50005117.589718059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-50005117.589718059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-208354.65662382526</v>
      </c>
      <c r="L1318" s="444">
        <f t="shared" ca="1" si="127"/>
        <v>-50213472.246341884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-50213472.246341884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-209222.80102642451</v>
      </c>
      <c r="L1319" s="444">
        <f t="shared" ca="1" si="127"/>
        <v>-50422695.04736831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-50422695.04736831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-210094.56269736795</v>
      </c>
      <c r="L1320" s="444">
        <f t="shared" ca="1" si="127"/>
        <v>-50632789.610065676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-50632789.610065676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-210969.95670860697</v>
      </c>
      <c r="L1321" s="444">
        <f t="shared" ca="1" si="127"/>
        <v>-50843759.566774286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-50843759.566774286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-211848.99819489286</v>
      </c>
      <c r="L1322" s="444">
        <f t="shared" ca="1" si="127"/>
        <v>-51055608.564969182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-51055608.564969182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-212731.70235403825</v>
      </c>
      <c r="L1323" s="444">
        <f t="shared" ca="1" si="127"/>
        <v>-51268340.267323218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-51268340.267323218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-213618.08444718007</v>
      </c>
      <c r="L1324" s="444">
        <f t="shared" ca="1" si="127"/>
        <v>-51481958.351770401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-51481958.351770401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-214508.15979904332</v>
      </c>
      <c r="L1325" s="444">
        <f t="shared" ca="1" si="127"/>
        <v>-51696466.511569448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-51696466.511569448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-215401.94379820602</v>
      </c>
      <c r="L1326" s="444">
        <f t="shared" ca="1" si="127"/>
        <v>-51911868.455367655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-51911868.455367655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-216299.45189736522</v>
      </c>
      <c r="L1327" s="444">
        <f t="shared" ca="1" si="127"/>
        <v>-52128167.907265022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-52128167.907265022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-217200.69961360426</v>
      </c>
      <c r="L1328" s="444">
        <f t="shared" ca="1" si="127"/>
        <v>-52345368.606878623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-52345368.606878623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-218105.70252866091</v>
      </c>
      <c r="L1329" s="444">
        <f t="shared" ca="1" si="127"/>
        <v>-52563474.309407286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-52563474.309407286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-219014.47628919699</v>
      </c>
      <c r="L1330" s="444">
        <f t="shared" ca="1" si="127"/>
        <v>-52782488.785696484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-52782488.785696484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-219927.03660706867</v>
      </c>
      <c r="L1331" s="444">
        <f t="shared" ca="1" si="127"/>
        <v>-53002415.822303556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-53002415.822303556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-220843.39925959811</v>
      </c>
      <c r="L1332" s="444">
        <f t="shared" ca="1" si="127"/>
        <v>-53223259.221563153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-53223259.221563153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-221763.58008984642</v>
      </c>
      <c r="L1333" s="444">
        <f t="shared" ca="1" si="127"/>
        <v>-53445022.801652998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-53445022.801652998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-222687.59500688748</v>
      </c>
      <c r="L1334" s="444">
        <f t="shared" ca="1" si="127"/>
        <v>-53667710.396659888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-53667710.396659888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-223615.45998608289</v>
      </c>
      <c r="L1335" s="444">
        <f t="shared" ca="1" si="127"/>
        <v>-53891325.856645972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-53891325.856645972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-224547.1910693582</v>
      </c>
      <c r="L1336" s="444">
        <f t="shared" ca="1" si="127"/>
        <v>-54115873.047715329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-54115873.047715329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-225482.80436548052</v>
      </c>
      <c r="L1337" s="444">
        <f t="shared" ca="1" si="127"/>
        <v>-54341355.852080807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-54341355.852080807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-226422.3160503367</v>
      </c>
      <c r="L1338" s="444">
        <f t="shared" ca="1" si="127"/>
        <v>-54567778.168131143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-54567778.168131143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-227365.7423672131</v>
      </c>
      <c r="L1339" s="444">
        <f t="shared" ca="1" si="127"/>
        <v>-54795143.910498358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-54795143.910498358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-228313.0996270765</v>
      </c>
      <c r="L1340" s="444">
        <f t="shared" ca="1" si="127"/>
        <v>-55023457.010125436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-55023457.010125436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-229264.40420885597</v>
      </c>
      <c r="L1341" s="444">
        <f t="shared" ca="1" si="127"/>
        <v>-55252721.41433429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-55252721.41433429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-230219.67255972617</v>
      </c>
      <c r="L1342" s="444">
        <f t="shared" ca="1" si="127"/>
        <v>-55482941.086894013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-55482941.086894013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-231178.92119539168</v>
      </c>
      <c r="L1343" s="444">
        <f t="shared" ca="1" si="127"/>
        <v>-55714120.008089408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-55714120.008089408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-232142.16670037253</v>
      </c>
      <c r="L1344" s="444">
        <f t="shared" ca="1" si="127"/>
        <v>-55946262.174789779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-55946262.174789779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-233109.42572829078</v>
      </c>
      <c r="L1345" s="444">
        <f t="shared" ca="1" si="127"/>
        <v>-56179371.60051807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-56179371.60051807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-234080.7150021586</v>
      </c>
      <c r="L1346" s="444">
        <f t="shared" ca="1" si="127"/>
        <v>-56413452.315520227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-56413452.315520227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-235056.05131466759</v>
      </c>
      <c r="L1347" s="444">
        <f t="shared" ca="1" si="127"/>
        <v>-56648508.366834894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-56648508.366834894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-236035.45152847873</v>
      </c>
      <c r="L1348" s="444">
        <f t="shared" ca="1" si="127"/>
        <v>-56884543.818363376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-56884543.818363376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-237018.93257651408</v>
      </c>
      <c r="L1349" s="444">
        <f t="shared" ca="1" si="127"/>
        <v>-57121562.750939891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-57121562.750939891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-238006.51146224953</v>
      </c>
      <c r="L1350" s="444">
        <f t="shared" ca="1" si="127"/>
        <v>-57359569.26240214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-57359569.26240214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-238998.20526000889</v>
      </c>
      <c r="L1351" s="444">
        <f t="shared" ca="1" si="127"/>
        <v>-57598567.467662148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-57598567.467662148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-239994.03111525893</v>
      </c>
      <c r="L1352" s="444">
        <f t="shared" ca="1" si="127"/>
        <v>-57838561.498777404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-57838561.498777404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-240994.00624490588</v>
      </c>
      <c r="L1353" s="444">
        <f t="shared" ca="1" si="127"/>
        <v>-58079555.50502231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-58079555.50502231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-241998.14793759293</v>
      </c>
      <c r="L1354" s="444">
        <f t="shared" ca="1" si="127"/>
        <v>-58321553.652959906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-58321553.652959906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-243006.47355399959</v>
      </c>
      <c r="L1355" s="444">
        <f t="shared" ca="1" si="127"/>
        <v>-58564560.126513906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-58564560.126513906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-244019.0005271413</v>
      </c>
      <c r="L1356" s="444">
        <f t="shared" ca="1" si="127"/>
        <v>-58808579.127041049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-58808579.127041049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-245035.74636267102</v>
      </c>
      <c r="L1357" s="444">
        <f t="shared" ca="1" si="127"/>
        <v>-59053614.873403721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-59053614.873403721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-246056.72863918214</v>
      </c>
      <c r="L1358" s="444">
        <f t="shared" ca="1" si="127"/>
        <v>-59299671.602042906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-59299671.602042906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-247081.96500851214</v>
      </c>
      <c r="L1359" s="444">
        <f t="shared" ca="1" si="127"/>
        <v>-59546753.567051418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-59546753.567051418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-248111.47319604756</v>
      </c>
      <c r="L1360" s="444">
        <f t="shared" ca="1" si="127"/>
        <v>-59794865.040247463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-59794865.040247463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-249145.2710010311</v>
      </c>
      <c r="L1361" s="444">
        <f t="shared" ca="1" si="127"/>
        <v>-60044010.311248496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-60044010.311248496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-250183.37629686869</v>
      </c>
      <c r="L1362" s="444">
        <f t="shared" ca="1" si="127"/>
        <v>-60294193.687545367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-60294193.687545367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-251225.80703143904</v>
      </c>
      <c r="L1363" s="444">
        <f t="shared" ca="1" si="127"/>
        <v>-60545419.494576804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-60545419.494576804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-252272.58122740331</v>
      </c>
      <c r="L1364" s="444">
        <f t="shared" ca="1" si="127"/>
        <v>-60797692.075804211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-60797692.075804211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-253323.71698251757</v>
      </c>
      <c r="L1365" s="444">
        <f t="shared" ca="1" si="127"/>
        <v>-61051015.792786732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-61051015.792786732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-254379.23246994472</v>
      </c>
      <c r="L1366" s="444">
        <f t="shared" ca="1" si="127"/>
        <v>-61305395.025256678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-61305395.025256678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-255439.14593856953</v>
      </c>
      <c r="L1367" s="444">
        <f t="shared" ca="1" si="127"/>
        <v>-61560834.171195246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-61560834.171195246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-256503.4757133135</v>
      </c>
      <c r="L1368" s="444">
        <f t="shared" ca="1" si="127"/>
        <v>-61817337.646908559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-61817337.646908559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-257572.24019545232</v>
      </c>
      <c r="L1369" s="444">
        <f t="shared" ca="1" si="127"/>
        <v>-62074909.887104012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-62074909.887104012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-258645.45786293337</v>
      </c>
      <c r="L1370" s="444">
        <f t="shared" ca="1" si="127"/>
        <v>-62333555.344966948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-62333555.344966948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-259723.14727069563</v>
      </c>
      <c r="L1371" s="444">
        <f t="shared" ca="1" si="127"/>
        <v>-62593278.492237642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-62593278.492237642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-260805.32705099016</v>
      </c>
      <c r="L1372" s="444">
        <f t="shared" ca="1" si="127"/>
        <v>-62854083.819288634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-62854083.819288634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-261892.01591370263</v>
      </c>
      <c r="L1373" s="444">
        <f t="shared" ca="1" si="127"/>
        <v>-63115975.835202336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-63115975.835202336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-262983.23264667642</v>
      </c>
      <c r="L1374" s="444">
        <f t="shared" ca="1" si="127"/>
        <v>-63378959.06784901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-63378959.06784901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-264078.99611603754</v>
      </c>
      <c r="L1375" s="444">
        <f t="shared" ca="1" si="127"/>
        <v>-63643038.063965045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-63643038.063965045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-265179.32526652107</v>
      </c>
      <c r="L1376" s="444">
        <f t="shared" ca="1" si="127"/>
        <v>-63908217.389231563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-63908217.389231563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-266284.23912179819</v>
      </c>
      <c r="L1377" s="444">
        <f t="shared" ca="1" si="127"/>
        <v>-64174501.628353357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-64174501.628353357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-267393.75678480568</v>
      </c>
      <c r="L1378" s="444">
        <f t="shared" ca="1" si="127"/>
        <v>-64441895.385138161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-64441895.385138161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-268507.89743807568</v>
      </c>
      <c r="L1379" s="444">
        <f t="shared" ca="1" si="127"/>
        <v>-64710403.282576241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-64710403.282576241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-269626.68034406769</v>
      </c>
      <c r="L1380" s="444">
        <f t="shared" ca="1" si="127"/>
        <v>-64980029.962920308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-64980029.962920308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-270750.12484550127</v>
      </c>
      <c r="L1381" s="444">
        <f t="shared" ca="1" si="127"/>
        <v>-65250780.087765813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-65250780.087765813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-271878.25036569085</v>
      </c>
      <c r="L1382" s="444">
        <f t="shared" ca="1" si="127"/>
        <v>-65522658.338131502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-65522658.338131502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-273011.07640888123</v>
      </c>
      <c r="L1383" s="444">
        <f t="shared" ca="1" si="127"/>
        <v>-65795669.41454038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-65795669.41454038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-274148.62256058492</v>
      </c>
      <c r="L1384" s="444">
        <f t="shared" ca="1" si="127"/>
        <v>-66069818.037100963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-66069818.037100963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-275290.90848792065</v>
      </c>
      <c r="L1385" s="444">
        <f t="shared" ca="1" si="127"/>
        <v>-66345108.945588887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-66345108.945588887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-276437.9539399537</v>
      </c>
      <c r="L1386" s="444">
        <f t="shared" ca="1" si="127"/>
        <v>-66621546.899528839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-66621546.899528839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-277589.77874803683</v>
      </c>
      <c r="L1387" s="444">
        <f t="shared" ca="1" si="127"/>
        <v>-66899136.678276874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-66899136.678276874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-278746.40282615362</v>
      </c>
      <c r="L1388" s="444">
        <f t="shared" ca="1" si="127"/>
        <v>-67177883.081103027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-67177883.081103027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-279907.84617126262</v>
      </c>
      <c r="L1389" s="444">
        <f t="shared" ca="1" si="127"/>
        <v>-67457790.927274287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-67457790.927274287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-281074.12886364287</v>
      </c>
      <c r="L1390" s="444">
        <f t="shared" ca="1" si="127"/>
        <v>-67738865.056137934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-67738865.056137934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-282245.27106724138</v>
      </c>
      <c r="L1391" s="444">
        <f t="shared" ca="1" si="127"/>
        <v>-68021110.327205181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-68021110.327205181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-283421.2930300216</v>
      </c>
      <c r="L1392" s="444">
        <f t="shared" ca="1" si="127"/>
        <v>-68304531.620235205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-68304531.620235205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-284602.21508431336</v>
      </c>
      <c r="L1393" s="444">
        <f t="shared" ca="1" si="127"/>
        <v>-68589133.835319519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-68589133.835319519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-285788.05764716468</v>
      </c>
      <c r="L1394" s="444">
        <f t="shared" ca="1" si="127"/>
        <v>-68874921.892966688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-68874921.892966688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-286978.84122069454</v>
      </c>
      <c r="L1395" s="444">
        <f t="shared" ca="1" si="127"/>
        <v>-69161900.734187379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-69161900.734187379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-288174.58639244741</v>
      </c>
      <c r="L1396" s="444">
        <f t="shared" ca="1" si="127"/>
        <v>-69450075.320579827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-69450075.320579827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-289375.31383574929</v>
      </c>
      <c r="L1397" s="444">
        <f t="shared" ca="1" si="127"/>
        <v>-69739450.634415582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-69739450.634415582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-290581.04431006493</v>
      </c>
      <c r="L1398" s="444">
        <f t="shared" ca="1" si="127"/>
        <v>-70030031.678725645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-70030031.678725645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-291791.79866135685</v>
      </c>
      <c r="L1399" s="444">
        <f t="shared" ca="1" si="127"/>
        <v>-70321823.477386996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-70321823.477386996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-293007.59782244579</v>
      </c>
      <c r="L1400" s="444">
        <f t="shared" ca="1" si="127"/>
        <v>-70614831.075209439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-70614831.075209439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-294228.46281337267</v>
      </c>
      <c r="L1401" s="444">
        <f t="shared" ca="1" si="127"/>
        <v>-70909059.538022816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-70909059.538022816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-295454.41474176175</v>
      </c>
      <c r="L1402" s="444">
        <f t="shared" ca="1" si="127"/>
        <v>-71204513.952764571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-71204513.952764571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-296685.47480318573</v>
      </c>
      <c r="L1403" s="444">
        <f t="shared" ca="1" si="127"/>
        <v>-71501199.42756775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-71501199.42756775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-297921.66428153228</v>
      </c>
      <c r="L1404" s="444">
        <f t="shared" ca="1" si="127"/>
        <v>-71799121.091849282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-71799121.091849282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-299163.00454937201</v>
      </c>
      <c r="L1405" s="444">
        <f t="shared" ca="1" si="127"/>
        <v>-72098284.096398652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-72098284.096398652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-300409.5170683277</v>
      </c>
      <c r="L1406" s="444">
        <f t="shared" ca="1" si="127"/>
        <v>-72398693.613466978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-72398693.613466978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-301661.22338944575</v>
      </c>
      <c r="L1407" s="444">
        <f t="shared" ca="1" si="127"/>
        <v>-72700354.836856425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-72700354.836856425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-302918.14515356842</v>
      </c>
      <c r="L1408" s="444">
        <f t="shared" ca="1" si="127"/>
        <v>-73003272.982009992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-73003272.982009992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-304180.30409170827</v>
      </c>
      <c r="L1409" s="444">
        <f t="shared" ca="1" si="127"/>
        <v>-73307453.286101699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-73307453.286101699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-305447.72202542372</v>
      </c>
      <c r="L1410" s="444">
        <f t="shared" ca="1" si="127"/>
        <v>-73612901.008127123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-73612901.008127123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-306720.42086719634</v>
      </c>
      <c r="L1411" s="444">
        <f t="shared" ca="1" si="127"/>
        <v>-73919621.428994313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-73919621.428994313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-307998.42262080964</v>
      </c>
      <c r="L1412" s="444">
        <f t="shared" ca="1" si="127"/>
        <v>-74227619.851615116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-74227619.851615116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-309281.74938172963</v>
      </c>
      <c r="L1413" s="444">
        <f t="shared" ca="1" si="127"/>
        <v>-74536901.600996852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-74536901.600996852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-310570.42333748686</v>
      </c>
      <c r="L1414" s="444">
        <f t="shared" ca="1" si="127"/>
        <v>-74847472.024334341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-74847472.024334341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-311864.46676805976</v>
      </c>
      <c r="L1415" s="444">
        <f t="shared" ca="1" si="127"/>
        <v>-75159336.491102397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-75159336.491102397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-313163.90204625996</v>
      </c>
      <c r="L1416" s="444">
        <f t="shared" ca="1" si="127"/>
        <v>-75472500.393148661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-75472500.393148661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-314468.7516381194</v>
      </c>
      <c r="L1417" s="444">
        <f t="shared" ca="1" si="127"/>
        <v>-75786969.144786775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-75786969.144786775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-315779.0381032782</v>
      </c>
      <c r="L1418" s="444">
        <f t="shared" ca="1" si="127"/>
        <v>-76102748.182890058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-76102748.182890058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-317094.78409537522</v>
      </c>
      <c r="L1419" s="444">
        <f t="shared" ca="1" si="127"/>
        <v>-76419842.966985434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-76419842.966985434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-318416.0123624393</v>
      </c>
      <c r="L1420" s="444">
        <f t="shared" ca="1" si="127"/>
        <v>-76738258.97934787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-76738258.97934787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-319742.74574728281</v>
      </c>
      <c r="L1421" s="444">
        <f t="shared" ca="1" si="127"/>
        <v>-77058001.725095153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-77058001.725095153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-321075.00718789647</v>
      </c>
      <c r="L1422" s="444">
        <f t="shared" ca="1" si="127"/>
        <v>-77379076.732283056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-77379076.732283056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-322412.81971784605</v>
      </c>
      <c r="L1423" s="444">
        <f t="shared" ca="1" si="127"/>
        <v>-77701489.552000895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-77701489.552000895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-323756.20646667038</v>
      </c>
      <c r="L1424" s="444">
        <f t="shared" ca="1" si="127"/>
        <v>-78025245.75846757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-78025245.75846757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-325105.19066028151</v>
      </c>
      <c r="L1425" s="444">
        <f t="shared" ca="1" si="127"/>
        <v>-78350350.949127853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-78350350.949127853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-326459.79562136607</v>
      </c>
      <c r="L1426" s="444">
        <f t="shared" ca="1" si="127"/>
        <v>-78676810.744749218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-78676810.744749218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-327820.04476978839</v>
      </c>
      <c r="L1427" s="444">
        <f t="shared" ca="1" si="127"/>
        <v>-79004630.789519012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-79004630.789519012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-329185.96162299591</v>
      </c>
      <c r="L1428" s="444">
        <f t="shared" ca="1" si="127"/>
        <v>-79333816.75114201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-79333816.75114201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-330557.56979642506</v>
      </c>
      <c r="L1429" s="444">
        <f t="shared" ca="1" si="127"/>
        <v>-79664374.320938438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-79664374.320938438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-331934.89300391014</v>
      </c>
      <c r="L1430" s="444">
        <f t="shared" ca="1" si="127"/>
        <v>-79996309.213942349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-79996309.213942349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-333317.95505809312</v>
      </c>
      <c r="L1431" s="444">
        <f t="shared" ca="1" si="127"/>
        <v>-80329627.169000447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-80329627.169000447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-334706.77987083519</v>
      </c>
      <c r="L1432" s="444">
        <f t="shared" ca="1" si="127"/>
        <v>-80664333.948871285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-80664333.948871285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-336101.39145363035</v>
      </c>
      <c r="L1433" s="444">
        <f t="shared" ca="1" si="127"/>
        <v>-81000435.340324908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-81000435.340324908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-337501.81391802046</v>
      </c>
      <c r="L1434" s="444">
        <f t="shared" ca="1" si="127"/>
        <v>-81337937.154242933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-81337937.154242933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-338908.07147601224</v>
      </c>
      <c r="L1435" s="444">
        <f t="shared" ca="1" si="127"/>
        <v>-81676845.225718945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-81676845.225718945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-340320.18844049558</v>
      </c>
      <c r="L1436" s="444">
        <f t="shared" ca="1" si="127"/>
        <v>-82017165.414159447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-82017165.414159447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-341738.18922566436</v>
      </c>
      <c r="L1437" s="444">
        <f t="shared" ca="1" si="127"/>
        <v>-82358903.603385106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-82358903.603385106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-343162.09834743792</v>
      </c>
      <c r="L1438" s="444">
        <f t="shared" ca="1" si="127"/>
        <v>-82702065.701732546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-82702065.701732546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-344591.94042388559</v>
      </c>
      <c r="L1439" s="444">
        <f t="shared" ca="1" si="127"/>
        <v>-83046657.642156437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-83046657.642156437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-346027.74017565179</v>
      </c>
      <c r="L1440" s="444">
        <f t="shared" ca="1" si="127"/>
        <v>-83392685.382332087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-83392685.382332087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-347469.52242638369</v>
      </c>
      <c r="L1441" s="444">
        <f t="shared" ca="1" si="127"/>
        <v>-83740154.904758468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-83740154.904758468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-348917.31210316031</v>
      </c>
      <c r="L1442" s="444">
        <f t="shared" ca="1" si="127"/>
        <v>-84089072.216861635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-84089072.216861635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-350371.13423692348</v>
      </c>
      <c r="L1443" s="444">
        <f t="shared" ca="1" si="127"/>
        <v>-84439443.351098552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-84439443.351098552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-351831.01396291063</v>
      </c>
      <c r="L1444" s="444">
        <f t="shared" ca="1" si="127"/>
        <v>-84791274.365061462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-84791274.365061462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-353296.97652108944</v>
      </c>
      <c r="L1445" s="444">
        <f t="shared" ca="1" si="127"/>
        <v>-85144571.341582552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-85144571.341582552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-354769.04725659394</v>
      </c>
      <c r="L1446" s="444">
        <f t="shared" ca="1" si="127"/>
        <v>-85499340.388839141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-85499340.388839141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-356247.25162016309</v>
      </c>
      <c r="L1447" s="444">
        <f t="shared" ca="1" si="127"/>
        <v>-85855587.640459299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-85855587.640459299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-357731.61516858044</v>
      </c>
      <c r="L1448" s="444">
        <f t="shared" ca="1" si="127"/>
        <v>-86213319.255627885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-86213319.255627885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-359222.16356511618</v>
      </c>
      <c r="L1449" s="444">
        <f t="shared" ca="1" si="127"/>
        <v>-86572541.419193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-86572541.419193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-360718.92257997085</v>
      </c>
      <c r="L1450" s="444">
        <f t="shared" ca="1" si="127"/>
        <v>-86933260.341772974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-86933260.341772974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-362221.91809072072</v>
      </c>
      <c r="L1451" s="444">
        <f t="shared" ca="1" si="127"/>
        <v>-87295482.25986369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-87295482.25986369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-363731.17608276539</v>
      </c>
      <c r="L1452" s="444">
        <f t="shared" ca="1" si="127"/>
        <v>-87659213.43594645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-87659213.43594645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-365246.72264977684</v>
      </c>
      <c r="L1453" s="444">
        <f t="shared" ca="1" si="127"/>
        <v>-88024460.158596233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-88024460.158596233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-366768.58399415098</v>
      </c>
      <c r="L1454" s="444">
        <f t="shared" ca="1" si="127"/>
        <v>-88391228.742590383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-88391228.742590383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-368296.78642745991</v>
      </c>
      <c r="L1455" s="444">
        <f t="shared" ca="1" si="127"/>
        <v>-88759525.529017836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-88759525.529017836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-369831.35637090763</v>
      </c>
      <c r="L1456" s="444">
        <f t="shared" ca="1" si="127"/>
        <v>-89129356.885388747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-89129356.885388747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-371372.32035578642</v>
      </c>
      <c r="L1457" s="444">
        <f t="shared" ca="1" si="127"/>
        <v>-89500729.205744535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-89500729.205744535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-372919.70502393553</v>
      </c>
      <c r="L1458" s="444">
        <f t="shared" ca="1" si="127"/>
        <v>-89873648.910768464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-89873648.910768464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-374473.53712820192</v>
      </c>
      <c r="L1459" s="444">
        <f t="shared" ca="1" si="127"/>
        <v>-90248122.447896659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-90248122.447896659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-376033.84353290277</v>
      </c>
      <c r="L1460" s="444">
        <f t="shared" ca="1" si="127"/>
        <v>-90624156.291429564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-90624156.291429564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-377600.65121428983</v>
      </c>
      <c r="L1461" s="444">
        <f t="shared" ca="1" si="127"/>
        <v>-91001756.942643851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-91001756.942643851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-379173.98726101604</v>
      </c>
      <c r="L1462" s="444">
        <f t="shared" ca="1" si="127"/>
        <v>-91380930.929904863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-91380930.929904863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-380753.8788746036</v>
      </c>
      <c r="L1463" s="444">
        <f t="shared" ca="1" si="127"/>
        <v>-91761684.808779463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-91761684.808779463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-382340.3533699144</v>
      </c>
      <c r="L1464" s="444">
        <f t="shared" ca="1" si="127"/>
        <v>-92144025.162149385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-92144025.162149385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-383933.43817562243</v>
      </c>
      <c r="L1465" s="444">
        <f t="shared" ca="1" si="127"/>
        <v>-92527958.600325003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-92527958.600325003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-385533.16083468753</v>
      </c>
      <c r="L1466" s="444">
        <f t="shared" ca="1" si="127"/>
        <v>-92913491.761159688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-92913491.761159688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-387139.54900483205</v>
      </c>
      <c r="L1467" s="444">
        <f t="shared" ca="1" si="127"/>
        <v>-93300631.310164526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-93300631.310164526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-388752.63045901887</v>
      </c>
      <c r="L1468" s="444">
        <f t="shared" ca="1" si="127"/>
        <v>-93689383.940623552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-93689383.940623552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-390372.43308593147</v>
      </c>
      <c r="L1469" s="444">
        <f t="shared" ca="1" si="127"/>
        <v>-94079756.373709485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-94079756.373709485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-391998.98489045619</v>
      </c>
      <c r="L1470" s="444">
        <f t="shared" ca="1" si="127"/>
        <v>-94471755.358599946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-94471755.358599946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-393632.31399416644</v>
      </c>
      <c r="L1471" s="444">
        <f t="shared" ca="1" si="127"/>
        <v>-94865387.672594115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-94865387.672594115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-395272.44863580883</v>
      </c>
      <c r="L1472" s="444">
        <f t="shared" ca="1" si="127"/>
        <v>-95260660.121229917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-95260660.121229917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-396919.41717179131</v>
      </c>
      <c r="L1473" s="444">
        <f t="shared" ca="1" si="127"/>
        <v>-95657579.538401708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-95657579.538401708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-398573.24807667377</v>
      </c>
      <c r="L1474" s="444">
        <f t="shared" ca="1" si="127"/>
        <v>-96056152.786478385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-96056152.786478385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-400233.96994365996</v>
      </c>
      <c r="L1475" s="444">
        <f t="shared" ca="1" si="127"/>
        <v>-96456386.756422043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-96456386.756422043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-401901.61148509185</v>
      </c>
      <c r="L1476" s="444">
        <f t="shared" ca="1" si="127"/>
        <v>-96858288.367907137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-96858288.367907137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-403576.20153294638</v>
      </c>
      <c r="L1477" s="444">
        <f t="shared" ca="1" si="127"/>
        <v>-97261864.569440082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-97261864.569440082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-405257.76903933368</v>
      </c>
      <c r="L1478" s="444">
        <f t="shared" ca="1" si="127"/>
        <v>-97667122.338479415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-97667122.338479415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-406946.34307699755</v>
      </c>
      <c r="L1479" s="444">
        <f t="shared" ca="1" si="127"/>
        <v>-98074068.681556419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-98074068.681556419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-408641.95283981843</v>
      </c>
      <c r="L1480" s="444">
        <f t="shared" ca="1" si="127"/>
        <v>-98482710.63439624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-98482710.63439624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-410344.62764331768</v>
      </c>
      <c r="L1481" s="444">
        <f t="shared" ca="1" si="127"/>
        <v>-98893055.262039557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-98893055.262039557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-412054.39692516479</v>
      </c>
      <c r="L1482" s="444">
        <f t="shared" ca="1" si="127"/>
        <v>-99305109.658964723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-99305109.658964723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-413771.29024568637</v>
      </c>
      <c r="L1483" s="444">
        <f t="shared" ca="1" si="127"/>
        <v>-99718880.949210405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-99718880.949210405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-415495.3372883767</v>
      </c>
      <c r="L1484" s="444">
        <f t="shared" ca="1" si="127"/>
        <v>-100134376.28649879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-100134376.28649879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-417226.5678604116</v>
      </c>
      <c r="L1485" s="444">
        <f t="shared" ca="1" si="127"/>
        <v>-100551602.85435919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-100551602.85435919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-418965.01189316332</v>
      </c>
      <c r="L1486" s="444">
        <f t="shared" ca="1" si="127"/>
        <v>-100970567.86625236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-100970567.86625236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-420710.69944271818</v>
      </c>
      <c r="L1487" s="444">
        <f t="shared" ca="1" si="127"/>
        <v>-101391278.56569508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-101391278.56569508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-422463.66069039615</v>
      </c>
      <c r="L1488" s="444">
        <f t="shared" ca="1" si="127"/>
        <v>-101813742.22638547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-101813742.22638547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-424223.92594327283</v>
      </c>
      <c r="L1489" s="444">
        <f t="shared" ca="1" si="127"/>
        <v>-102237966.15232874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-102237966.15232874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-425991.52563470311</v>
      </c>
      <c r="L1490" s="444">
        <f t="shared" ca="1" si="127"/>
        <v>-102663957.67796345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-102663957.67796345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-427766.49032484769</v>
      </c>
      <c r="L1491" s="444">
        <f t="shared" ca="1" si="127"/>
        <v>-103091724.16828831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-103091724.16828831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-429548.85070120124</v>
      </c>
      <c r="L1492" s="444">
        <f t="shared" ca="1" si="127"/>
        <v>-103521273.0189895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-103521273.0189895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-431338.63757912291</v>
      </c>
      <c r="L1493" s="444">
        <f t="shared" ca="1" si="127"/>
        <v>-103952611.65656863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-103952611.65656863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-433135.88190236926</v>
      </c>
      <c r="L1494" s="444">
        <f t="shared" ca="1" si="127"/>
        <v>-104385747.538471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-104385747.538471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-434940.61474362918</v>
      </c>
      <c r="L1495" s="444">
        <f t="shared" ca="1" si="127"/>
        <v>-104820688.15321463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-104820688.15321463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-436752.86730506097</v>
      </c>
      <c r="L1496" s="444">
        <f t="shared" ca="1" si="127"/>
        <v>-105257441.02051969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-105257441.02051969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-438572.67091883195</v>
      </c>
      <c r="L1497" s="444">
        <f t="shared" ca="1" si="127"/>
        <v>-105696013.69143853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-105696013.69143853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-440400.05704766052</v>
      </c>
      <c r="L1498" s="444">
        <f t="shared" ca="1" si="127"/>
        <v>-106136413.74848619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-106136413.74848619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-442235.05728535919</v>
      </c>
      <c r="L1499" s="444">
        <f t="shared" ca="1" si="127"/>
        <v>-106578648.80577154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-106578648.80577154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-444077.70335738151</v>
      </c>
      <c r="L1500" s="444">
        <f t="shared" ca="1" si="127"/>
        <v>-107022726.50912893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-107022726.50912893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-445928.0271213706</v>
      </c>
      <c r="L1501" s="444">
        <f t="shared" ca="1" si="127"/>
        <v>-107468654.53625029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-107468654.53625029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-447786.0605677095</v>
      </c>
      <c r="L1502" s="444">
        <f t="shared" ca="1" si="127"/>
        <v>-107916440.596818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-107916440.596818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-449651.83582007495</v>
      </c>
      <c r="L1503" s="444">
        <f t="shared" ca="1" si="127"/>
        <v>-108366092.43263808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-108366092.43263808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-451525.38513599202</v>
      </c>
      <c r="L1504" s="444">
        <f t="shared" ca="1" si="127"/>
        <v>-108817617.81777407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-108817617.81777407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-453406.74090739194</v>
      </c>
      <c r="L1505" s="444">
        <f t="shared" ca="1" si="127"/>
        <v>-109271024.55868146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-109271024.55868146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-455295.93566117279</v>
      </c>
      <c r="L1506" s="444">
        <f t="shared" ca="1" si="127"/>
        <v>-109726320.49434263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-109726320.49434263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-457193.00205976091</v>
      </c>
      <c r="L1507" s="444">
        <f t="shared" ca="1" si="127"/>
        <v>-110183513.49640238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-110183513.49640238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-459097.97290167667</v>
      </c>
      <c r="L1508" s="444">
        <f t="shared" ca="1" si="127"/>
        <v>-110642611.46930405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-110642611.46930405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-461010.88112210023</v>
      </c>
      <c r="L1509" s="444">
        <f t="shared" ca="1" si="127"/>
        <v>-111103622.35042615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-111103622.35042615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-462931.75979344238</v>
      </c>
      <c r="L1510" s="444">
        <f t="shared" ca="1" si="127"/>
        <v>-111566554.1102196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-111566554.1102196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-464860.64212591498</v>
      </c>
      <c r="L1511" s="444">
        <f t="shared" ca="1" si="127"/>
        <v>-112031414.75234552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-112031414.75234552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-466797.56146810629</v>
      </c>
      <c r="L1512" s="444">
        <f t="shared" ca="1" si="127"/>
        <v>-112498212.31381363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-112498212.31381363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-468742.55130755674</v>
      </c>
      <c r="L1513" s="444">
        <f t="shared" ca="1" si="127"/>
        <v>-112966954.86512119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-112966954.86512119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-470695.64527133829</v>
      </c>
      <c r="L1514" s="444">
        <f t="shared" ca="1" si="127"/>
        <v>-113437650.51039252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-113437650.51039252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-472656.87712663552</v>
      </c>
      <c r="L1515" s="444">
        <f t="shared" ca="1" si="127"/>
        <v>-113910307.38751915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-113910307.38751915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-474626.28078132984</v>
      </c>
      <c r="L1516" s="444">
        <f t="shared" ca="1" si="127"/>
        <v>-114384933.66830048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-114384933.66830048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-476603.8902845853</v>
      </c>
      <c r="L1517" s="444">
        <f t="shared" ca="1" si="127"/>
        <v>-114861537.55858506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-114861537.55858506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-478589.73982743773</v>
      </c>
      <c r="L1518" s="444">
        <f t="shared" ca="1" si="127"/>
        <v>-115340127.2984125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-115340127.2984125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-480583.86374338542</v>
      </c>
      <c r="L1519" s="444">
        <f t="shared" ca="1" si="127"/>
        <v>-115820711.16215588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-115820711.16215588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-482586.29650898284</v>
      </c>
      <c r="L1520" s="444">
        <f t="shared" ca="1" si="127"/>
        <v>-116303297.45866486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-116303297.45866486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-484597.07274443697</v>
      </c>
      <c r="L1521" s="444">
        <f t="shared" ca="1" si="127"/>
        <v>-116787894.53140931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-116787894.53140931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-486616.22721420543</v>
      </c>
      <c r="L1522" s="444">
        <f t="shared" ca="1" si="127"/>
        <v>-117274510.75862351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-117274510.75862351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-488643.79482759803</v>
      </c>
      <c r="L1523" s="444">
        <f t="shared" ca="1" si="127"/>
        <v>-117763154.55345111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-117763154.55345111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-490679.81063937966</v>
      </c>
      <c r="L1524" s="444">
        <f t="shared" ca="1" si="127"/>
        <v>-118253834.36409049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-118253834.36409049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-492724.30985037709</v>
      </c>
      <c r="L1525" s="444">
        <f t="shared" ca="1" si="127"/>
        <v>-118746558.67394087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-118746558.67394087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-494777.32780808693</v>
      </c>
      <c r="L1526" s="444">
        <f t="shared" ca="1" si="127"/>
        <v>-119241336.00174895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-119241336.00174895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-496838.90000728727</v>
      </c>
      <c r="L1527" s="444">
        <f t="shared" ca="1" si="127"/>
        <v>-119738174.90175624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-119738174.90175624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-498909.06209065096</v>
      </c>
      <c r="L1528" s="444">
        <f t="shared" ca="1" si="127"/>
        <v>-120237083.96384689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-120237083.96384689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-500987.84984936198</v>
      </c>
      <c r="L1529" s="444">
        <f t="shared" ca="1" si="127"/>
        <v>-120738071.81369625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-120738071.81369625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-503075.2992237343</v>
      </c>
      <c r="L1530" s="444">
        <f t="shared" ca="1" si="127"/>
        <v>-121241147.11291999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-121241147.11291999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-505171.44630383333</v>
      </c>
      <c r="L1531" s="444">
        <f t="shared" ca="1" si="127"/>
        <v>-121746318.55922382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-121746318.55922382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-507276.32733009924</v>
      </c>
      <c r="L1532" s="444">
        <f t="shared" ca="1" si="127"/>
        <v>-122253594.88655391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-122253594.88655391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-509389.97869397461</v>
      </c>
      <c r="L1533" s="444">
        <f t="shared" ca="1" si="127"/>
        <v>-122762984.86524789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-122762984.86524789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-511512.43693853286</v>
      </c>
      <c r="L1534" s="444">
        <f t="shared" ca="1" si="127"/>
        <v>-123274497.30218643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-123274497.30218643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-513643.73875911016</v>
      </c>
      <c r="L1535" s="444">
        <f t="shared" ca="1" si="127"/>
        <v>-123788141.04094554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-123788141.04094554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-515783.92100393976</v>
      </c>
      <c r="L1536" s="444">
        <f t="shared" ca="1" si="127"/>
        <v>-124303924.96194948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-124303924.96194948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-517933.0206747895</v>
      </c>
      <c r="L1537" s="444">
        <f t="shared" ca="1" si="127"/>
        <v>-124821857.98262428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-124821857.98262428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-520091.07492760115</v>
      </c>
      <c r="L1538" s="444">
        <f t="shared" ref="L1538:L1792" ca="1" si="132">I1538-J1538+K1538</f>
        <v>-125341949.05755188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-125341949.05755188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-522258.12107313279</v>
      </c>
      <c r="L1539" s="444">
        <f t="shared" ca="1" si="132"/>
        <v>-125864207.178625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-125864207.178625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-524434.19657760416</v>
      </c>
      <c r="L1540" s="444">
        <f t="shared" ca="1" si="132"/>
        <v>-126388641.37520261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-126388641.37520261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-526619.33906334417</v>
      </c>
      <c r="L1541" s="444">
        <f t="shared" ca="1" si="132"/>
        <v>-126915260.71426596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-126915260.71426596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-528813.58630944148</v>
      </c>
      <c r="L1542" s="444">
        <f t="shared" ca="1" si="132"/>
        <v>-127444074.30057541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-127444074.30057541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-531016.97625239752</v>
      </c>
      <c r="L1543" s="444">
        <f t="shared" ca="1" si="132"/>
        <v>-127975091.2768278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-127975091.2768278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-533229.54698678246</v>
      </c>
      <c r="L1544" s="444">
        <f t="shared" ca="1" si="132"/>
        <v>-128508320.82381459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-128508320.82381459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-535451.33676589408</v>
      </c>
      <c r="L1545" s="444">
        <f t="shared" ca="1" si="132"/>
        <v>-129043772.16058049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-129043772.16058049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-537682.38400241872</v>
      </c>
      <c r="L1546" s="444">
        <f t="shared" ca="1" si="132"/>
        <v>-129581454.5445829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-129581454.5445829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-539922.72726909549</v>
      </c>
      <c r="L1547" s="444">
        <f t="shared" ca="1" si="132"/>
        <v>-130121377.271852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-130121377.271852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-542172.40529938333</v>
      </c>
      <c r="L1548" s="444">
        <f t="shared" ca="1" si="132"/>
        <v>-130663549.67715138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-130663549.67715138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-544431.4569881307</v>
      </c>
      <c r="L1549" s="444">
        <f t="shared" ca="1" si="132"/>
        <v>-131207981.13413951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-131207981.13413951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-546699.9213922479</v>
      </c>
      <c r="L1550" s="444">
        <f t="shared" ca="1" si="132"/>
        <v>-131754681.05553176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-131754681.05553176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-548977.83773138234</v>
      </c>
      <c r="L1551" s="444">
        <f t="shared" ca="1" si="132"/>
        <v>-132303658.89326313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-132303658.89326313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-551265.24538859632</v>
      </c>
      <c r="L1552" s="444">
        <f t="shared" ca="1" si="132"/>
        <v>-132854924.13865173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-132854924.13865173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-553562.18391104881</v>
      </c>
      <c r="L1553" s="444">
        <f t="shared" ca="1" si="132"/>
        <v>-133408486.32256278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-133408486.32256278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-555868.69301067828</v>
      </c>
      <c r="L1554" s="444">
        <f t="shared" ca="1" si="132"/>
        <v>-133964355.01557346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-133964355.01557346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-558184.81256488932</v>
      </c>
      <c r="L1555" s="444">
        <f t="shared" ca="1" si="132"/>
        <v>-134522539.82813835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-134522539.82813835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-560510.58261724317</v>
      </c>
      <c r="L1556" s="444">
        <f t="shared" ca="1" si="132"/>
        <v>-135083050.4107556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-135083050.4107556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-562846.04337814834</v>
      </c>
      <c r="L1557" s="444">
        <f t="shared" ca="1" si="132"/>
        <v>-135645896.45413375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-135645896.45413375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-565191.23522555723</v>
      </c>
      <c r="L1558" s="444">
        <f t="shared" ca="1" si="132"/>
        <v>-136211087.68935931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-136211087.68935931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-567546.19870566379</v>
      </c>
      <c r="L1559" s="444">
        <f t="shared" ca="1" si="132"/>
        <v>-136778633.88806498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-136778633.88806498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-569910.97453360411</v>
      </c>
      <c r="L1560" s="444">
        <f t="shared" ca="1" si="132"/>
        <v>-137348544.8625986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-137348544.8625986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-572285.60359416087</v>
      </c>
      <c r="L1561" s="444">
        <f t="shared" ca="1" si="132"/>
        <v>-137920830.46619275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-137920830.46619275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-574670.12694246974</v>
      </c>
      <c r="L1562" s="444">
        <f t="shared" ca="1" si="132"/>
        <v>-138495500.59313521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-138495500.59313521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-577064.58580473007</v>
      </c>
      <c r="L1563" s="444">
        <f t="shared" ca="1" si="132"/>
        <v>-139072565.17893994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-139072565.17893994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-579469.02157891635</v>
      </c>
      <c r="L1564" s="444">
        <f t="shared" ca="1" si="132"/>
        <v>-139652034.20051885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-139652034.20051885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-581883.47583549516</v>
      </c>
      <c r="L1565" s="444">
        <f t="shared" ca="1" si="132"/>
        <v>-140233917.67635435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-140233917.67635435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-584307.99031814316</v>
      </c>
      <c r="L1566" s="444">
        <f t="shared" ca="1" si="132"/>
        <v>-140818225.6666725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-140818225.6666725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-586742.60694446869</v>
      </c>
      <c r="L1567" s="444">
        <f t="shared" ca="1" si="132"/>
        <v>-141404968.27361697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-141404968.27361697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-589187.36780673731</v>
      </c>
      <c r="L1568" s="444">
        <f t="shared" ca="1" si="132"/>
        <v>-141994155.6414237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-141994155.6414237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-591642.3151725987</v>
      </c>
      <c r="L1569" s="444">
        <f t="shared" ca="1" si="132"/>
        <v>-142585797.95659631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-142585797.95659631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-594107.49148581794</v>
      </c>
      <c r="L1570" s="444">
        <f t="shared" ca="1" si="132"/>
        <v>-143179905.44808212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-143179905.44808212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-596582.93936700886</v>
      </c>
      <c r="L1571" s="444">
        <f t="shared" ca="1" si="132"/>
        <v>-143776488.38744912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-143776488.38744912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-599068.70161437127</v>
      </c>
      <c r="L1572" s="444">
        <f t="shared" ca="1" si="132"/>
        <v>-144375557.0890635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-144375557.0890635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-601564.82120443124</v>
      </c>
      <c r="L1573" s="444">
        <f t="shared" ca="1" si="132"/>
        <v>-144977121.91026792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-144977121.91026792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-604071.34129278304</v>
      </c>
      <c r="L1574" s="444">
        <f t="shared" ca="1" si="132"/>
        <v>-145581193.25156069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-145581193.25156069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-606588.30521483615</v>
      </c>
      <c r="L1575" s="444">
        <f t="shared" ca="1" si="132"/>
        <v>-146187781.55677551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-146187781.55677551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-609115.75648656464</v>
      </c>
      <c r="L1576" s="444">
        <f t="shared" ca="1" si="132"/>
        <v>-146796897.31326208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-146796897.31326208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-611653.73880525865</v>
      </c>
      <c r="L1577" s="444">
        <f t="shared" ca="1" si="132"/>
        <v>-147408551.05206734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-147408551.05206734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-614202.29605028057</v>
      </c>
      <c r="L1578" s="444">
        <f t="shared" ca="1" si="132"/>
        <v>-148022753.34811762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-148022753.34811762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-616761.47228382342</v>
      </c>
      <c r="L1579" s="444">
        <f t="shared" ca="1" si="132"/>
        <v>-148639514.82040143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-148639514.82040143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-619331.31175167265</v>
      </c>
      <c r="L1580" s="444">
        <f t="shared" ca="1" si="132"/>
        <v>-149258846.13215309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-149258846.13215309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-621911.85888397123</v>
      </c>
      <c r="L1581" s="444">
        <f t="shared" ca="1" si="132"/>
        <v>-149880757.99103707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-149880757.99103707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-624503.15829598776</v>
      </c>
      <c r="L1582" s="444">
        <f t="shared" ca="1" si="132"/>
        <v>-150505261.14933306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-150505261.14933306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-627105.25478888769</v>
      </c>
      <c r="L1583" s="444">
        <f t="shared" ca="1" si="132"/>
        <v>-151132366.40412194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-151132366.40412194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-629718.19335050811</v>
      </c>
      <c r="L1584" s="444">
        <f t="shared" ca="1" si="132"/>
        <v>-151762084.59747243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-151762084.59747243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-632342.01915613515</v>
      </c>
      <c r="L1585" s="444">
        <f t="shared" ca="1" si="132"/>
        <v>-152394426.61662856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-152394426.61662856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-634976.77756928559</v>
      </c>
      <c r="L1586" s="444">
        <f t="shared" ca="1" si="132"/>
        <v>-153029403.39419785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-153029403.39419785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-637622.51414249104</v>
      </c>
      <c r="L1587" s="444">
        <f t="shared" ca="1" si="132"/>
        <v>-153667025.90834033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-153667025.90834033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-640279.27461808478</v>
      </c>
      <c r="L1588" s="444">
        <f t="shared" ca="1" si="132"/>
        <v>-154307305.18295842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-154307305.18295842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-642947.10492899339</v>
      </c>
      <c r="L1589" s="444">
        <f t="shared" ca="1" si="132"/>
        <v>-154950252.28788742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-154950252.28788742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-645626.05119953095</v>
      </c>
      <c r="L1590" s="444">
        <f t="shared" ca="1" si="132"/>
        <v>-155595878.33908695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-155595878.33908695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-648316.15974619566</v>
      </c>
      <c r="L1591" s="444">
        <f t="shared" ca="1" si="132"/>
        <v>-156244194.49883315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-156244194.49883315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-651017.47707847145</v>
      </c>
      <c r="L1592" s="444">
        <f t="shared" ca="1" si="132"/>
        <v>-156895211.97591162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-156895211.97591162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-653730.04989963176</v>
      </c>
      <c r="L1593" s="444">
        <f t="shared" ca="1" si="132"/>
        <v>-157548942.02581125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-157548942.02581125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-656453.92510754685</v>
      </c>
      <c r="L1594" s="444">
        <f t="shared" ca="1" si="132"/>
        <v>-158205395.95091879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-158205395.95091879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-659189.14979549497</v>
      </c>
      <c r="L1595" s="444">
        <f t="shared" ca="1" si="132"/>
        <v>-158864585.1007143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-158864585.1007143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-661935.77125297626</v>
      </c>
      <c r="L1596" s="444">
        <f t="shared" ca="1" si="132"/>
        <v>-159526520.87196729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-159526520.87196729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-664693.8369665303</v>
      </c>
      <c r="L1597" s="444">
        <f t="shared" ca="1" si="132"/>
        <v>-160191214.70893383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-160191214.70893383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-667463.39462055766</v>
      </c>
      <c r="L1598" s="444">
        <f t="shared" ca="1" si="132"/>
        <v>-160858678.1035544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-160858678.1035544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-670244.49209814332</v>
      </c>
      <c r="L1599" s="444">
        <f t="shared" ca="1" si="132"/>
        <v>-161528922.59565255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-161528922.59565255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-673037.17748188565</v>
      </c>
      <c r="L1600" s="444">
        <f t="shared" ca="1" si="132"/>
        <v>-162201959.77313444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-162201959.77313444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-675841.4990547268</v>
      </c>
      <c r="L1601" s="444">
        <f t="shared" ca="1" si="132"/>
        <v>-162877801.27218917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-162877801.27218917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-678657.50530078821</v>
      </c>
      <c r="L1602" s="444">
        <f t="shared" ca="1" si="132"/>
        <v>-163556458.77748996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-163556458.77748996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-681485.24490620813</v>
      </c>
      <c r="L1603" s="444">
        <f t="shared" ca="1" si="132"/>
        <v>-164237944.02239618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-164237944.02239618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-684324.76675998408</v>
      </c>
      <c r="L1604" s="444">
        <f t="shared" ca="1" si="132"/>
        <v>-164922268.78915617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-164922268.78915617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-687176.11995481735</v>
      </c>
      <c r="L1605" s="444">
        <f t="shared" ca="1" si="132"/>
        <v>-165609444.90911099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-165609444.90911099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-690039.35378796246</v>
      </c>
      <c r="L1606" s="444">
        <f t="shared" ca="1" si="132"/>
        <v>-166299484.26289895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-166299484.26289895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-692914.5177620789</v>
      </c>
      <c r="L1607" s="444">
        <f t="shared" ca="1" si="132"/>
        <v>-166992398.78066102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-166992398.78066102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-695801.66158608755</v>
      </c>
      <c r="L1608" s="444">
        <f t="shared" ca="1" si="132"/>
        <v>-167688200.44224709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-167688200.44224709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-698700.83517602959</v>
      </c>
      <c r="L1609" s="444">
        <f t="shared" ca="1" si="132"/>
        <v>-168386901.27742311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-168386901.27742311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-701612.08865592966</v>
      </c>
      <c r="L1610" s="444">
        <f t="shared" ca="1" si="132"/>
        <v>-169088513.36607903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-169088513.36607903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-704535.47235866264</v>
      </c>
      <c r="L1611" s="444">
        <f t="shared" ca="1" si="132"/>
        <v>-169793048.83843771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-169793048.83843771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-707471.03682682372</v>
      </c>
      <c r="L1612" s="444">
        <f t="shared" ca="1" si="132"/>
        <v>-170500519.87526453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-170500519.87526453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-710418.83281360217</v>
      </c>
      <c r="L1613" s="444">
        <f t="shared" ca="1" si="132"/>
        <v>-171210938.70807812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-171210938.70807812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-713378.91128365882</v>
      </c>
      <c r="L1614" s="444">
        <f t="shared" ca="1" si="132"/>
        <v>-171924317.61936179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-171924317.61936179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-716351.32341400743</v>
      </c>
      <c r="L1615" s="444">
        <f t="shared" ca="1" si="132"/>
        <v>-172640668.94277579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-172640668.94277579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-719336.12059489905</v>
      </c>
      <c r="L1616" s="444">
        <f t="shared" ca="1" si="132"/>
        <v>-173360005.06337067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-173360005.06337067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-722333.35443071113</v>
      </c>
      <c r="L1617" s="444">
        <f t="shared" ca="1" si="132"/>
        <v>-174082338.41780138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-174082338.41780138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-725343.07674083905</v>
      </c>
      <c r="L1618" s="444">
        <f t="shared" ca="1" si="132"/>
        <v>-174807681.49454221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-174807681.49454221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-728365.33956059255</v>
      </c>
      <c r="L1619" s="444">
        <f t="shared" ca="1" si="132"/>
        <v>-175536046.83410281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-175536046.83410281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-731400.19514209498</v>
      </c>
      <c r="L1620" s="444">
        <f t="shared" ca="1" si="132"/>
        <v>-176267447.0292449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-176267447.0292449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-734447.69595518708</v>
      </c>
      <c r="L1621" s="444">
        <f t="shared" ca="1" si="132"/>
        <v>-177001894.72520009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-177001894.72520009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-737507.89468833373</v>
      </c>
      <c r="L1622" s="444">
        <f t="shared" ca="1" si="132"/>
        <v>-177739402.61988842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-177739402.61988842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-740580.84424953512</v>
      </c>
      <c r="L1623" s="444">
        <f t="shared" ca="1" si="132"/>
        <v>-178479983.46413797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-178479983.46413797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-743666.59776724153</v>
      </c>
      <c r="L1624" s="444">
        <f t="shared" ca="1" si="132"/>
        <v>-179223650.06190521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-179223650.06190521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-746765.20859127166</v>
      </c>
      <c r="L1625" s="444">
        <f t="shared" ca="1" si="132"/>
        <v>-179970415.27049649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-179970415.27049649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-749876.7302937354</v>
      </c>
      <c r="L1626" s="444">
        <f t="shared" ca="1" si="132"/>
        <v>-180720292.00079021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-180720292.00079021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-753001.21666995925</v>
      </c>
      <c r="L1627" s="444">
        <f t="shared" ca="1" si="132"/>
        <v>-181473293.21746016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-181473293.21746016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-756138.72173941729</v>
      </c>
      <c r="L1628" s="444">
        <f t="shared" ca="1" si="132"/>
        <v>-182229431.93919957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-182229431.93919957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-759289.29974666482</v>
      </c>
      <c r="L1629" s="444">
        <f t="shared" ca="1" si="132"/>
        <v>-182988721.23894623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-182988721.23894623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-762453.00516227598</v>
      </c>
      <c r="L1630" s="444">
        <f t="shared" ca="1" si="132"/>
        <v>-183751174.2441085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-183751174.2441085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-765629.89268378541</v>
      </c>
      <c r="L1631" s="444">
        <f t="shared" ca="1" si="132"/>
        <v>-184516804.13679227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-184516804.13679227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-768820.01723663451</v>
      </c>
      <c r="L1632" s="444">
        <f t="shared" ca="1" si="132"/>
        <v>-185285624.15402889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-185285624.15402889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-772023.43397512042</v>
      </c>
      <c r="L1633" s="444">
        <f t="shared" ca="1" si="132"/>
        <v>-186057647.58800402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-186057647.58800402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-775240.1982833501</v>
      </c>
      <c r="L1634" s="444">
        <f t="shared" ca="1" si="132"/>
        <v>-186832887.78628737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-186832887.78628737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-778470.3657761974</v>
      </c>
      <c r="L1635" s="444">
        <f t="shared" ca="1" si="132"/>
        <v>-187611358.15206358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-187611358.15206358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-781713.99230026489</v>
      </c>
      <c r="L1636" s="444">
        <f t="shared" ca="1" si="132"/>
        <v>-188393072.14436385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-188393072.14436385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-784971.13393484941</v>
      </c>
      <c r="L1637" s="444">
        <f t="shared" ca="1" si="132"/>
        <v>-189178043.27829871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-189178043.27829871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-788241.84699291131</v>
      </c>
      <c r="L1638" s="444">
        <f t="shared" ca="1" si="132"/>
        <v>-189966285.12529162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-189966285.12529162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-791526.18802204845</v>
      </c>
      <c r="L1639" s="444">
        <f t="shared" ca="1" si="132"/>
        <v>-190757811.31331366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-190757811.31331366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-794824.21380547364</v>
      </c>
      <c r="L1640" s="444">
        <f t="shared" ca="1" si="132"/>
        <v>-191552635.52711913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-191552635.52711913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-798135.98136299639</v>
      </c>
      <c r="L1641" s="444">
        <f t="shared" ca="1" si="132"/>
        <v>-192350771.50848213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-192350771.50848213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-801461.5479520089</v>
      </c>
      <c r="L1642" s="444">
        <f t="shared" ca="1" si="132"/>
        <v>-193152233.05643412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-193152233.05643412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-804800.97106847551</v>
      </c>
      <c r="L1643" s="444">
        <f t="shared" ca="1" si="132"/>
        <v>-193957034.0275026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-193957034.0275026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-808154.30844792747</v>
      </c>
      <c r="L1644" s="444">
        <f t="shared" ca="1" si="132"/>
        <v>-194765188.33595052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-194765188.33595052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-811521.61806646048</v>
      </c>
      <c r="L1645" s="444">
        <f t="shared" ca="1" si="132"/>
        <v>-195576709.95401698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-195576709.95401698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-814902.95814173738</v>
      </c>
      <c r="L1646" s="444">
        <f t="shared" ca="1" si="132"/>
        <v>-196391612.91215873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-196391612.91215873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-818298.38713399472</v>
      </c>
      <c r="L1647" s="444">
        <f t="shared" ca="1" si="132"/>
        <v>-197209911.29929271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-197209911.29929271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-821707.96374705294</v>
      </c>
      <c r="L1648" s="444">
        <f t="shared" ca="1" si="132"/>
        <v>-198031619.26303977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-198031619.26303977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-825131.74692933238</v>
      </c>
      <c r="L1649" s="444">
        <f t="shared" ca="1" si="132"/>
        <v>-198856751.00996909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-198856751.00996909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-828569.7958748712</v>
      </c>
      <c r="L1650" s="444">
        <f t="shared" ca="1" si="132"/>
        <v>-199685320.80584395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-199685320.80584395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-832022.17002434982</v>
      </c>
      <c r="L1651" s="444">
        <f t="shared" ca="1" si="132"/>
        <v>-200517342.97586828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-200517342.97586828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-835488.92906611785</v>
      </c>
      <c r="L1652" s="444">
        <f t="shared" ca="1" si="132"/>
        <v>-201352831.90493441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-201352831.90493441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-838970.13293722668</v>
      </c>
      <c r="L1653" s="444">
        <f t="shared" ca="1" si="132"/>
        <v>-202191802.03787163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-202191802.03787163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-842465.84182446508</v>
      </c>
      <c r="L1654" s="444">
        <f t="shared" ca="1" si="132"/>
        <v>-203034267.8796961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-203034267.8796961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-845976.11616540037</v>
      </c>
      <c r="L1655" s="444">
        <f t="shared" ca="1" si="132"/>
        <v>-203880243.9958615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-203880243.9958615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-849501.01664942293</v>
      </c>
      <c r="L1656" s="444">
        <f t="shared" ca="1" si="132"/>
        <v>-204729745.01251093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-204729745.01251093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-853040.60421879555</v>
      </c>
      <c r="L1657" s="444">
        <f t="shared" ca="1" si="132"/>
        <v>-205582785.61672971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-205582785.61672971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-856594.94006970711</v>
      </c>
      <c r="L1658" s="444">
        <f t="shared" ca="1" si="132"/>
        <v>-206439380.55679941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-206439380.55679941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-860164.0856533309</v>
      </c>
      <c r="L1659" s="444">
        <f t="shared" ca="1" si="132"/>
        <v>-207299544.64245275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-207299544.64245275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-863748.10267688648</v>
      </c>
      <c r="L1660" s="444">
        <f t="shared" ca="1" si="132"/>
        <v>-208163292.74512964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-208163292.74512964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-867347.05310470681</v>
      </c>
      <c r="L1661" s="444">
        <f t="shared" ca="1" si="132"/>
        <v>-209030639.79823434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-209030639.79823434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-870960.99915930978</v>
      </c>
      <c r="L1662" s="444">
        <f t="shared" ca="1" si="132"/>
        <v>-209901600.79739365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-209901600.79739365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-874590.00332247349</v>
      </c>
      <c r="L1663" s="444">
        <f t="shared" ca="1" si="132"/>
        <v>-210776190.80071613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-210776190.80071613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-878234.12833631726</v>
      </c>
      <c r="L1664" s="444">
        <f t="shared" ca="1" si="132"/>
        <v>-211654424.92905244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-211654424.92905244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-881893.43720438518</v>
      </c>
      <c r="L1665" s="444">
        <f t="shared" ca="1" si="132"/>
        <v>-212536318.36625683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-212536318.36625683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-885567.99319273676</v>
      </c>
      <c r="L1666" s="444">
        <f t="shared" ca="1" si="132"/>
        <v>-213421886.35944957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-213421886.35944957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-889257.85983103979</v>
      </c>
      <c r="L1667" s="444">
        <f t="shared" ca="1" si="132"/>
        <v>-214311144.2192806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-214311144.2192806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-892963.1009136691</v>
      </c>
      <c r="L1668" s="444">
        <f t="shared" ca="1" si="132"/>
        <v>-215204107.32019427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-215204107.32019427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-896683.78050080931</v>
      </c>
      <c r="L1669" s="444">
        <f t="shared" ca="1" si="132"/>
        <v>-216100791.10069507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-216100791.10069507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-900419.96291956294</v>
      </c>
      <c r="L1670" s="444">
        <f t="shared" ca="1" si="132"/>
        <v>-217001211.06361464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-217001211.06361464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-904171.71276506095</v>
      </c>
      <c r="L1671" s="444">
        <f t="shared" ca="1" si="132"/>
        <v>-217905382.7763797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-217905382.7763797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-907939.09490158211</v>
      </c>
      <c r="L1672" s="444">
        <f t="shared" ca="1" si="132"/>
        <v>-218813321.8712813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-218813321.8712813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-911722.1744636721</v>
      </c>
      <c r="L1673" s="444">
        <f t="shared" ca="1" si="132"/>
        <v>-219725044.04574496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-219725044.04574496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-915521.01685727073</v>
      </c>
      <c r="L1674" s="444">
        <f t="shared" ca="1" si="132"/>
        <v>-220640565.06260222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-220640565.06260222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-919335.6877608425</v>
      </c>
      <c r="L1675" s="444">
        <f t="shared" ca="1" si="132"/>
        <v>-221559900.75036305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-221559900.75036305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-923166.25312651275</v>
      </c>
      <c r="L1676" s="444">
        <f t="shared" ca="1" si="132"/>
        <v>-222483067.00348955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-222483067.00348955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-927012.77918120637</v>
      </c>
      <c r="L1677" s="444">
        <f t="shared" ca="1" si="132"/>
        <v>-223410079.78267077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-223410079.78267077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-930875.33242779481</v>
      </c>
      <c r="L1678" s="444">
        <f t="shared" ca="1" si="132"/>
        <v>-224340955.11509857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-224340955.11509857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-934753.97964624397</v>
      </c>
      <c r="L1679" s="444">
        <f t="shared" ca="1" si="132"/>
        <v>-225275709.0947448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-225275709.0947448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-938648.78789477015</v>
      </c>
      <c r="L1680" s="444">
        <f t="shared" ca="1" si="132"/>
        <v>-226214357.88263956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-226214357.88263956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-942559.82451099809</v>
      </c>
      <c r="L1681" s="444">
        <f t="shared" ca="1" si="132"/>
        <v>-227156917.70715055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-227156917.70715055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-946487.15711312729</v>
      </c>
      <c r="L1682" s="444">
        <f t="shared" ca="1" si="132"/>
        <v>-228103404.86426368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-228103404.86426368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-950430.85360109853</v>
      </c>
      <c r="L1683" s="444">
        <f t="shared" ca="1" si="132"/>
        <v>-229053835.71786478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-229053835.71786478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-954390.98215776996</v>
      </c>
      <c r="L1684" s="444">
        <f t="shared" ca="1" si="132"/>
        <v>-230008226.70002255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-230008226.70002255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-958367.61125009402</v>
      </c>
      <c r="L1685" s="444">
        <f t="shared" ca="1" si="132"/>
        <v>-230966594.31127265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-230966594.31127265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-962360.80963030271</v>
      </c>
      <c r="L1686" s="444">
        <f t="shared" ca="1" si="132"/>
        <v>-231928955.12090296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-231928955.12090296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-966370.64633709565</v>
      </c>
      <c r="L1687" s="444">
        <f t="shared" ca="1" si="132"/>
        <v>-232895325.76724005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-232895325.76724005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-970397.19069683342</v>
      </c>
      <c r="L1688" s="444">
        <f t="shared" ca="1" si="132"/>
        <v>-233865722.95793688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-233865722.95793688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-974440.51232473704</v>
      </c>
      <c r="L1689" s="444">
        <f t="shared" ca="1" si="132"/>
        <v>-234840163.47026163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-234840163.47026163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-978500.68112609</v>
      </c>
      <c r="L1690" s="444">
        <f t="shared" ca="1" si="132"/>
        <v>-235818664.15138772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-235818664.15138772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-982577.76729744894</v>
      </c>
      <c r="L1691" s="444">
        <f t="shared" ca="1" si="132"/>
        <v>-236801241.91868517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-236801241.91868517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-986671.8413278549</v>
      </c>
      <c r="L1692" s="444">
        <f t="shared" ca="1" si="132"/>
        <v>-237787913.76001301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-237787913.76001301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-990782.97400005418</v>
      </c>
      <c r="L1693" s="444">
        <f t="shared" ca="1" si="132"/>
        <v>-238778696.73401308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-238778696.73401308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-994911.23639172118</v>
      </c>
      <c r="L1694" s="444">
        <f t="shared" ca="1" si="132"/>
        <v>-239773607.9704048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-239773607.9704048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-999056.69987668667</v>
      </c>
      <c r="L1695" s="444">
        <f t="shared" ca="1" si="132"/>
        <v>-240772664.6702815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-240772664.6702815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-1003219.4361261728</v>
      </c>
      <c r="L1696" s="444">
        <f t="shared" ca="1" si="132"/>
        <v>-241775884.10640767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-241775884.10640767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-1007399.5171100319</v>
      </c>
      <c r="L1697" s="444">
        <f t="shared" ca="1" si="132"/>
        <v>-242783283.62351769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-242783283.62351769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-1011597.0150979904</v>
      </c>
      <c r="L1698" s="444">
        <f t="shared" ca="1" si="132"/>
        <v>-243794880.63861567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-243794880.63861567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-1015812.0026608986</v>
      </c>
      <c r="L1699" s="444">
        <f t="shared" ca="1" si="132"/>
        <v>-244810692.64127657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-244810692.64127657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-1020044.5526719857</v>
      </c>
      <c r="L1700" s="444">
        <f t="shared" ca="1" si="132"/>
        <v>-245830737.19394857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-245830737.19394857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-1024294.738308119</v>
      </c>
      <c r="L1701" s="444">
        <f t="shared" ca="1" si="132"/>
        <v>-246855031.9322567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-246855031.9322567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-1028562.6330510697</v>
      </c>
      <c r="L1702" s="444">
        <f t="shared" ca="1" si="132"/>
        <v>-247883594.56530777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-247883594.56530777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-1032848.3106887824</v>
      </c>
      <c r="L1703" s="444">
        <f t="shared" ca="1" si="132"/>
        <v>-248916442.87599656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-248916442.87599656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-1037151.8453166522</v>
      </c>
      <c r="L1704" s="444">
        <f t="shared" ca="1" si="132"/>
        <v>-249953594.72131321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-249953594.72131321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-1041473.311338805</v>
      </c>
      <c r="L1705" s="444">
        <f t="shared" ca="1" si="132"/>
        <v>-250995068.03265202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-250995068.03265202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-1045812.7834693835</v>
      </c>
      <c r="L1706" s="444">
        <f t="shared" ca="1" si="132"/>
        <v>-252040880.8161214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-252040880.8161214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-1050170.3367338392</v>
      </c>
      <c r="L1707" s="444">
        <f t="shared" ca="1" si="132"/>
        <v>-253091051.15285525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-253091051.15285525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-1054546.0464702302</v>
      </c>
      <c r="L1708" s="444">
        <f t="shared" ca="1" si="132"/>
        <v>-254145597.19932547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-254145597.19932547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-1058939.9883305228</v>
      </c>
      <c r="L1709" s="444">
        <f t="shared" ca="1" si="132"/>
        <v>-255204537.18765599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-255204537.18765599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-1063352.2382818998</v>
      </c>
      <c r="L1710" s="444">
        <f t="shared" ca="1" si="132"/>
        <v>-256267889.42593789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-256267889.42593789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-1067782.8726080745</v>
      </c>
      <c r="L1711" s="444">
        <f t="shared" ca="1" si="132"/>
        <v>-257335672.29854596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-257335672.29854596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-1072231.967910608</v>
      </c>
      <c r="L1712" s="444">
        <f t="shared" ca="1" si="132"/>
        <v>-258407904.26645657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-258407904.26645657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-1076699.6011102358</v>
      </c>
      <c r="L1713" s="444">
        <f t="shared" ca="1" si="132"/>
        <v>-259484603.86756682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-259484603.86756682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-1081185.8494481952</v>
      </c>
      <c r="L1714" s="444">
        <f t="shared" ca="1" si="132"/>
        <v>-260565789.71701503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-260565789.71701503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-1085690.7904875625</v>
      </c>
      <c r="L1715" s="444">
        <f t="shared" ca="1" si="132"/>
        <v>-261651480.50750259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-261651480.50750259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-1090214.502114594</v>
      </c>
      <c r="L1716" s="444">
        <f t="shared" ca="1" si="132"/>
        <v>-262741695.00961718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-262741695.00961718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-1094757.0625400716</v>
      </c>
      <c r="L1717" s="444">
        <f t="shared" ca="1" si="132"/>
        <v>-263836452.07215726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-263836452.07215726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-1099318.5503006554</v>
      </c>
      <c r="L1718" s="444">
        <f t="shared" ca="1" si="132"/>
        <v>-264935770.62245792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-264935770.62245792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-1103899.0442602413</v>
      </c>
      <c r="L1719" s="444">
        <f t="shared" ca="1" si="132"/>
        <v>-266039669.66671816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-266039669.66671816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-1108498.6236113256</v>
      </c>
      <c r="L1720" s="444">
        <f t="shared" ca="1" si="132"/>
        <v>-267148168.29032949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-267148168.29032949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-1113117.3678763728</v>
      </c>
      <c r="L1721" s="444">
        <f t="shared" ca="1" si="132"/>
        <v>-268261285.65820587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-268261285.65820587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-1117755.356909191</v>
      </c>
      <c r="L1722" s="444">
        <f t="shared" ca="1" si="132"/>
        <v>-269379041.01511508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-269379041.01511508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-1122412.6708963129</v>
      </c>
      <c r="L1723" s="444">
        <f t="shared" ca="1" si="132"/>
        <v>-270501453.68601137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-270501453.68601137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-1127089.3903583807</v>
      </c>
      <c r="L1724" s="444">
        <f t="shared" ca="1" si="132"/>
        <v>-271628543.07636976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-271628543.07636976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-1131785.5961515408</v>
      </c>
      <c r="L1725" s="444">
        <f t="shared" ca="1" si="132"/>
        <v>-272760328.67252129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-272760328.67252129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-1136501.3694688387</v>
      </c>
      <c r="L1726" s="444">
        <f t="shared" ca="1" si="132"/>
        <v>-273896830.04199016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-273896830.04199016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-1141236.7918416257</v>
      </c>
      <c r="L1727" s="444">
        <f t="shared" ca="1" si="132"/>
        <v>-275038066.83383179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-275038066.83383179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-1145991.9451409657</v>
      </c>
      <c r="L1728" s="444">
        <f t="shared" ca="1" si="132"/>
        <v>-276184058.77897274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-276184058.77897274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-1150766.9115790532</v>
      </c>
      <c r="L1729" s="444">
        <f t="shared" ca="1" si="132"/>
        <v>-277334825.69055182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-277334825.69055182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-1155561.7737106325</v>
      </c>
      <c r="L1730" s="444">
        <f t="shared" ca="1" si="132"/>
        <v>-278490387.46426243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-278490387.46426243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-1160376.6144344267</v>
      </c>
      <c r="L1731" s="444">
        <f t="shared" ca="1" si="132"/>
        <v>-279650764.07869685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-279650764.07869685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-1165211.5169945701</v>
      </c>
      <c r="L1732" s="444">
        <f t="shared" ca="1" si="132"/>
        <v>-280815975.59569144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-280815975.59569144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-1170066.5649820478</v>
      </c>
      <c r="L1733" s="444">
        <f t="shared" ca="1" si="132"/>
        <v>-281986042.1606735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-281986042.1606735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-1174941.8423361396</v>
      </c>
      <c r="L1734" s="444">
        <f t="shared" ca="1" si="132"/>
        <v>-283160984.00300962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-283160984.00300962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-1179837.4333458734</v>
      </c>
      <c r="L1735" s="444">
        <f t="shared" ca="1" si="132"/>
        <v>-284340821.43635547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-284340821.43635547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-1184753.4226514811</v>
      </c>
      <c r="L1736" s="444">
        <f t="shared" ca="1" si="132"/>
        <v>-285525574.85900694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-285525574.85900694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-1189689.8952458622</v>
      </c>
      <c r="L1737" s="444">
        <f t="shared" ca="1" si="132"/>
        <v>-286715264.75425279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-286715264.75425279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-1194646.9364760532</v>
      </c>
      <c r="L1738" s="444">
        <f t="shared" ca="1" si="132"/>
        <v>-287909911.69072884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-287909911.69072884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-1199624.6320447035</v>
      </c>
      <c r="L1739" s="444">
        <f t="shared" ca="1" si="132"/>
        <v>-289109536.32277358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-289109536.32277358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-1204623.0680115565</v>
      </c>
      <c r="L1740" s="444">
        <f t="shared" ca="1" si="132"/>
        <v>-290314159.39078516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-290314159.39078516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-1209642.3307949381</v>
      </c>
      <c r="L1741" s="444">
        <f t="shared" ca="1" si="132"/>
        <v>-291523801.72158009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-291523801.72158009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-1214682.5071732504</v>
      </c>
      <c r="L1742" s="444">
        <f t="shared" ca="1" si="132"/>
        <v>-292738484.22875333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-292738484.22875333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-1219743.6842864722</v>
      </c>
      <c r="L1743" s="444">
        <f t="shared" ca="1" si="132"/>
        <v>-293958227.9130398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-293958227.9130398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-1224825.9496376659</v>
      </c>
      <c r="L1744" s="444">
        <f t="shared" ca="1" si="132"/>
        <v>-295183053.86267745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-295183053.86267745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-1229929.3910944895</v>
      </c>
      <c r="L1745" s="444">
        <f t="shared" ca="1" si="132"/>
        <v>-296412983.25377196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-296412983.25377196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-1235054.0968907166</v>
      </c>
      <c r="L1746" s="444">
        <f t="shared" ca="1" si="132"/>
        <v>-297648037.35066265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-297648037.35066265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-1240200.155627761</v>
      </c>
      <c r="L1747" s="444">
        <f t="shared" ca="1" si="132"/>
        <v>-298888237.50629044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-298888237.50629044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-1245367.6562762102</v>
      </c>
      <c r="L1748" s="444">
        <f t="shared" ca="1" si="132"/>
        <v>-300133605.16256666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-300133605.16256666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-1250556.6881773612</v>
      </c>
      <c r="L1749" s="444">
        <f t="shared" ca="1" si="132"/>
        <v>-301384161.85074401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-301384161.85074401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-1255767.3410447666</v>
      </c>
      <c r="L1750" s="444">
        <f t="shared" ca="1" si="132"/>
        <v>-302639929.19178879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-302639929.19178879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-1260999.7049657865</v>
      </c>
      <c r="L1751" s="444">
        <f t="shared" ca="1" si="132"/>
        <v>-303900928.89675456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-303900928.89675456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-1266253.870403144</v>
      </c>
      <c r="L1752" s="444">
        <f t="shared" ca="1" si="132"/>
        <v>-305167182.76715773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-305167182.76715773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-1271529.9281964905</v>
      </c>
      <c r="L1753" s="444">
        <f t="shared" ca="1" si="132"/>
        <v>-306438712.69535422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-306438712.69535422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-1276827.9695639759</v>
      </c>
      <c r="L1754" s="444">
        <f t="shared" ca="1" si="132"/>
        <v>-307715540.66491818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-307715540.66491818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-1282148.0861038258</v>
      </c>
      <c r="L1755" s="444">
        <f t="shared" ca="1" si="132"/>
        <v>-308997688.75102198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-308997688.75102198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-1287490.369795925</v>
      </c>
      <c r="L1756" s="444">
        <f t="shared" ca="1" si="132"/>
        <v>-310285179.1208179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-310285179.1208179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-1292854.9130034079</v>
      </c>
      <c r="L1757" s="444">
        <f t="shared" ca="1" si="132"/>
        <v>-311578034.03382128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-311578034.03382128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-1298241.8084742553</v>
      </c>
      <c r="L1758" s="444">
        <f t="shared" ca="1" si="132"/>
        <v>-312876275.84229553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-312876275.84229553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-1303651.149342898</v>
      </c>
      <c r="L1759" s="444">
        <f t="shared" ca="1" si="132"/>
        <v>-314179926.99163842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-314179926.99163842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-1309083.0291318267</v>
      </c>
      <c r="L1760" s="444">
        <f t="shared" ca="1" si="132"/>
        <v>-315489010.02077025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-315489010.02077025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-1314537.5417532094</v>
      </c>
      <c r="L1761" s="444">
        <f t="shared" ca="1" si="132"/>
        <v>-316803547.56252348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-316803547.56252348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-1320014.7815105144</v>
      </c>
      <c r="L1762" s="444">
        <f t="shared" ca="1" si="132"/>
        <v>-318123562.34403402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-318123562.34403402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-1325514.8431001417</v>
      </c>
      <c r="L1763" s="444">
        <f t="shared" ca="1" si="132"/>
        <v>-319449077.18713415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-319449077.18713415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-1331037.8216130589</v>
      </c>
      <c r="L1764" s="444">
        <f t="shared" ca="1" si="132"/>
        <v>-320780115.00874722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-320780115.00874722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-1336583.8125364468</v>
      </c>
      <c r="L1765" s="444">
        <f t="shared" ca="1" si="132"/>
        <v>-322116698.82128364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-322116698.82128364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-1342152.9117553486</v>
      </c>
      <c r="L1766" s="444">
        <f t="shared" ca="1" si="132"/>
        <v>-323458851.73303896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-323458851.73303896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-1347745.2155543291</v>
      </c>
      <c r="L1767" s="444">
        <f t="shared" ca="1" si="132"/>
        <v>-324806596.94859332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-324806596.94859332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-1353360.8206191389</v>
      </c>
      <c r="L1768" s="444">
        <f t="shared" ca="1" si="132"/>
        <v>-326159957.76921248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-326159957.76921248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-1358999.8240383854</v>
      </c>
      <c r="L1769" s="444">
        <f t="shared" ca="1" si="132"/>
        <v>-327518957.59325087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-327518957.59325087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-1364662.323305212</v>
      </c>
      <c r="L1770" s="444">
        <f t="shared" ca="1" si="132"/>
        <v>-328883619.91655606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-328883619.91655606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-1370348.4163189835</v>
      </c>
      <c r="L1771" s="444">
        <f t="shared" ca="1" si="132"/>
        <v>-330253968.33287507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-330253968.33287507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-1376058.2013869795</v>
      </c>
      <c r="L1772" s="444">
        <f t="shared" ca="1" si="132"/>
        <v>-331630026.53426206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-331630026.53426206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-1381791.7772260918</v>
      </c>
      <c r="L1773" s="444">
        <f t="shared" ca="1" si="132"/>
        <v>-333011818.31148815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-333011818.31148815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-1387549.2429645339</v>
      </c>
      <c r="L1774" s="444">
        <f t="shared" ca="1" si="132"/>
        <v>-334399367.55445266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-334399367.55445266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-1393330.6981435528</v>
      </c>
      <c r="L1775" s="444">
        <f t="shared" ca="1" si="132"/>
        <v>-335792698.2525962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-335792698.2525962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-1399136.2427191508</v>
      </c>
      <c r="L1776" s="444">
        <f t="shared" ca="1" si="132"/>
        <v>-337191834.49531537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-337191834.49531537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-1404965.9770638139</v>
      </c>
      <c r="L1777" s="444">
        <f t="shared" ca="1" si="132"/>
        <v>-338596800.47237921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-338596800.47237921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-1410820.0019682467</v>
      </c>
      <c r="L1778" s="444">
        <f t="shared" ca="1" si="132"/>
        <v>-340007620.47434747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-340007620.47434747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-1416698.4186431144</v>
      </c>
      <c r="L1779" s="444">
        <f t="shared" ca="1" si="132"/>
        <v>-341424318.89299059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-341424318.89299059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-1422601.3287207941</v>
      </c>
      <c r="L1780" s="444">
        <f t="shared" ca="1" si="132"/>
        <v>-342846920.2217114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-342846920.2217114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-1428528.8342571307</v>
      </c>
      <c r="L1781" s="444">
        <f t="shared" ca="1" si="132"/>
        <v>-344275449.05596852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-344275449.05596852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-1434481.0377332021</v>
      </c>
      <c r="L1782" s="444">
        <f t="shared" ca="1" si="132"/>
        <v>-345709930.09370172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-345709930.09370172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-1440458.0420570904</v>
      </c>
      <c r="L1783" s="444">
        <f t="shared" ca="1" si="132"/>
        <v>-347150388.13575882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-347150388.13575882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-1446459.9505656618</v>
      </c>
      <c r="L1784" s="444">
        <f t="shared" ca="1" si="132"/>
        <v>-348596848.08632445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-348596848.08632445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-1452486.8670263519</v>
      </c>
      <c r="L1785" s="444">
        <f t="shared" ca="1" si="132"/>
        <v>-350049334.95335078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-350049334.95335078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-1458538.8956389616</v>
      </c>
      <c r="L1786" s="444">
        <f t="shared" ca="1" si="132"/>
        <v>-351507873.84898973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-351507873.84898973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-1464616.1410374572</v>
      </c>
      <c r="L1787" s="444">
        <f t="shared" ca="1" si="132"/>
        <v>-352972489.99002719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-352972489.99002719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-1470718.70829178</v>
      </c>
      <c r="L1788" s="444">
        <f t="shared" ca="1" si="132"/>
        <v>-354443208.69831896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-354443208.69831896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-1476846.7029096624</v>
      </c>
      <c r="L1789" s="444">
        <f t="shared" ca="1" si="132"/>
        <v>-355920055.40122861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-355920055.40122861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-1483000.2308384525</v>
      </c>
      <c r="L1790" s="444">
        <f t="shared" ca="1" si="132"/>
        <v>-357403055.63206708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-357403055.63206708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-1489179.3984669461</v>
      </c>
      <c r="L1791" s="444">
        <f t="shared" ca="1" si="132"/>
        <v>-358892235.03053403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-358892235.03053403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-1495384.3126272252</v>
      </c>
      <c r="L1792" s="444">
        <f t="shared" ca="1" si="132"/>
        <v>-360387619.34316123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-360387619.34316123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-1501615.0805965052</v>
      </c>
      <c r="L1793" s="444">
        <f t="shared" ref="L1793:L2047" ca="1" si="137">I1793-J1793+K1793</f>
        <v>-361889234.42375773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-361889234.42375773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-1507871.8100989906</v>
      </c>
      <c r="L1794" s="444">
        <f t="shared" ca="1" si="137"/>
        <v>-363397106.23385674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-363397106.23385674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-1514154.6093077364</v>
      </c>
      <c r="L1795" s="444">
        <f t="shared" ca="1" si="137"/>
        <v>-364911260.8431645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-364911260.8431645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-1520463.5868465188</v>
      </c>
      <c r="L1796" s="444">
        <f t="shared" ca="1" si="137"/>
        <v>-366431724.43001103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-366431724.43001103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-1526798.8517917127</v>
      </c>
      <c r="L1797" s="444">
        <f t="shared" ca="1" si="137"/>
        <v>-367958523.28180277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-367958523.28180277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-1533160.5136741782</v>
      </c>
      <c r="L1798" s="444">
        <f t="shared" ca="1" si="137"/>
        <v>-369491683.79547697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-369491683.79547697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-1539548.6824811541</v>
      </c>
      <c r="L1799" s="444">
        <f t="shared" ca="1" si="137"/>
        <v>-371031232.47795814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-371031232.47795814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-1545963.468658159</v>
      </c>
      <c r="L1800" s="444">
        <f t="shared" ca="1" si="137"/>
        <v>-372577195.94661629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-372577195.94661629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-1552404.9831109012</v>
      </c>
      <c r="L1801" s="444">
        <f t="shared" ca="1" si="137"/>
        <v>-374129600.9297272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-374129600.9297272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-1558873.3372071967</v>
      </c>
      <c r="L1802" s="444">
        <f t="shared" ca="1" si="137"/>
        <v>-375688474.26693439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-375688474.26693439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-1565368.6427788932</v>
      </c>
      <c r="L1803" s="444">
        <f t="shared" ca="1" si="137"/>
        <v>-377253842.90971327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-377253842.90971327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-1571891.0121238052</v>
      </c>
      <c r="L1804" s="444">
        <f t="shared" ca="1" si="137"/>
        <v>-378825733.92183709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-378825733.92183709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-1578440.5580076545</v>
      </c>
      <c r="L1805" s="444">
        <f t="shared" ca="1" si="137"/>
        <v>-380404174.47984475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-380404174.47984475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-1585017.3936660197</v>
      </c>
      <c r="L1806" s="444">
        <f t="shared" ca="1" si="137"/>
        <v>-381989191.87351078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-381989191.87351078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-1591621.6328062948</v>
      </c>
      <c r="L1807" s="444">
        <f t="shared" ca="1" si="137"/>
        <v>-383580813.50631708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-383580813.50631708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-1598253.3896096544</v>
      </c>
      <c r="L1808" s="444">
        <f t="shared" ca="1" si="137"/>
        <v>-385179066.89592671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-385179066.89592671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-1604912.7787330279</v>
      </c>
      <c r="L1809" s="444">
        <f t="shared" ca="1" si="137"/>
        <v>-386783979.67465973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-386783979.67465973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-1611599.9153110823</v>
      </c>
      <c r="L1810" s="444">
        <f t="shared" ca="1" si="137"/>
        <v>-388395579.58997083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-388395579.58997083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-1618314.9149582118</v>
      </c>
      <c r="L1811" s="444">
        <f t="shared" ca="1" si="137"/>
        <v>-390013894.50492907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-390013894.50492907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-1625057.8937705378</v>
      </c>
      <c r="L1812" s="444">
        <f t="shared" ca="1" si="137"/>
        <v>-391638952.39869958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-391638952.39869958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-1631828.9683279148</v>
      </c>
      <c r="L1813" s="444">
        <f t="shared" ca="1" si="137"/>
        <v>-393270781.36702752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-393270781.36702752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-1638628.2556959479</v>
      </c>
      <c r="L1814" s="444">
        <f t="shared" ca="1" si="137"/>
        <v>-394909409.62272346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-394909409.62272346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-1645455.8734280143</v>
      </c>
      <c r="L1815" s="444">
        <f t="shared" ca="1" si="137"/>
        <v>-396554865.49615145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-396554865.49615145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-1652311.9395672977</v>
      </c>
      <c r="L1816" s="444">
        <f t="shared" ca="1" si="137"/>
        <v>-398207177.43571877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-398207177.43571877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-1659196.5726488282</v>
      </c>
      <c r="L1817" s="444">
        <f t="shared" ca="1" si="137"/>
        <v>-399866374.0083676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-399866374.0083676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-1666109.8917015316</v>
      </c>
      <c r="L1818" s="444">
        <f t="shared" ca="1" si="137"/>
        <v>-401532483.90006912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-401532483.90006912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-1673052.0162502879</v>
      </c>
      <c r="L1819" s="444">
        <f t="shared" ca="1" si="137"/>
        <v>-403205535.91631943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-403205535.91631943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-1680023.0663179976</v>
      </c>
      <c r="L1820" s="444">
        <f t="shared" ca="1" si="137"/>
        <v>-404885558.98263741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-404885558.98263741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-1687023.1624276559</v>
      </c>
      <c r="L1821" s="444">
        <f t="shared" ca="1" si="137"/>
        <v>-406572582.14506507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-406572582.14506507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-1694052.4256044377</v>
      </c>
      <c r="L1822" s="444">
        <f t="shared" ca="1" si="137"/>
        <v>-408266634.57066953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-408266634.57066953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-1701110.9773777898</v>
      </c>
      <c r="L1823" s="444">
        <f t="shared" ca="1" si="137"/>
        <v>-409967745.5480473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-409967745.5480473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-1708198.9397835303</v>
      </c>
      <c r="L1824" s="444">
        <f t="shared" ca="1" si="137"/>
        <v>-411675944.48783082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-411675944.48783082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-1715316.4353659616</v>
      </c>
      <c r="L1825" s="444">
        <f t="shared" ca="1" si="137"/>
        <v>-413391260.92319679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-413391260.92319679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-1722463.5871799865</v>
      </c>
      <c r="L1826" s="444">
        <f t="shared" ca="1" si="137"/>
        <v>-415113724.51037675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-415113724.51037675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-1729640.5187932365</v>
      </c>
      <c r="L1827" s="444">
        <f t="shared" ca="1" si="137"/>
        <v>-416843365.02916998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-416843365.02916998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-1736847.3542882083</v>
      </c>
      <c r="L1828" s="444">
        <f t="shared" ca="1" si="137"/>
        <v>-418580212.3834582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-418580212.3834582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-1744084.2182644091</v>
      </c>
      <c r="L1829" s="444">
        <f t="shared" ca="1" si="137"/>
        <v>-420324296.6017226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-420324296.6017226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-1751351.235840511</v>
      </c>
      <c r="L1830" s="444">
        <f t="shared" ca="1" si="137"/>
        <v>-422075647.8375631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-422075647.8375631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-1758648.5326565129</v>
      </c>
      <c r="L1831" s="444">
        <f t="shared" ca="1" si="137"/>
        <v>-423834296.37021959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-423834296.37021959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-1765976.2348759151</v>
      </c>
      <c r="L1832" s="444">
        <f t="shared" ca="1" si="137"/>
        <v>-425600272.60509551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-425600272.60509551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-1773334.4691878979</v>
      </c>
      <c r="L1833" s="444">
        <f t="shared" ca="1" si="137"/>
        <v>-427373607.07428342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-427373607.07428342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-1780723.3628095142</v>
      </c>
      <c r="L1834" s="444">
        <f t="shared" ca="1" si="137"/>
        <v>-429154330.43709296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-429154330.43709296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-1788143.0434878874</v>
      </c>
      <c r="L1835" s="444">
        <f t="shared" ca="1" si="137"/>
        <v>-430942473.48058087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-430942473.48058087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-1795593.6395024203</v>
      </c>
      <c r="L1836" s="444">
        <f t="shared" ca="1" si="137"/>
        <v>-432738067.12008327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-432738067.12008327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-1803075.2796670136</v>
      </c>
      <c r="L1837" s="444">
        <f t="shared" ca="1" si="137"/>
        <v>-434541142.39975029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-434541142.39975029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-1810588.0933322927</v>
      </c>
      <c r="L1838" s="444">
        <f t="shared" ca="1" si="137"/>
        <v>-436351730.49308258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-436351730.49308258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-1818132.2103878441</v>
      </c>
      <c r="L1839" s="444">
        <f t="shared" ca="1" si="137"/>
        <v>-438169862.70347041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-438169862.70347041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-1825707.7612644599</v>
      </c>
      <c r="L1840" s="444">
        <f t="shared" ca="1" si="137"/>
        <v>-439995570.46473485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-439995570.46473485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-1833314.8769363952</v>
      </c>
      <c r="L1841" s="444">
        <f t="shared" ca="1" si="137"/>
        <v>-441828885.34167123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-441828885.34167123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-1840953.6889236299</v>
      </c>
      <c r="L1842" s="444">
        <f t="shared" ca="1" si="137"/>
        <v>-443669839.03059489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-443669839.03059489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-1848624.3292941451</v>
      </c>
      <c r="L1843" s="444">
        <f t="shared" ca="1" si="137"/>
        <v>-445518463.35988903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-445518463.35988903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-1856326.9306662041</v>
      </c>
      <c r="L1844" s="444">
        <f t="shared" ca="1" si="137"/>
        <v>-447374790.29055524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-447374790.29055524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-1864061.6262106467</v>
      </c>
      <c r="L1845" s="444">
        <f t="shared" ca="1" si="137"/>
        <v>-449238851.91676587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-449238851.91676587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-1871828.5496531911</v>
      </c>
      <c r="L1846" s="444">
        <f t="shared" ca="1" si="137"/>
        <v>-451110680.46641904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-451110680.46641904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-1879627.8352767462</v>
      </c>
      <c r="L1847" s="444">
        <f t="shared" ca="1" si="137"/>
        <v>-452990308.30169576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-452990308.30169576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-1887459.6179237326</v>
      </c>
      <c r="L1848" s="444">
        <f t="shared" ca="1" si="137"/>
        <v>-454877767.9196195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-454877767.9196195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-1895324.0329984145</v>
      </c>
      <c r="L1849" s="444">
        <f t="shared" ca="1" si="137"/>
        <v>-456773091.95261794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-456773091.95261794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-1903221.2164692413</v>
      </c>
      <c r="L1850" s="444">
        <f t="shared" ca="1" si="137"/>
        <v>-458676313.16908717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-458676313.16908717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-1911151.3048711966</v>
      </c>
      <c r="L1851" s="444">
        <f t="shared" ca="1" si="137"/>
        <v>-460587464.47395837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-460587464.47395837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-1919114.43530816</v>
      </c>
      <c r="L1852" s="444">
        <f t="shared" ca="1" si="137"/>
        <v>-462506578.90926653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-462506578.90926653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-1927110.7454552772</v>
      </c>
      <c r="L1853" s="444">
        <f t="shared" ca="1" si="137"/>
        <v>-464433689.6547218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-464433689.6547218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-1935140.3735613408</v>
      </c>
      <c r="L1854" s="444">
        <f t="shared" ca="1" si="137"/>
        <v>-466368830.02828312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-466368830.02828312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-1943203.4584511796</v>
      </c>
      <c r="L1855" s="444">
        <f t="shared" ca="1" si="137"/>
        <v>-468312033.48673427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-468312033.48673427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-1951300.1395280592</v>
      </c>
      <c r="L1856" s="444">
        <f t="shared" ca="1" si="137"/>
        <v>-470263333.62626231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-470263333.62626231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-1959430.5567760929</v>
      </c>
      <c r="L1857" s="444">
        <f t="shared" ca="1" si="137"/>
        <v>-472222764.18303841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-472222764.18303841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-1967594.8507626599</v>
      </c>
      <c r="L1858" s="444">
        <f t="shared" ca="1" si="137"/>
        <v>-474190359.03380108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-474190359.03380108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-1975793.162640838</v>
      </c>
      <c r="L1859" s="444">
        <f t="shared" ca="1" si="137"/>
        <v>-476166152.19644189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-476166152.19644189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-1984025.6341518413</v>
      </c>
      <c r="L1860" s="444">
        <f t="shared" ca="1" si="137"/>
        <v>-478150177.83059371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-478150177.83059371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-1992292.4076274738</v>
      </c>
      <c r="L1861" s="444">
        <f t="shared" ca="1" si="137"/>
        <v>-480142470.23822117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-480142470.23822117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-2000593.6259925882</v>
      </c>
      <c r="L1862" s="444">
        <f t="shared" ca="1" si="137"/>
        <v>-482143063.86421376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-482143063.86421376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-2008929.4327675572</v>
      </c>
      <c r="L1863" s="444">
        <f t="shared" ca="1" si="137"/>
        <v>-484151993.29698133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-484151993.29698133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-2017299.9720707554</v>
      </c>
      <c r="L1864" s="444">
        <f t="shared" ca="1" si="137"/>
        <v>-486169293.26905209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-486169293.26905209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-2025705.3886210504</v>
      </c>
      <c r="L1865" s="444">
        <f t="shared" ca="1" si="137"/>
        <v>-488194998.65767312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-488194998.65767312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-2034145.8277403046</v>
      </c>
      <c r="L1866" s="444">
        <f t="shared" ca="1" si="137"/>
        <v>-490229144.48541343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-490229144.48541343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-2042621.4353558894</v>
      </c>
      <c r="L1867" s="444">
        <f t="shared" ca="1" si="137"/>
        <v>-492271765.92076933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-492271765.92076933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-2051132.3580032056</v>
      </c>
      <c r="L1868" s="444">
        <f t="shared" ca="1" si="137"/>
        <v>-494322898.27877253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-494322898.27877253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-2059678.7428282192</v>
      </c>
      <c r="L1869" s="444">
        <f t="shared" ca="1" si="137"/>
        <v>-496382577.02160072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-496382577.02160072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-2068260.7375900028</v>
      </c>
      <c r="L1870" s="444">
        <f t="shared" ca="1" si="137"/>
        <v>-498450837.75919074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-498450837.75919074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-2076878.4906632944</v>
      </c>
      <c r="L1871" s="444">
        <f t="shared" ca="1" si="137"/>
        <v>-500527716.24985403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-500527716.24985403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-2085532.1510410584</v>
      </c>
      <c r="L1872" s="444">
        <f t="shared" ca="1" si="137"/>
        <v>-502613248.40089506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-502613248.40089506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-2094221.8683370624</v>
      </c>
      <c r="L1873" s="444">
        <f t="shared" ca="1" si="137"/>
        <v>-504707470.26923209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-504707470.26923209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-2102947.7927884674</v>
      </c>
      <c r="L1874" s="444">
        <f t="shared" ca="1" si="137"/>
        <v>-506810418.06202054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-506810418.06202054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-2111710.0752584189</v>
      </c>
      <c r="L1875" s="444">
        <f t="shared" ca="1" si="137"/>
        <v>-508922128.13727897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-508922128.13727897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-2120508.8672386622</v>
      </c>
      <c r="L1876" s="444">
        <f t="shared" ca="1" si="137"/>
        <v>-511042637.00451761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-511042637.00451761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-2129344.3208521567</v>
      </c>
      <c r="L1877" s="444">
        <f t="shared" ca="1" si="137"/>
        <v>-513171981.32536978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-513171981.32536978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-2138216.5888557076</v>
      </c>
      <c r="L1878" s="444">
        <f t="shared" ca="1" si="137"/>
        <v>-515310197.91422546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-515310197.91422546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-2147125.8246426061</v>
      </c>
      <c r="L1879" s="444">
        <f t="shared" ca="1" si="137"/>
        <v>-517457323.73886806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-517457323.73886806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-2156072.1822452839</v>
      </c>
      <c r="L1880" s="444">
        <f t="shared" ca="1" si="137"/>
        <v>-519613395.92111331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-519613395.92111331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-2165055.8163379724</v>
      </c>
      <c r="L1881" s="444">
        <f t="shared" ca="1" si="137"/>
        <v>-521778451.73745126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-521778451.73745126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-2174076.8822393804</v>
      </c>
      <c r="L1882" s="444">
        <f t="shared" ca="1" si="137"/>
        <v>-523952528.61969066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-523952528.61969066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-2183135.5359153775</v>
      </c>
      <c r="L1883" s="444">
        <f t="shared" ca="1" si="137"/>
        <v>-526135664.15560603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-526135664.15560603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-2192231.933981692</v>
      </c>
      <c r="L1884" s="444">
        <f t="shared" ca="1" si="137"/>
        <v>-528327896.08958775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-528327896.08958775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-2201366.2337066154</v>
      </c>
      <c r="L1885" s="444">
        <f t="shared" ca="1" si="137"/>
        <v>-530529262.32329434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-530529262.32329434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-2210538.5930137262</v>
      </c>
      <c r="L1886" s="444">
        <f t="shared" ca="1" si="137"/>
        <v>-532739800.91630805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-532739800.91630805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-2219749.1704846169</v>
      </c>
      <c r="L1887" s="444">
        <f t="shared" ca="1" si="137"/>
        <v>-534959550.08679265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-534959550.08679265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-2228998.1253616358</v>
      </c>
      <c r="L1888" s="444">
        <f t="shared" ca="1" si="137"/>
        <v>-537188548.21215427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-537188548.21215427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-2238285.6175506427</v>
      </c>
      <c r="L1889" s="444">
        <f t="shared" ca="1" si="137"/>
        <v>-539426833.82970488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-539426833.82970488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-2247611.8076237701</v>
      </c>
      <c r="L1890" s="444">
        <f t="shared" ca="1" si="137"/>
        <v>-541674445.63732862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-541674445.63732862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-2256976.8568222024</v>
      </c>
      <c r="L1891" s="444">
        <f t="shared" ca="1" si="137"/>
        <v>-543931422.49415088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-543931422.49415088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-2266380.9270589622</v>
      </c>
      <c r="L1892" s="444">
        <f t="shared" ca="1" si="137"/>
        <v>-546197803.42120981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-546197803.42120981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-2275824.1809217073</v>
      </c>
      <c r="L1893" s="444">
        <f t="shared" ca="1" si="137"/>
        <v>-548473627.60213149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-548473627.60213149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-2285306.7816755478</v>
      </c>
      <c r="L1894" s="444">
        <f t="shared" ca="1" si="137"/>
        <v>-550758934.38380706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-550758934.38380706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-2294828.8932658629</v>
      </c>
      <c r="L1895" s="444">
        <f t="shared" ca="1" si="137"/>
        <v>-553053763.27707291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-553053763.27707291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-2304390.680321137</v>
      </c>
      <c r="L1896" s="444">
        <f t="shared" ca="1" si="137"/>
        <v>-555358153.957394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-555358153.957394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-2313992.3081558081</v>
      </c>
      <c r="L1897" s="444">
        <f t="shared" ca="1" si="137"/>
        <v>-557672146.26554978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-557672146.26554978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-2323633.9427731242</v>
      </c>
      <c r="L1898" s="444">
        <f t="shared" ca="1" si="137"/>
        <v>-559995780.20832288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-559995780.20832288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-2333315.7508680122</v>
      </c>
      <c r="L1899" s="444">
        <f t="shared" ca="1" si="137"/>
        <v>-562329095.95919085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-562329095.95919085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-2343037.8998299618</v>
      </c>
      <c r="L1900" s="444">
        <f t="shared" ca="1" si="137"/>
        <v>-564672133.85902083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-564672133.85902083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-2352800.55774592</v>
      </c>
      <c r="L1901" s="444">
        <f t="shared" ca="1" si="137"/>
        <v>-567024934.41676676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-567024934.41676676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-2362603.8934031948</v>
      </c>
      <c r="L1902" s="444">
        <f t="shared" ca="1" si="137"/>
        <v>-569387538.31016994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-569387538.31016994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-2372448.0762923746</v>
      </c>
      <c r="L1903" s="444">
        <f t="shared" ca="1" si="137"/>
        <v>-571759986.38646233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-571759986.38646233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-2382333.2766102599</v>
      </c>
      <c r="L1904" s="444">
        <f t="shared" ca="1" si="137"/>
        <v>-574142319.66307259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-574142319.66307259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-2392259.6652628025</v>
      </c>
      <c r="L1905" s="444">
        <f t="shared" ca="1" si="137"/>
        <v>-576534579.3283354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-576534579.3283354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-2402227.4138680641</v>
      </c>
      <c r="L1906" s="444">
        <f t="shared" ca="1" si="137"/>
        <v>-578936806.74220347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-578936806.74220347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-2412236.6947591812</v>
      </c>
      <c r="L1907" s="444">
        <f t="shared" ca="1" si="137"/>
        <v>-581349043.4369626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-581349043.4369626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-2422287.6809873441</v>
      </c>
      <c r="L1908" s="444">
        <f t="shared" ca="1" si="137"/>
        <v>-583771331.11794996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-583771331.11794996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-2432380.5463247914</v>
      </c>
      <c r="L1909" s="444">
        <f t="shared" ca="1" si="137"/>
        <v>-586203711.66427481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-586203711.66427481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-2442515.4652678119</v>
      </c>
      <c r="L1910" s="444">
        <f t="shared" ca="1" si="137"/>
        <v>-588646227.12954259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-588646227.12954259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-2452692.6130397609</v>
      </c>
      <c r="L1911" s="444">
        <f t="shared" ca="1" si="137"/>
        <v>-591098919.74258232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-591098919.74258232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-2462912.165594093</v>
      </c>
      <c r="L1912" s="444">
        <f t="shared" ca="1" si="137"/>
        <v>-593561831.90817642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-593561831.90817642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-2473174.2996174018</v>
      </c>
      <c r="L1913" s="444">
        <f t="shared" ca="1" si="137"/>
        <v>-596035006.20779383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-596035006.20779383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-2483479.1925324742</v>
      </c>
      <c r="L1914" s="444">
        <f t="shared" ca="1" si="137"/>
        <v>-598518485.40032625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-598518485.40032625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-2493827.0225013592</v>
      </c>
      <c r="L1915" s="444">
        <f t="shared" ca="1" si="137"/>
        <v>-601012312.4228276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-601012312.4228276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-2504217.9684284483</v>
      </c>
      <c r="L1916" s="444">
        <f t="shared" ca="1" si="137"/>
        <v>-603516530.39125609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-603516530.39125609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-2514652.2099635671</v>
      </c>
      <c r="L1917" s="444">
        <f t="shared" ca="1" si="137"/>
        <v>-606031182.60121965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-606031182.60121965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-2525129.927505082</v>
      </c>
      <c r="L1918" s="444">
        <f t="shared" ca="1" si="137"/>
        <v>-608556312.52872479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-608556312.52872479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-2535651.3022030201</v>
      </c>
      <c r="L1919" s="444">
        <f t="shared" ca="1" si="137"/>
        <v>-611091963.83092785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-611091963.83092785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-2546216.5159621993</v>
      </c>
      <c r="L1920" s="444">
        <f t="shared" ca="1" si="137"/>
        <v>-613638180.34689009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-613638180.34689009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-2556825.7514453754</v>
      </c>
      <c r="L1921" s="444">
        <f t="shared" ca="1" si="137"/>
        <v>-616195006.0983355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-616195006.0983355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-2567479.1920763981</v>
      </c>
      <c r="L1922" s="444">
        <f t="shared" ca="1" si="137"/>
        <v>-618762485.29041195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-618762485.29041195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-2578177.0220433832</v>
      </c>
      <c r="L1923" s="444">
        <f t="shared" ca="1" si="137"/>
        <v>-621340662.3124553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-621340662.3124553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-2588919.426301897</v>
      </c>
      <c r="L1924" s="444">
        <f t="shared" ca="1" si="137"/>
        <v>-623929581.73875725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-623929581.73875725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-2599706.5905781551</v>
      </c>
      <c r="L1925" s="444">
        <f t="shared" ca="1" si="137"/>
        <v>-626529288.32933545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-626529288.32933545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-2610538.7013722309</v>
      </c>
      <c r="L1926" s="444">
        <f t="shared" ca="1" si="137"/>
        <v>-629139827.03070772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-629139827.03070772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-2621415.9459612821</v>
      </c>
      <c r="L1927" s="444">
        <f t="shared" ca="1" si="137"/>
        <v>-631761242.97666895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-631761242.97666895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-2632338.5124027873</v>
      </c>
      <c r="L1928" s="444">
        <f t="shared" ca="1" si="137"/>
        <v>-634393581.48907173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-634393581.48907173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-2643306.5895377989</v>
      </c>
      <c r="L1929" s="444">
        <f t="shared" ca="1" si="137"/>
        <v>-637036888.07860947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-637036888.07860947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-2654320.3669942059</v>
      </c>
      <c r="L1930" s="444">
        <f t="shared" ca="1" si="137"/>
        <v>-639691208.44560373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-639691208.44560373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-2665380.0351900156</v>
      </c>
      <c r="L1931" s="444">
        <f t="shared" ca="1" si="137"/>
        <v>-642356588.48079371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-642356588.48079371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-2676485.7853366407</v>
      </c>
      <c r="L1932" s="444">
        <f t="shared" ca="1" si="137"/>
        <v>-645033074.26613033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-645033074.26613033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-2687637.8094422095</v>
      </c>
      <c r="L1933" s="444">
        <f t="shared" ca="1" si="137"/>
        <v>-647720712.07557249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-647720712.07557249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-2698836.3003148856</v>
      </c>
      <c r="L1934" s="444">
        <f t="shared" ca="1" si="137"/>
        <v>-650419548.37588739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-650419548.37588739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-2710081.4515661974</v>
      </c>
      <c r="L1935" s="444">
        <f t="shared" ca="1" si="137"/>
        <v>-653129629.82745361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-653129629.82745361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-2721373.4576143902</v>
      </c>
      <c r="L1936" s="444">
        <f t="shared" ca="1" si="137"/>
        <v>-655851003.28506804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-655851003.28506804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-2732712.5136877834</v>
      </c>
      <c r="L1937" s="444">
        <f t="shared" ca="1" si="137"/>
        <v>-658583715.79875576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-658583715.79875576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-2744098.8158281492</v>
      </c>
      <c r="L1938" s="444">
        <f t="shared" ca="1" si="137"/>
        <v>-661327814.61458397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-661327814.61458397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-2755532.5608941</v>
      </c>
      <c r="L1939" s="444">
        <f t="shared" ca="1" si="137"/>
        <v>-664083347.1754781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-664083347.1754781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-2767013.9465644918</v>
      </c>
      <c r="L1940" s="444">
        <f t="shared" ca="1" si="137"/>
        <v>-666850361.12204254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-666850361.12204254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-2778543.1713418439</v>
      </c>
      <c r="L1941" s="444">
        <f t="shared" ca="1" si="137"/>
        <v>-669628904.29338443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-669628904.29338443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-2790120.4345557685</v>
      </c>
      <c r="L1942" s="444">
        <f t="shared" ca="1" si="137"/>
        <v>-672419024.7279402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-672419024.7279402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-2801745.9363664174</v>
      </c>
      <c r="L1943" s="444">
        <f t="shared" ca="1" si="137"/>
        <v>-675220770.66430664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-675220770.66430664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-2813419.8777679442</v>
      </c>
      <c r="L1944" s="444">
        <f t="shared" ca="1" si="137"/>
        <v>-678034190.54207456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-678034190.54207456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-2825142.4605919775</v>
      </c>
      <c r="L1945" s="444">
        <f t="shared" ca="1" si="137"/>
        <v>-680859333.00266659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-680859333.00266659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-2836913.8875111109</v>
      </c>
      <c r="L1946" s="444">
        <f t="shared" ca="1" si="137"/>
        <v>-683696246.89017773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-683696246.89017773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-2848734.362042407</v>
      </c>
      <c r="L1947" s="444">
        <f t="shared" ca="1" si="137"/>
        <v>-686544981.25222015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-686544981.25222015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-2860604.0885509173</v>
      </c>
      <c r="L1948" s="444">
        <f t="shared" ca="1" si="137"/>
        <v>-689405585.34077108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-689405585.34077108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-2872523.272253213</v>
      </c>
      <c r="L1949" s="444">
        <f t="shared" ca="1" si="137"/>
        <v>-692278108.61302423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-692278108.61302423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-2884492.1192209343</v>
      </c>
      <c r="L1950" s="444">
        <f t="shared" ca="1" si="137"/>
        <v>-695162600.73224521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-695162600.73224521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-2896510.8363843551</v>
      </c>
      <c r="L1951" s="444">
        <f t="shared" ca="1" si="137"/>
        <v>-698059111.5686295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-698059111.5686295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-2908579.6315359562</v>
      </c>
      <c r="L1952" s="444">
        <f t="shared" ca="1" si="137"/>
        <v>-700967691.20016551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-700967691.20016551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-2920698.713334023</v>
      </c>
      <c r="L1953" s="444">
        <f t="shared" ca="1" si="137"/>
        <v>-703888389.91349947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-703888389.91349947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-2932868.2913062479</v>
      </c>
      <c r="L1954" s="444">
        <f t="shared" ca="1" si="137"/>
        <v>-706821258.20480573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-706821258.20480573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-2945088.5758533571</v>
      </c>
      <c r="L1955" s="444">
        <f t="shared" ca="1" si="137"/>
        <v>-709766346.78065908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-709766346.78065908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-2957359.778252746</v>
      </c>
      <c r="L1956" s="444">
        <f t="shared" ca="1" si="137"/>
        <v>-712723706.5589118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-712723706.5589118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-2969682.1106621325</v>
      </c>
      <c r="L1957" s="444">
        <f t="shared" ca="1" si="137"/>
        <v>-715693388.6695739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-715693388.6695739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-2982055.7861232245</v>
      </c>
      <c r="L1958" s="444">
        <f t="shared" ca="1" si="137"/>
        <v>-718675444.45569718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-718675444.45569718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-2994481.0185654047</v>
      </c>
      <c r="L1959" s="444">
        <f t="shared" ca="1" si="137"/>
        <v>-721669925.4742626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-721669925.4742626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-3006958.0228094272</v>
      </c>
      <c r="L1960" s="444">
        <f t="shared" ca="1" si="137"/>
        <v>-724676883.49707198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-724676883.49707198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-3019487.0145711331</v>
      </c>
      <c r="L1961" s="444">
        <f t="shared" ca="1" si="137"/>
        <v>-727696370.51164317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-727696370.51164317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-3032068.2104651798</v>
      </c>
      <c r="L1962" s="444">
        <f t="shared" ca="1" si="137"/>
        <v>-730728438.72210836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-730728438.72210836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-3044701.8280087849</v>
      </c>
      <c r="L1963" s="444">
        <f t="shared" ca="1" si="137"/>
        <v>-733773140.55011714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-733773140.55011714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-3057388.0856254878</v>
      </c>
      <c r="L1964" s="444">
        <f t="shared" ca="1" si="137"/>
        <v>-736830528.63574266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-736830528.63574266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-3070127.2026489279</v>
      </c>
      <c r="L1965" s="444">
        <f t="shared" ca="1" si="137"/>
        <v>-739900655.83839154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-739900655.83839154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-3082919.3993266313</v>
      </c>
      <c r="L1966" s="444">
        <f t="shared" ca="1" si="137"/>
        <v>-742983575.23771822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-742983575.23771822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-3095764.8968238258</v>
      </c>
      <c r="L1967" s="444">
        <f t="shared" ca="1" si="137"/>
        <v>-746079340.13454211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-746079340.13454211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-3108663.9172272589</v>
      </c>
      <c r="L1968" s="444">
        <f t="shared" ca="1" si="137"/>
        <v>-749188004.05176938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-749188004.05176938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-3121616.6835490391</v>
      </c>
      <c r="L1969" s="444">
        <f t="shared" ca="1" si="137"/>
        <v>-752309620.73531842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-752309620.73531842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-3134623.4197304933</v>
      </c>
      <c r="L1970" s="444">
        <f t="shared" ca="1" si="137"/>
        <v>-755444244.15504897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-755444244.15504897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-3147684.3506460371</v>
      </c>
      <c r="L1971" s="444">
        <f t="shared" ca="1" si="137"/>
        <v>-758591928.50569499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-758591928.50569499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-3160799.7021070626</v>
      </c>
      <c r="L1972" s="444">
        <f t="shared" ca="1" si="137"/>
        <v>-761752728.20780206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-761752728.20780206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-3173969.7008658419</v>
      </c>
      <c r="L1973" s="444">
        <f t="shared" ca="1" si="137"/>
        <v>-764926697.90866792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-764926697.90866792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-3187194.5746194497</v>
      </c>
      <c r="L1974" s="444">
        <f t="shared" ca="1" si="137"/>
        <v>-768113892.48328733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-768113892.48328733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-3200474.5520136971</v>
      </c>
      <c r="L1975" s="444">
        <f t="shared" ca="1" si="137"/>
        <v>-771314367.03530109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-771314367.03530109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-3213809.8626470878</v>
      </c>
      <c r="L1976" s="444">
        <f t="shared" ca="1" si="137"/>
        <v>-774528176.89794815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-774528176.89794815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-3227200.737074784</v>
      </c>
      <c r="L1977" s="444">
        <f t="shared" ca="1" si="137"/>
        <v>-777755377.63502288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-777755377.63502288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-3240647.4068125952</v>
      </c>
      <c r="L1978" s="444">
        <f t="shared" ca="1" si="137"/>
        <v>-780996025.04183543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-780996025.04183543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-3254150.1043409808</v>
      </c>
      <c r="L1979" s="444">
        <f t="shared" ca="1" si="137"/>
        <v>-784250175.14617646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-784250175.14617646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-3267709.0631090687</v>
      </c>
      <c r="L1980" s="444">
        <f t="shared" ca="1" si="137"/>
        <v>-787517884.2092855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-787517884.2092855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-3281324.5175386895</v>
      </c>
      <c r="L1981" s="444">
        <f t="shared" ca="1" si="137"/>
        <v>-790799208.72682416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-790799208.72682416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-3294996.703028434</v>
      </c>
      <c r="L1982" s="444">
        <f t="shared" ca="1" si="137"/>
        <v>-794094205.4298526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-794094205.4298526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-3308725.855957719</v>
      </c>
      <c r="L1983" s="444">
        <f t="shared" ca="1" si="137"/>
        <v>-797402931.28581035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-797402931.28581035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-3322512.2136908765</v>
      </c>
      <c r="L1984" s="444">
        <f t="shared" ca="1" si="137"/>
        <v>-800725443.49950123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-800725443.49950123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-3336356.0145812551</v>
      </c>
      <c r="L1985" s="444">
        <f t="shared" ca="1" si="137"/>
        <v>-804061799.51408243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-804061799.51408243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-3350257.4979753434</v>
      </c>
      <c r="L1986" s="444">
        <f t="shared" ca="1" si="137"/>
        <v>-807412057.01205778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-807412057.01205778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-3364216.9042169075</v>
      </c>
      <c r="L1987" s="444">
        <f t="shared" ca="1" si="137"/>
        <v>-810776273.91627467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-810776273.91627467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-3378234.4746511444</v>
      </c>
      <c r="L1988" s="444">
        <f t="shared" ca="1" si="137"/>
        <v>-814154508.39092577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-814154508.39092577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-3392310.4516288573</v>
      </c>
      <c r="L1989" s="444">
        <f t="shared" ca="1" si="137"/>
        <v>-817546818.84255457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-817546818.84255457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-3406445.0785106439</v>
      </c>
      <c r="L1990" s="444">
        <f t="shared" ca="1" si="137"/>
        <v>-820953263.92106521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-820953263.92106521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-3420638.5996711049</v>
      </c>
      <c r="L1991" s="444">
        <f t="shared" ca="1" si="137"/>
        <v>-824373902.52073634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-824373902.52073634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-3434891.2605030681</v>
      </c>
      <c r="L1992" s="444">
        <f t="shared" ca="1" si="137"/>
        <v>-827808793.78123939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-827808793.78123939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-3449203.3074218309</v>
      </c>
      <c r="L1993" s="444">
        <f t="shared" ca="1" si="137"/>
        <v>-831257997.08866119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-831257997.08866119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-3463574.9878694215</v>
      </c>
      <c r="L1994" s="444">
        <f t="shared" ca="1" si="137"/>
        <v>-834721572.07653058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-834721572.07653058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-3478006.5503188772</v>
      </c>
      <c r="L1995" s="444">
        <f t="shared" ca="1" si="137"/>
        <v>-838199578.62684941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-838199578.62684941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-3492498.244278539</v>
      </c>
      <c r="L1996" s="444">
        <f t="shared" ca="1" si="137"/>
        <v>-841692076.87112796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-841692076.87112796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-3507050.3202963662</v>
      </c>
      <c r="L1997" s="444">
        <f t="shared" ca="1" si="137"/>
        <v>-845199127.19142437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-845199127.19142437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-3521663.0299642682</v>
      </c>
      <c r="L1998" s="444">
        <f t="shared" ca="1" si="137"/>
        <v>-848720790.22138858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-848720790.22138858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-3536336.6259224522</v>
      </c>
      <c r="L1999" s="444">
        <f t="shared" ca="1" si="137"/>
        <v>-852257126.84731102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-852257126.84731102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-3551071.3618637952</v>
      </c>
      <c r="L2000" s="444">
        <f t="shared" ca="1" si="137"/>
        <v>-855808198.20917487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-855808198.20917487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-3565867.4925382286</v>
      </c>
      <c r="L2001" s="444">
        <f t="shared" ca="1" si="137"/>
        <v>-859374065.70171309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-859374065.70171309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-3580725.2737571378</v>
      </c>
      <c r="L2002" s="444">
        <f t="shared" ca="1" si="137"/>
        <v>-862954790.97547019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-862954790.97547019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-3595644.9623977919</v>
      </c>
      <c r="L2003" s="444">
        <f t="shared" ca="1" si="137"/>
        <v>-866550435.937868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-866550435.937868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-3610626.816407783</v>
      </c>
      <c r="L2004" s="444">
        <f t="shared" ca="1" si="137"/>
        <v>-870161062.7542758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-870161062.7542758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-3625671.0948094823</v>
      </c>
      <c r="L2005" s="444">
        <f t="shared" ca="1" si="137"/>
        <v>-873786733.84908533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-873786733.84908533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-3640778.0577045223</v>
      </c>
      <c r="L2006" s="444">
        <f t="shared" ca="1" si="137"/>
        <v>-877427511.9067899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-877427511.9067899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-3655947.9662782918</v>
      </c>
      <c r="L2007" s="444">
        <f t="shared" ca="1" si="137"/>
        <v>-881083459.87306821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-881083459.87306821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-3671181.0828044503</v>
      </c>
      <c r="L2008" s="444">
        <f t="shared" ca="1" si="137"/>
        <v>-884754640.95587265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-884754640.95587265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-3686477.6706494694</v>
      </c>
      <c r="L2009" s="444">
        <f t="shared" ca="1" si="137"/>
        <v>-888441118.62652218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-888441118.62652218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-3701837.9942771755</v>
      </c>
      <c r="L2010" s="444">
        <f t="shared" ca="1" si="137"/>
        <v>-892142956.6207993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-892142956.6207993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-3717262.3192533311</v>
      </c>
      <c r="L2011" s="444">
        <f t="shared" ca="1" si="137"/>
        <v>-895860218.94005263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-895860218.94005263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-3732750.9122502194</v>
      </c>
      <c r="L2012" s="444">
        <f t="shared" ca="1" si="137"/>
        <v>-899592969.85230279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-899592969.85230279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-3748304.0410512616</v>
      </c>
      <c r="L2013" s="444">
        <f t="shared" ca="1" si="137"/>
        <v>-903341273.89335406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-903341273.89335406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-3763921.9745556419</v>
      </c>
      <c r="L2014" s="444">
        <f t="shared" ca="1" si="137"/>
        <v>-907105195.86790967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-907105195.86790967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-3779604.9827829567</v>
      </c>
      <c r="L2015" s="444">
        <f t="shared" ca="1" si="137"/>
        <v>-910884800.85069263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-910884800.85069263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-3795353.3368778862</v>
      </c>
      <c r="L2016" s="444">
        <f t="shared" ca="1" si="137"/>
        <v>-914680154.18757057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-914680154.18757057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-3811167.3091148771</v>
      </c>
      <c r="L2017" s="444">
        <f t="shared" ca="1" si="137"/>
        <v>-918491321.4966855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-918491321.4966855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-3827047.1729028556</v>
      </c>
      <c r="L2018" s="444">
        <f t="shared" ca="1" si="137"/>
        <v>-922318368.66958833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-922318368.66958833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-3842993.2027899511</v>
      </c>
      <c r="L2019" s="444">
        <f t="shared" ca="1" si="137"/>
        <v>-926161361.87237823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-926161361.87237823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-3859005.6744682426</v>
      </c>
      <c r="L2020" s="444">
        <f t="shared" ca="1" si="137"/>
        <v>-930020367.54684651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-930020367.54684651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-3875084.8647785266</v>
      </c>
      <c r="L2021" s="444">
        <f t="shared" ca="1" si="137"/>
        <v>-933895452.41162503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-933895452.41162503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-3891231.0517151048</v>
      </c>
      <c r="L2022" s="444">
        <f t="shared" ca="1" si="137"/>
        <v>-937786683.46334016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-937786683.46334016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-3907444.5144305835</v>
      </c>
      <c r="L2023" s="444">
        <f t="shared" ca="1" si="137"/>
        <v>-941694127.97777081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-941694127.97777081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-3923725.5332407113</v>
      </c>
      <c r="L2024" s="444">
        <f t="shared" ca="1" si="137"/>
        <v>-945617853.51101148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-945617853.51101148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-3940074.3896292145</v>
      </c>
      <c r="L2025" s="444">
        <f t="shared" ca="1" si="137"/>
        <v>-949557927.90064073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-949557927.90064073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-3956491.3662526696</v>
      </c>
      <c r="L2026" s="444">
        <f t="shared" ca="1" si="137"/>
        <v>-953514419.26689339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-953514419.26689339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-3972976.7469453886</v>
      </c>
      <c r="L2027" s="444">
        <f t="shared" ca="1" si="137"/>
        <v>-957487396.01383877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-957487396.01383877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-3989530.8167243283</v>
      </c>
      <c r="L2028" s="444">
        <f t="shared" ca="1" si="137"/>
        <v>-961476926.83056307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-961476926.83056307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-4006153.8617940126</v>
      </c>
      <c r="L2029" s="444">
        <f t="shared" ca="1" si="137"/>
        <v>-965483080.69235706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-965483080.69235706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-4022846.169551488</v>
      </c>
      <c r="L2030" s="444">
        <f t="shared" ca="1" si="137"/>
        <v>-969505926.86190856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-969505926.86190856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-4039608.0285912859</v>
      </c>
      <c r="L2031" s="444">
        <f t="shared" ca="1" si="137"/>
        <v>-973545534.89049983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-973545534.89049983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-4056439.7287104153</v>
      </c>
      <c r="L2032" s="444">
        <f t="shared" ca="1" si="137"/>
        <v>-977601974.61921024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-977601974.61921024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-4073341.560913376</v>
      </c>
      <c r="L2033" s="444">
        <f t="shared" ca="1" si="137"/>
        <v>-981675316.18012357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-981675316.18012357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-4090313.8174171816</v>
      </c>
      <c r="L2034" s="444">
        <f t="shared" ca="1" si="137"/>
        <v>-985765629.99754071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-985765629.99754071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-4107356.7916564196</v>
      </c>
      <c r="L2035" s="444">
        <f t="shared" ca="1" si="137"/>
        <v>-989872986.78919709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-989872986.78919709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-4124470.7782883211</v>
      </c>
      <c r="L2036" s="444">
        <f t="shared" ca="1" si="137"/>
        <v>-993997457.56748545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-993997457.56748545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-4141656.0731978565</v>
      </c>
      <c r="L2037" s="444">
        <f t="shared" ca="1" si="137"/>
        <v>-998139113.64068329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-998139113.64068329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-4158912.9735028474</v>
      </c>
      <c r="L2038" s="444">
        <f t="shared" ca="1" si="137"/>
        <v>-1002298026.6141862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-1002298026.6141862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-4176241.777559109</v>
      </c>
      <c r="L2039" s="444">
        <f t="shared" ca="1" si="137"/>
        <v>-1006474268.3917453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-1006474268.3917453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-4193642.784965605</v>
      </c>
      <c r="L2040" s="444">
        <f t="shared" ca="1" si="137"/>
        <v>-1010667911.176711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-1010667911.176711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-4211116.2965696286</v>
      </c>
      <c r="L2041" s="444">
        <f t="shared" ca="1" si="137"/>
        <v>-1014879027.4732805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-1014879027.4732805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-4228662.6144720018</v>
      </c>
      <c r="L2042" s="444">
        <f t="shared" ca="1" si="137"/>
        <v>-1019107690.0877526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-1019107690.0877526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-4246282.0420323024</v>
      </c>
      <c r="L2043" s="444">
        <f t="shared" ca="1" si="137"/>
        <v>-1023353972.1297849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-1023353972.1297849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-4263974.8838741034</v>
      </c>
      <c r="L2044" s="444">
        <f t="shared" ca="1" si="137"/>
        <v>-1027617947.013659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-1027617947.013659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-4281741.445890245</v>
      </c>
      <c r="L2045" s="444">
        <f t="shared" ca="1" si="137"/>
        <v>-1031899688.4595492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-1031899688.4595492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-4299582.0352481212</v>
      </c>
      <c r="L2046" s="444">
        <f t="shared" ca="1" si="137"/>
        <v>-1036199270.4947973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-1036199270.4947973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-4317496.9603949888</v>
      </c>
      <c r="L2047" s="444">
        <f t="shared" ca="1" si="137"/>
        <v>-1040516767.4551923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-1040516767.4551923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-4335486.5310633015</v>
      </c>
      <c r="L2048" s="444">
        <f t="shared" ref="L2048:L2302" ca="1" si="142">I2048-J2048+K2048</f>
        <v>-1044852253.9862556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-1044852253.9862556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-4353551.0582760647</v>
      </c>
      <c r="L2049" s="444">
        <f t="shared" ca="1" si="142"/>
        <v>-1049205805.0445317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-1049205805.0445317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-4371690.8543522153</v>
      </c>
      <c r="L2050" s="444">
        <f t="shared" ca="1" si="142"/>
        <v>-1053577495.8988839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-1053577495.8988839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-4389906.2329120161</v>
      </c>
      <c r="L2051" s="444">
        <f t="shared" ca="1" si="142"/>
        <v>-1057967402.131796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-1057967402.131796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-4408197.5088824825</v>
      </c>
      <c r="L2052" s="444">
        <f t="shared" ca="1" si="142"/>
        <v>-1062375599.6406785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-1062375599.6406785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-4426564.9985028263</v>
      </c>
      <c r="L2053" s="444">
        <f t="shared" ca="1" si="142"/>
        <v>-1066802164.6391814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-1066802164.6391814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-4445009.0193299223</v>
      </c>
      <c r="L2054" s="444">
        <f t="shared" ca="1" si="142"/>
        <v>-1071247173.6585113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-1071247173.6585113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-4463529.8902437976</v>
      </c>
      <c r="L2055" s="444">
        <f t="shared" ca="1" si="142"/>
        <v>-1075710703.5487552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-1075710703.5487552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-4482127.931453146</v>
      </c>
      <c r="L2056" s="444">
        <f t="shared" ca="1" si="142"/>
        <v>-1080192831.4802084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-1080192831.4802084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-4500803.4645008687</v>
      </c>
      <c r="L2057" s="444">
        <f t="shared" ca="1" si="142"/>
        <v>-1084693634.9447093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-1084693634.9447093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-4519556.8122696225</v>
      </c>
      <c r="L2058" s="444">
        <f t="shared" ca="1" si="142"/>
        <v>-1089213191.756979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-1089213191.756979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-4538388.2989874128</v>
      </c>
      <c r="L2059" s="444">
        <f t="shared" ca="1" si="142"/>
        <v>-1093751580.0559664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-1093751580.0559664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-4557298.2502331929</v>
      </c>
      <c r="L2060" s="444">
        <f t="shared" ca="1" si="142"/>
        <v>-1098308878.3061996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-1098308878.3061996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-4576286.9929424981</v>
      </c>
      <c r="L2061" s="444">
        <f t="shared" ca="1" si="142"/>
        <v>-1102885165.2991421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-1102885165.2991421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-4595354.8554130923</v>
      </c>
      <c r="L2062" s="444">
        <f t="shared" ca="1" si="142"/>
        <v>-1107480520.1545553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-1107480520.1545553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-4614502.1673106467</v>
      </c>
      <c r="L2063" s="444">
        <f t="shared" ca="1" si="142"/>
        <v>-1112095022.321866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-1112095022.321866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-4633729.259674442</v>
      </c>
      <c r="L2064" s="444">
        <f t="shared" ca="1" si="142"/>
        <v>-1116728751.5815406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-1116728751.5815406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-4653036.4649230856</v>
      </c>
      <c r="L2065" s="444">
        <f t="shared" ca="1" si="142"/>
        <v>-1121381788.0464637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-1121381788.0464637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-4672424.1168602658</v>
      </c>
      <c r="L2066" s="444">
        <f t="shared" ca="1" si="142"/>
        <v>-1126054212.1633239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-1126054212.1633239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-4691892.5506805163</v>
      </c>
      <c r="L2067" s="444">
        <f t="shared" ca="1" si="142"/>
        <v>-1130746104.7140043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-1130746104.7140043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-4711442.1029750174</v>
      </c>
      <c r="L2068" s="444">
        <f t="shared" ca="1" si="142"/>
        <v>-1135457546.8169794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-1135457546.8169794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-4731073.1117374143</v>
      </c>
      <c r="L2069" s="444">
        <f t="shared" ca="1" si="142"/>
        <v>-1140188619.9287169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-1140188619.9287169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-4750785.9163696533</v>
      </c>
      <c r="L2070" s="444">
        <f t="shared" ca="1" si="142"/>
        <v>-1144939405.8450866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-1144939405.8450866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-4770580.8576878607</v>
      </c>
      <c r="L2071" s="444">
        <f t="shared" ca="1" si="142"/>
        <v>-1149709986.7027745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-1149709986.7027745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-4790458.2779282276</v>
      </c>
      <c r="L2072" s="444">
        <f t="shared" ca="1" si="142"/>
        <v>-1154500444.9807026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-1154500444.9807026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-4810418.5207529273</v>
      </c>
      <c r="L2073" s="444">
        <f t="shared" ca="1" si="142"/>
        <v>-1159310863.5014555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-1159310863.5014555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-4830461.9312560651</v>
      </c>
      <c r="L2074" s="444">
        <f t="shared" ca="1" si="142"/>
        <v>-1164141325.4327116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-1164141325.4327116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-4850588.855969632</v>
      </c>
      <c r="L2075" s="444">
        <f t="shared" ca="1" si="142"/>
        <v>-1168991914.2886813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-1168991914.2886813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-4870799.6428695051</v>
      </c>
      <c r="L2076" s="444">
        <f t="shared" ca="1" si="142"/>
        <v>-1173862713.9315507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-1173862713.9315507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-4891094.6413814612</v>
      </c>
      <c r="L2077" s="444">
        <f t="shared" ca="1" si="142"/>
        <v>-1178753808.5729322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-1178753808.5729322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-4911474.2023872174</v>
      </c>
      <c r="L2078" s="444">
        <f t="shared" ca="1" si="142"/>
        <v>-1183665282.7753196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-1183665282.7753196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-4931938.678230498</v>
      </c>
      <c r="L2079" s="444">
        <f t="shared" ca="1" si="142"/>
        <v>-1188597221.4535501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-1188597221.4535501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-4952488.4227231257</v>
      </c>
      <c r="L2080" s="444">
        <f t="shared" ca="1" si="142"/>
        <v>-1193549709.8762732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-1193549709.8762732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-4973123.791151138</v>
      </c>
      <c r="L2081" s="444">
        <f t="shared" ca="1" si="142"/>
        <v>-1198522833.6674242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-1198522833.6674242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-4993845.1402809341</v>
      </c>
      <c r="L2082" s="444">
        <f t="shared" ca="1" si="142"/>
        <v>-1203516678.8077052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-1203516678.8077052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-5014652.8283654377</v>
      </c>
      <c r="L2083" s="444">
        <f t="shared" ca="1" si="142"/>
        <v>-1208531331.6360705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-1208531331.6360705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-5035547.2151502939</v>
      </c>
      <c r="L2084" s="444">
        <f t="shared" ca="1" si="142"/>
        <v>-1213566878.8512208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-1213566878.8512208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-5056528.6618800871</v>
      </c>
      <c r="L2085" s="444">
        <f t="shared" ca="1" si="142"/>
        <v>-1218623407.5131009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-1218623407.5131009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-5077597.5313045867</v>
      </c>
      <c r="L2086" s="444">
        <f t="shared" ca="1" si="142"/>
        <v>-1223701005.0444055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-1223701005.0444055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-5098754.1876850231</v>
      </c>
      <c r="L2087" s="444">
        <f t="shared" ca="1" si="142"/>
        <v>-1228799759.2320905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-1228799759.2320905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-5119998.996800377</v>
      </c>
      <c r="L2088" s="444">
        <f t="shared" ca="1" si="142"/>
        <v>-1233919758.2288909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-1233919758.2288909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-5141332.3259537118</v>
      </c>
      <c r="L2089" s="444">
        <f t="shared" ca="1" si="142"/>
        <v>-1239061090.5548446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-1239061090.5548446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-5162754.5439785188</v>
      </c>
      <c r="L2090" s="444">
        <f t="shared" ca="1" si="142"/>
        <v>-1244223845.0988231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-1244223845.0988231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-5184266.0212450959</v>
      </c>
      <c r="L2091" s="444">
        <f t="shared" ca="1" si="142"/>
        <v>-1249408111.1200681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-1249408111.1200681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-5205867.1296669506</v>
      </c>
      <c r="L2092" s="444">
        <f t="shared" ca="1" si="142"/>
        <v>-1254613978.2497351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-1254613978.2497351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-5227558.2427072292</v>
      </c>
      <c r="L2093" s="444">
        <f t="shared" ca="1" si="142"/>
        <v>-1259841536.4924424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-1259841536.4924424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-5249339.7353851767</v>
      </c>
      <c r="L2094" s="444">
        <f t="shared" ca="1" si="142"/>
        <v>-1265090876.2278275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-1265090876.2278275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-5271211.9842826147</v>
      </c>
      <c r="L2095" s="444">
        <f t="shared" ca="1" si="142"/>
        <v>-1270362088.2121103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-1270362088.2121103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-5293175.3675504597</v>
      </c>
      <c r="L2096" s="444">
        <f t="shared" ca="1" si="142"/>
        <v>-1275655263.5796607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-1275655263.5796607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-5315230.264915253</v>
      </c>
      <c r="L2097" s="444">
        <f t="shared" ca="1" si="142"/>
        <v>-1280970493.8445759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-1280970493.8445759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-5337377.0576857328</v>
      </c>
      <c r="L2098" s="444">
        <f t="shared" ca="1" si="142"/>
        <v>-1286307870.9022617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-1286307870.9022617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-5359616.1287594242</v>
      </c>
      <c r="L2099" s="444">
        <f t="shared" ca="1" si="142"/>
        <v>-1291667487.0310211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-1291667487.0310211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-5381947.8626292543</v>
      </c>
      <c r="L2100" s="444">
        <f t="shared" ca="1" si="142"/>
        <v>-1297049434.8936503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-1297049434.8936503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-5404372.6453902097</v>
      </c>
      <c r="L2101" s="444">
        <f t="shared" ca="1" si="142"/>
        <v>-1302453807.5390406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-1302453807.5390406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-5426890.8647460025</v>
      </c>
      <c r="L2102" s="444">
        <f t="shared" ca="1" si="142"/>
        <v>-1307880698.4037867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-1307880698.4037867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-5449502.9100157777</v>
      </c>
      <c r="L2103" s="444">
        <f t="shared" ca="1" si="142"/>
        <v>-1313330201.3138025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-1313330201.3138025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-5472209.1721408432</v>
      </c>
      <c r="L2104" s="444">
        <f t="shared" ca="1" si="142"/>
        <v>-1318802410.4859433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-1318802410.4859433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-5495010.0436914302</v>
      </c>
      <c r="L2105" s="444">
        <f t="shared" ca="1" si="142"/>
        <v>-1324297420.5296347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-1324297420.5296347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-5517905.9188734777</v>
      </c>
      <c r="L2106" s="444">
        <f t="shared" ca="1" si="142"/>
        <v>-1329815326.4485083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-1329815326.4485083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-5540897.1935354508</v>
      </c>
      <c r="L2107" s="444">
        <f t="shared" ca="1" si="142"/>
        <v>-1335356223.6420438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-1335356223.6420438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-5563984.2651751824</v>
      </c>
      <c r="L2108" s="444">
        <f t="shared" ca="1" si="142"/>
        <v>-1340920207.9072189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-1340920207.9072189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-5587167.5329467459</v>
      </c>
      <c r="L2109" s="444">
        <f t="shared" ca="1" si="142"/>
        <v>-1346507375.4401658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-1346507375.4401658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-5610447.3976673577</v>
      </c>
      <c r="L2110" s="444">
        <f t="shared" ca="1" si="142"/>
        <v>-1352117822.8378332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-1352117822.8378332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-5633824.2618243052</v>
      </c>
      <c r="L2111" s="444">
        <f t="shared" ca="1" si="142"/>
        <v>-1357751647.0996575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-1357751647.0996575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-5657298.5295819063</v>
      </c>
      <c r="L2112" s="444">
        <f t="shared" ca="1" si="142"/>
        <v>-1363408945.6292396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-1363408945.6292396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-5680870.6067884983</v>
      </c>
      <c r="L2113" s="444">
        <f t="shared" ca="1" si="142"/>
        <v>-1369089816.236028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-1369089816.236028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-5704540.90098345</v>
      </c>
      <c r="L2114" s="444">
        <f t="shared" ca="1" si="142"/>
        <v>-1374794357.1370113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-1374794357.1370113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-5728309.821404214</v>
      </c>
      <c r="L2115" s="444">
        <f t="shared" ca="1" si="142"/>
        <v>-1380522666.9584155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-1380522666.9584155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-5752177.778993398</v>
      </c>
      <c r="L2116" s="444">
        <f t="shared" ca="1" si="142"/>
        <v>-1386274844.7374089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-1386274844.7374089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-5776145.1864058701</v>
      </c>
      <c r="L2117" s="444">
        <f t="shared" ca="1" si="142"/>
        <v>-1392050989.9238148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-1392050989.9238148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-5800212.4580158945</v>
      </c>
      <c r="L2118" s="444">
        <f t="shared" ca="1" si="142"/>
        <v>-1397851202.3818307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-1397851202.3818307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-5824380.0099242944</v>
      </c>
      <c r="L2119" s="444">
        <f t="shared" ca="1" si="142"/>
        <v>-1403675582.3917551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-1403675582.3917551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-5848648.2599656461</v>
      </c>
      <c r="L2120" s="444">
        <f t="shared" ca="1" si="142"/>
        <v>-1409524230.6517208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-1409524230.6517208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-5873017.6277155029</v>
      </c>
      <c r="L2121" s="444">
        <f t="shared" ca="1" si="142"/>
        <v>-1415397248.2794363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-1415397248.2794363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-5897488.5344976513</v>
      </c>
      <c r="L2122" s="444">
        <f t="shared" ca="1" si="142"/>
        <v>-1421294736.8139341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-1421294736.8139341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-5922061.403391392</v>
      </c>
      <c r="L2123" s="444">
        <f t="shared" ca="1" si="142"/>
        <v>-1427216798.2173254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-1427216798.2173254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-5946736.6592388563</v>
      </c>
      <c r="L2124" s="444">
        <f t="shared" ca="1" si="142"/>
        <v>-1433163534.8765643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-1433163534.8765643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-5971514.7286523506</v>
      </c>
      <c r="L2125" s="444">
        <f t="shared" ca="1" si="142"/>
        <v>-1439135049.6052165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-1439135049.6052165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-5996396.0400217352</v>
      </c>
      <c r="L2126" s="444">
        <f t="shared" ca="1" si="142"/>
        <v>-1445131445.6452382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-1445131445.6452382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-6021381.0235218257</v>
      </c>
      <c r="L2127" s="444">
        <f t="shared" ca="1" si="142"/>
        <v>-1451152826.6687601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-1451152826.6687601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-6046470.1111198338</v>
      </c>
      <c r="L2128" s="444">
        <f t="shared" ca="1" si="142"/>
        <v>-1457199296.7798798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-1457199296.7798798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-6071663.7365828324</v>
      </c>
      <c r="L2129" s="444">
        <f t="shared" ca="1" si="142"/>
        <v>-1463270960.5164626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-1463270960.5164626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-6096962.3354852609</v>
      </c>
      <c r="L2130" s="444">
        <f t="shared" ca="1" si="142"/>
        <v>-1469367922.8519478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-1469367922.8519478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-6122366.3452164494</v>
      </c>
      <c r="L2131" s="444">
        <f t="shared" ca="1" si="142"/>
        <v>-1475490289.1971643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-1475490289.1971643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-6147876.2049881844</v>
      </c>
      <c r="L2132" s="444">
        <f t="shared" ca="1" si="142"/>
        <v>-1481638165.4021525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-1481638165.4021525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-6173492.3558423026</v>
      </c>
      <c r="L2133" s="444">
        <f t="shared" ca="1" si="142"/>
        <v>-1487811657.7579949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-1487811657.7579949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-6199215.2406583121</v>
      </c>
      <c r="L2134" s="444">
        <f t="shared" ca="1" si="142"/>
        <v>-1494010872.9986532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-1494010872.9986532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-6225045.304161055</v>
      </c>
      <c r="L2135" s="444">
        <f t="shared" ca="1" si="142"/>
        <v>-1500235918.3028142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-1500235918.3028142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-6250982.9929283923</v>
      </c>
      <c r="L2136" s="444">
        <f t="shared" ca="1" si="142"/>
        <v>-1506486901.2957428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-1506486901.2957428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-6277028.7553989282</v>
      </c>
      <c r="L2137" s="444">
        <f t="shared" ca="1" si="142"/>
        <v>-1512763930.0511417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-1512763930.0511417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-6303183.0418797573</v>
      </c>
      <c r="L2138" s="444">
        <f t="shared" ca="1" si="142"/>
        <v>-1519067113.0930214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-1519067113.0930214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-6329446.3045542557</v>
      </c>
      <c r="L2139" s="444">
        <f t="shared" ca="1" si="142"/>
        <v>-1525396559.3975756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-1525396559.3975756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-6355818.9974898985</v>
      </c>
      <c r="L2140" s="444">
        <f t="shared" ca="1" si="142"/>
        <v>-1531752378.3950655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-1531752378.3950655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-6382301.5766461063</v>
      </c>
      <c r="L2141" s="444">
        <f t="shared" ca="1" si="142"/>
        <v>-1538134679.9717116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-1538134679.9717116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-6408894.4998821318</v>
      </c>
      <c r="L2142" s="444">
        <f t="shared" ca="1" si="142"/>
        <v>-1544543574.4715939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-1544543574.4715939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-6435598.2269649748</v>
      </c>
      <c r="L2143" s="444">
        <f t="shared" ca="1" si="142"/>
        <v>-1550979172.6985588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-1550979172.6985588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-6462413.2195773283</v>
      </c>
      <c r="L2144" s="444">
        <f t="shared" ca="1" si="142"/>
        <v>-1557441585.9181361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-1557441585.9181361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-6489339.9413255667</v>
      </c>
      <c r="L2145" s="444">
        <f t="shared" ca="1" si="142"/>
        <v>-1563930925.8594618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-1563930925.8594618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-6516378.8577477578</v>
      </c>
      <c r="L2146" s="444">
        <f t="shared" ca="1" si="142"/>
        <v>-1570447304.7172096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-1570447304.7172096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-6543530.4363217065</v>
      </c>
      <c r="L2147" s="444">
        <f t="shared" ca="1" si="142"/>
        <v>-1576990835.1535313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-1576990835.1535313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-6570795.1464730473</v>
      </c>
      <c r="L2148" s="444">
        <f t="shared" ca="1" si="142"/>
        <v>-1583561630.3000042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-1583561630.3000042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-6598173.4595833514</v>
      </c>
      <c r="L2149" s="444">
        <f t="shared" ca="1" si="142"/>
        <v>-1590159803.7595875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-1590159803.7595875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-6625665.8489982812</v>
      </c>
      <c r="L2150" s="444">
        <f t="shared" ca="1" si="142"/>
        <v>-1596785469.6085858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-1596785469.6085858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-6653272.790035774</v>
      </c>
      <c r="L2151" s="444">
        <f t="shared" ca="1" si="142"/>
        <v>-1603438742.3986216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-1603438742.3986216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-6680994.7599942563</v>
      </c>
      <c r="L2152" s="444">
        <f t="shared" ca="1" si="142"/>
        <v>-1610119737.1586158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-1610119737.1586158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-6708832.2381608989</v>
      </c>
      <c r="L2153" s="444">
        <f t="shared" ca="1" si="142"/>
        <v>-1616828569.3967767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-1616828569.3967767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-6736785.7058199029</v>
      </c>
      <c r="L2154" s="444">
        <f t="shared" ca="1" si="142"/>
        <v>-1623565355.1025965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-1623565355.1025965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-6764855.6462608185</v>
      </c>
      <c r="L2155" s="444">
        <f t="shared" ca="1" si="142"/>
        <v>-1630330210.7488573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-1630330210.7488573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-6793042.5447869049</v>
      </c>
      <c r="L2156" s="444">
        <f t="shared" ca="1" si="142"/>
        <v>-1637123253.2936442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-1637123253.2936442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-6821346.8887235178</v>
      </c>
      <c r="L2157" s="444">
        <f t="shared" ca="1" si="142"/>
        <v>-1643944600.1823678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-1643944600.1823678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-6849769.1674265321</v>
      </c>
      <c r="L2158" s="444">
        <f t="shared" ca="1" si="142"/>
        <v>-1650794369.3497944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-1650794369.3497944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-6878309.8722908096</v>
      </c>
      <c r="L2159" s="444">
        <f t="shared" ca="1" si="142"/>
        <v>-1657672679.2220852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-1657672679.2220852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-6906969.4967586882</v>
      </c>
      <c r="L2160" s="444">
        <f t="shared" ca="1" si="142"/>
        <v>-1664579648.7188439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-1664579648.7188439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-6935748.536328516</v>
      </c>
      <c r="L2161" s="444">
        <f t="shared" ca="1" si="142"/>
        <v>-1671515397.2551725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-1671515397.2551725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-6964647.4885632182</v>
      </c>
      <c r="L2162" s="444">
        <f t="shared" ca="1" si="142"/>
        <v>-1678480044.7437358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-1678480044.7437358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-6993666.8530988991</v>
      </c>
      <c r="L2163" s="444">
        <f t="shared" ca="1" si="142"/>
        <v>-1685473711.5968347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-1685473711.5968347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-7022807.1316534784</v>
      </c>
      <c r="L2164" s="444">
        <f t="shared" ca="1" si="142"/>
        <v>-1692496518.7284882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-1692496518.7284882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-7052068.8280353677</v>
      </c>
      <c r="L2165" s="444">
        <f t="shared" ca="1" si="142"/>
        <v>-1699548587.5565236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-1699548587.5565236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-7081452.4481521817</v>
      </c>
      <c r="L2166" s="444">
        <f t="shared" ca="1" si="142"/>
        <v>-1706630040.0046756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-1706630040.0046756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-7110958.5000194814</v>
      </c>
      <c r="L2167" s="444">
        <f t="shared" ca="1" si="142"/>
        <v>-1713740998.5046952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-1713740998.5046952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-7140587.4937695628</v>
      </c>
      <c r="L2168" s="444">
        <f t="shared" ca="1" si="142"/>
        <v>-1720881585.9984648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-1720881585.9984648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-7170339.9416602701</v>
      </c>
      <c r="L2169" s="444">
        <f t="shared" ca="1" si="142"/>
        <v>-1728051925.940125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-1728051925.940125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-7200216.3580838544</v>
      </c>
      <c r="L2170" s="444">
        <f t="shared" ca="1" si="142"/>
        <v>-1735252142.298209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-1735252142.298209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-7230217.2595758708</v>
      </c>
      <c r="L2171" s="444">
        <f t="shared" ca="1" si="142"/>
        <v>-1742482359.5577848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-1742482359.5577848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-7260343.1648241021</v>
      </c>
      <c r="L2172" s="444">
        <f t="shared" ca="1" si="142"/>
        <v>-1749742702.7226088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-1749742702.7226088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-7290594.5946775377</v>
      </c>
      <c r="L2173" s="444">
        <f t="shared" ca="1" si="142"/>
        <v>-1757033297.3172863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-1757033297.3172863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-7320972.0721553592</v>
      </c>
      <c r="L2174" s="444">
        <f t="shared" ca="1" si="142"/>
        <v>-1764354269.3894417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-1764354269.3894417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-7351476.1224560067</v>
      </c>
      <c r="L2175" s="444">
        <f t="shared" ca="1" si="142"/>
        <v>-1771705745.5118978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-1771705745.5118978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-7382107.2729662405</v>
      </c>
      <c r="L2176" s="444">
        <f t="shared" ca="1" si="142"/>
        <v>-1779087852.7848639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-1779087852.7848639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-7412866.0532702655</v>
      </c>
      <c r="L2177" s="444">
        <f t="shared" ca="1" si="142"/>
        <v>-1786500718.8381343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-1786500718.8381343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-7443752.9951588931</v>
      </c>
      <c r="L2178" s="444">
        <f t="shared" ca="1" si="142"/>
        <v>-1793944471.8332932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-1793944471.8332932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-7474768.6326387217</v>
      </c>
      <c r="L2179" s="444">
        <f t="shared" ca="1" si="142"/>
        <v>-1801419240.4659319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-1801419240.4659319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-7505913.5019413829</v>
      </c>
      <c r="L2180" s="444">
        <f t="shared" ca="1" si="142"/>
        <v>-1808925153.9678733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-1808925153.9678733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-7537188.1415328048</v>
      </c>
      <c r="L2181" s="444">
        <f t="shared" ca="1" si="142"/>
        <v>-1816462342.1094062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-1816462342.1094062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-7568593.0921225259</v>
      </c>
      <c r="L2182" s="444">
        <f t="shared" ca="1" si="142"/>
        <v>-1824030935.2015288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-1824030935.2015288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-7600128.8966730367</v>
      </c>
      <c r="L2183" s="444">
        <f t="shared" ca="1" si="142"/>
        <v>-1831631064.0982018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-1831631064.0982018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-7631796.1004091734</v>
      </c>
      <c r="L2184" s="444">
        <f t="shared" ca="1" si="142"/>
        <v>-1839262860.198611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-1839262860.198611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-7663595.2508275462</v>
      </c>
      <c r="L2185" s="444">
        <f t="shared" ca="1" si="142"/>
        <v>-1846926455.4494386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-1846926455.4494386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-7695526.8977059936</v>
      </c>
      <c r="L2186" s="444">
        <f t="shared" ca="1" si="142"/>
        <v>-1854621982.3471446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-1854621982.3471446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-7727591.593113102</v>
      </c>
      <c r="L2187" s="444">
        <f t="shared" ca="1" si="142"/>
        <v>-1862349573.9402578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-1862349573.9402578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-7759789.8914177399</v>
      </c>
      <c r="L2188" s="444">
        <f t="shared" ca="1" si="142"/>
        <v>-1870109363.8316755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-1870109363.8316755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-7792122.3492986476</v>
      </c>
      <c r="L2189" s="444">
        <f t="shared" ca="1" si="142"/>
        <v>-1877901486.1809742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-1877901486.1809742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-7824589.5257540597</v>
      </c>
      <c r="L2190" s="444">
        <f t="shared" ca="1" si="142"/>
        <v>-1885726075.7067282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-1885726075.7067282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-7857191.9821113674</v>
      </c>
      <c r="L2191" s="444">
        <f t="shared" ca="1" si="142"/>
        <v>-1893583267.6888397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-1893583267.6888397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-7889930.2820368325</v>
      </c>
      <c r="L2192" s="444">
        <f t="shared" ca="1" si="142"/>
        <v>-1901473197.9708765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-1901473197.9708765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-7922804.9915453186</v>
      </c>
      <c r="L2193" s="444">
        <f t="shared" ca="1" si="142"/>
        <v>-1909396002.9624217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-1909396002.9624217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-7955816.6790100904</v>
      </c>
      <c r="L2194" s="444">
        <f t="shared" ca="1" si="142"/>
        <v>-1917351819.6414318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-1917351819.6414318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-7988965.9151726328</v>
      </c>
      <c r="L2195" s="444">
        <f t="shared" ca="1" si="142"/>
        <v>-1925340785.5566044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-1925340785.5566044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-8022253.2731525181</v>
      </c>
      <c r="L2196" s="444">
        <f t="shared" ca="1" si="142"/>
        <v>-1933363038.829757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-1933363038.829757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-8055679.328457321</v>
      </c>
      <c r="L2197" s="444">
        <f t="shared" ca="1" si="142"/>
        <v>-1941418718.1582143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-1941418718.1582143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-8089244.6589925596</v>
      </c>
      <c r="L2198" s="444">
        <f t="shared" ca="1" si="142"/>
        <v>-1949507962.8172069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-1949507962.8172069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-8122949.8450716948</v>
      </c>
      <c r="L2199" s="444">
        <f t="shared" ca="1" si="142"/>
        <v>-1957630912.6622787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-1957630912.6622787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-8156795.4694261607</v>
      </c>
      <c r="L2200" s="444">
        <f t="shared" ca="1" si="142"/>
        <v>-1965787708.1317048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-1965787708.1317048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-8190782.1172154369</v>
      </c>
      <c r="L2201" s="444">
        <f t="shared" ca="1" si="142"/>
        <v>-1973978490.2489202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-1973978490.2489202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-8224910.3760371674</v>
      </c>
      <c r="L2202" s="444">
        <f t="shared" ca="1" si="142"/>
        <v>-1982203400.6249573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-1982203400.6249573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-8259180.8359373212</v>
      </c>
      <c r="L2203" s="444">
        <f t="shared" ca="1" si="142"/>
        <v>-1990462581.4608946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-1990462581.4608946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-8293594.089420394</v>
      </c>
      <c r="L2204" s="444">
        <f t="shared" ca="1" si="142"/>
        <v>-1998756175.5503149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-1998756175.5503149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-8328150.7314596446</v>
      </c>
      <c r="L2205" s="444">
        <f t="shared" ca="1" si="142"/>
        <v>-2007084326.2817745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-2007084326.2817745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-8362851.3595073931</v>
      </c>
      <c r="L2206" s="444">
        <f t="shared" ca="1" si="142"/>
        <v>-2015447177.6412818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-2015447177.6412818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-8397696.5735053401</v>
      </c>
      <c r="L2207" s="444">
        <f t="shared" ca="1" si="142"/>
        <v>-2023844874.2147872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-2023844874.2147872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-8432686.9758949466</v>
      </c>
      <c r="L2208" s="444">
        <f t="shared" ca="1" si="142"/>
        <v>-2032277561.1906822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-2032277561.1906822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-8467823.1716278438</v>
      </c>
      <c r="L2209" s="444">
        <f t="shared" ca="1" si="142"/>
        <v>-2040745384.3623099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-2040745384.3623099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-8503105.7681762911</v>
      </c>
      <c r="L2210" s="444">
        <f t="shared" ca="1" si="142"/>
        <v>-2049248490.1304862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-2049248490.1304862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-8538535.3755436912</v>
      </c>
      <c r="L2211" s="444">
        <f t="shared" ca="1" si="142"/>
        <v>-2057787025.5060298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-2057787025.5060298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-8574112.6062751245</v>
      </c>
      <c r="L2212" s="444">
        <f t="shared" ca="1" si="142"/>
        <v>-2066361138.1123049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-2066361138.1123049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-8609838.0754679386</v>
      </c>
      <c r="L2213" s="444">
        <f t="shared" ca="1" si="142"/>
        <v>-2074970976.1877728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-2074970976.1877728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-8645712.4007823877</v>
      </c>
      <c r="L2214" s="444">
        <f t="shared" ca="1" si="142"/>
        <v>-2083616688.5885551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-2083616688.5885551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-8681736.2024523132</v>
      </c>
      <c r="L2215" s="444">
        <f t="shared" ca="1" si="142"/>
        <v>-2092298424.7910075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-2092298424.7910075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-8717910.1032958645</v>
      </c>
      <c r="L2216" s="444">
        <f t="shared" ca="1" si="142"/>
        <v>-2101016334.8943033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-2101016334.8943033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-8754234.7287262641</v>
      </c>
      <c r="L2217" s="444">
        <f t="shared" ca="1" si="142"/>
        <v>-2109770569.6230295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-2109770569.6230295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-8790710.706762623</v>
      </c>
      <c r="L2218" s="444">
        <f t="shared" ca="1" si="142"/>
        <v>-2118561280.329792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-2118561280.329792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-8827338.6680408008</v>
      </c>
      <c r="L2219" s="444">
        <f t="shared" ca="1" si="142"/>
        <v>-2127388618.9978328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-2127388618.9978328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-8864119.2458243035</v>
      </c>
      <c r="L2220" s="444">
        <f t="shared" ca="1" si="142"/>
        <v>-2136252738.2436571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-2136252738.2436571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-8901053.0760152377</v>
      </c>
      <c r="L2221" s="444">
        <f t="shared" ca="1" si="142"/>
        <v>-2145153791.3196723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-2145153791.3196723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-8938140.7971653007</v>
      </c>
      <c r="L2222" s="444">
        <f t="shared" ca="1" si="142"/>
        <v>-2154091932.1168375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-2154091932.1168375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-8975383.0504868235</v>
      </c>
      <c r="L2223" s="444">
        <f t="shared" ca="1" si="142"/>
        <v>-2163067315.1673245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-2163067315.1673245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-9012780.4798638523</v>
      </c>
      <c r="L2224" s="444">
        <f t="shared" ca="1" si="142"/>
        <v>-2172080095.6471882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-2172080095.6471882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-9050333.7318632845</v>
      </c>
      <c r="L2225" s="444">
        <f t="shared" ca="1" si="142"/>
        <v>-2181130429.3790517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-2181130429.3790517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-9088043.4557460491</v>
      </c>
      <c r="L2226" s="444">
        <f t="shared" ca="1" si="142"/>
        <v>-2190218472.8347979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-2190218472.8347979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-9125910.3034783248</v>
      </c>
      <c r="L2227" s="444">
        <f t="shared" ca="1" si="142"/>
        <v>-2199344383.1382761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-2199344383.1382761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-9163934.9297428168</v>
      </c>
      <c r="L2228" s="444">
        <f t="shared" ca="1" si="142"/>
        <v>-2208508318.0680189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-2208508318.0680189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-9202117.9919500779</v>
      </c>
      <c r="L2229" s="444">
        <f t="shared" ca="1" si="142"/>
        <v>-2217710436.0599689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-2217710436.0599689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-9240460.1502498705</v>
      </c>
      <c r="L2230" s="444">
        <f t="shared" ca="1" si="142"/>
        <v>-2226950896.2102189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-2226950896.2102189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-9278962.067542579</v>
      </c>
      <c r="L2231" s="444">
        <f t="shared" ca="1" si="142"/>
        <v>-2236229858.2777615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-2236229858.2777615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-9317624.4094906729</v>
      </c>
      <c r="L2232" s="444">
        <f t="shared" ca="1" si="142"/>
        <v>-2245547482.687252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-2245547482.687252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-9356447.8445302173</v>
      </c>
      <c r="L2233" s="444">
        <f t="shared" ca="1" si="142"/>
        <v>-2254903930.5317822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-2254903930.5317822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-9395433.0438824259</v>
      </c>
      <c r="L2234" s="444">
        <f t="shared" ca="1" si="142"/>
        <v>-2264299363.5756645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-2264299363.5756645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-9434580.681565268</v>
      </c>
      <c r="L2235" s="444">
        <f t="shared" ca="1" si="142"/>
        <v>-2273733944.2572298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-2273733944.2572298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-9473891.4344051238</v>
      </c>
      <c r="L2236" s="444">
        <f t="shared" ca="1" si="142"/>
        <v>-2283207835.6916351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-2283207835.6916351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-9513365.9820484798</v>
      </c>
      <c r="L2237" s="444">
        <f t="shared" ca="1" si="142"/>
        <v>-2292721201.6736836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-2292721201.6736836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-9553005.006973682</v>
      </c>
      <c r="L2238" s="444">
        <f t="shared" ca="1" si="142"/>
        <v>-2302274206.6806574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-2302274206.6806574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-9592809.1945027392</v>
      </c>
      <c r="L2239" s="444">
        <f t="shared" ca="1" si="142"/>
        <v>-2311867015.8751602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-2311867015.8751602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-9632779.2328131683</v>
      </c>
      <c r="L2240" s="444">
        <f t="shared" ca="1" si="142"/>
        <v>-2321499795.1079736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-2321499795.1079736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-9672915.8129498903</v>
      </c>
      <c r="L2241" s="444">
        <f t="shared" ca="1" si="142"/>
        <v>-2331172710.9209232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-2331172710.9209232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-9713219.6288371794</v>
      </c>
      <c r="L2242" s="444">
        <f t="shared" ca="1" si="142"/>
        <v>-2340885930.5497603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-2340885930.5497603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-9753691.377290668</v>
      </c>
      <c r="L2243" s="444">
        <f t="shared" ca="1" si="142"/>
        <v>-2350639621.9270511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-2350639621.9270511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-9794331.758029379</v>
      </c>
      <c r="L2244" s="444">
        <f t="shared" ca="1" si="142"/>
        <v>-2360433953.6850805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-2360433953.6850805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-9835141.473687835</v>
      </c>
      <c r="L2245" s="444">
        <f t="shared" ca="1" si="142"/>
        <v>-2370269095.1587682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-2370269095.1587682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-9876121.2298282012</v>
      </c>
      <c r="L2246" s="444">
        <f t="shared" ca="1" si="142"/>
        <v>-2380145216.3885965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-2380145216.3885965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-9917271.7349524852</v>
      </c>
      <c r="L2247" s="444">
        <f t="shared" ca="1" si="142"/>
        <v>-2390062488.123549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-2390062488.123549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-9958593.7005147878</v>
      </c>
      <c r="L2248" s="444">
        <f t="shared" ca="1" si="142"/>
        <v>-2400021081.8240638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-2400021081.8240638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-10000087.840933599</v>
      </c>
      <c r="L2249" s="444">
        <f t="shared" ca="1" si="142"/>
        <v>-2410021169.6649976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-2410021169.6649976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-10041754.873604156</v>
      </c>
      <c r="L2250" s="444">
        <f t="shared" ca="1" si="142"/>
        <v>-2420062924.5386019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-2420062924.5386019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-10083595.51891084</v>
      </c>
      <c r="L2251" s="444">
        <f t="shared" ca="1" si="142"/>
        <v>-2430146520.0575128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-2430146520.0575128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-10125610.500239637</v>
      </c>
      <c r="L2252" s="444">
        <f t="shared" ca="1" si="142"/>
        <v>-2440272130.5577526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-2440272130.5577526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-10167800.543990636</v>
      </c>
      <c r="L2253" s="444">
        <f t="shared" ca="1" si="142"/>
        <v>-2450439931.1017432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-2450439931.1017432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-10210166.379590597</v>
      </c>
      <c r="L2254" s="444">
        <f t="shared" ca="1" si="142"/>
        <v>-2460650097.4813337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-2460650097.4813337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-10252708.739505557</v>
      </c>
      <c r="L2255" s="444">
        <f t="shared" ca="1" si="142"/>
        <v>-2470902806.2208395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-2470902806.2208395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-10295428.359253498</v>
      </c>
      <c r="L2256" s="444">
        <f t="shared" ca="1" si="142"/>
        <v>-2481198234.5800929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-2481198234.5800929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-10338325.977417054</v>
      </c>
      <c r="L2257" s="444">
        <f t="shared" ca="1" si="142"/>
        <v>-2491536560.5575099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-2491536560.5575099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-10381402.335656291</v>
      </c>
      <c r="L2258" s="444">
        <f t="shared" ca="1" si="142"/>
        <v>-2501917962.8931661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-2501917962.8931661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-10424658.178721525</v>
      </c>
      <c r="L2259" s="444">
        <f t="shared" ca="1" si="142"/>
        <v>-2512342621.0718875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-2512342621.0718875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-10468094.254466198</v>
      </c>
      <c r="L2260" s="444">
        <f t="shared" ca="1" si="142"/>
        <v>-2522810715.3263535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-2522810715.3263535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-10511711.313859805</v>
      </c>
      <c r="L2261" s="444">
        <f t="shared" ca="1" si="142"/>
        <v>-2533322426.6402135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-2533322426.6402135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-10555510.11100089</v>
      </c>
      <c r="L2262" s="444">
        <f t="shared" ca="1" si="142"/>
        <v>-2543877936.7512145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-2543877936.7512145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-10599491.40313006</v>
      </c>
      <c r="L2263" s="444">
        <f t="shared" ca="1" si="142"/>
        <v>-2554477428.1543446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-2554477428.1543446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-10643655.950643102</v>
      </c>
      <c r="L2264" s="444">
        <f t="shared" ca="1" si="142"/>
        <v>-2565121084.1049876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-2565121084.1049876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-10688004.517104115</v>
      </c>
      <c r="L2265" s="444">
        <f t="shared" ca="1" si="142"/>
        <v>-2575809088.6220918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-2575809088.6220918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-10732537.869258715</v>
      </c>
      <c r="L2266" s="444">
        <f t="shared" ca="1" si="142"/>
        <v>-2586541626.4913507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-2586541626.4913507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-10777256.777047295</v>
      </c>
      <c r="L2267" s="444">
        <f t="shared" ca="1" si="142"/>
        <v>-2597318883.2683978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-2597318883.2683978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-10822162.013618324</v>
      </c>
      <c r="L2268" s="444">
        <f t="shared" ca="1" si="142"/>
        <v>-2608141045.2820163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-2608141045.2820163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-10867254.355341734</v>
      </c>
      <c r="L2269" s="444">
        <f t="shared" ca="1" si="142"/>
        <v>-2619008299.6373582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-2619008299.6373582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-10912534.581822326</v>
      </c>
      <c r="L2270" s="444">
        <f t="shared" ca="1" si="142"/>
        <v>-2629920834.2191806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-2629920834.2191806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-10958003.475913253</v>
      </c>
      <c r="L2271" s="444">
        <f t="shared" ca="1" si="142"/>
        <v>-2640878837.6950936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-2640878837.6950936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-11003661.823729556</v>
      </c>
      <c r="L2272" s="444">
        <f t="shared" ca="1" si="142"/>
        <v>-2651882499.5188231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-2651882499.5188231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-11049510.414661763</v>
      </c>
      <c r="L2273" s="444">
        <f t="shared" ca="1" si="142"/>
        <v>-2662932009.933485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-2662932009.933485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-11095550.041389521</v>
      </c>
      <c r="L2274" s="444">
        <f t="shared" ca="1" si="142"/>
        <v>-2674027559.9748745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-2674027559.9748745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-11141781.49989531</v>
      </c>
      <c r="L2275" s="444">
        <f t="shared" ca="1" si="142"/>
        <v>-2685169341.4747696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-2685169341.4747696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-11188205.589478206</v>
      </c>
      <c r="L2276" s="444">
        <f t="shared" ca="1" si="142"/>
        <v>-2696357547.0642476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-2696357547.0642476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-11234823.112767698</v>
      </c>
      <c r="L2277" s="444">
        <f t="shared" ca="1" si="142"/>
        <v>-2707592370.1770153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-2707592370.1770153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-11281634.875737563</v>
      </c>
      <c r="L2278" s="444">
        <f t="shared" ca="1" si="142"/>
        <v>-2718874005.052753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-2718874005.052753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-11328641.687719803</v>
      </c>
      <c r="L2279" s="444">
        <f t="shared" ca="1" si="142"/>
        <v>-2730202646.7404728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-2730202646.7404728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-11375844.361418637</v>
      </c>
      <c r="L2280" s="444">
        <f t="shared" ca="1" si="142"/>
        <v>-2741578491.1018915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-2741578491.1018915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-11423243.712924547</v>
      </c>
      <c r="L2281" s="444">
        <f t="shared" ca="1" si="142"/>
        <v>-2753001734.814816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-2753001734.814816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-11470840.561728399</v>
      </c>
      <c r="L2282" s="444">
        <f t="shared" ca="1" si="142"/>
        <v>-2764472575.3765445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-2764472575.3765445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-11518635.730735602</v>
      </c>
      <c r="L2283" s="444">
        <f t="shared" ca="1" si="142"/>
        <v>-2775991211.1072803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-2775991211.1072803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-11566630.046280334</v>
      </c>
      <c r="L2284" s="444">
        <f t="shared" ca="1" si="142"/>
        <v>-2787557841.1535606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-2787557841.1535606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-11614824.338139836</v>
      </c>
      <c r="L2285" s="444">
        <f t="shared" ca="1" si="142"/>
        <v>-2799172665.4917006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-2799172665.4917006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-11663219.439548753</v>
      </c>
      <c r="L2286" s="444">
        <f t="shared" ca="1" si="142"/>
        <v>-2810835884.9312496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-2810835884.9312496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-11711816.18721354</v>
      </c>
      <c r="L2287" s="444">
        <f t="shared" ca="1" si="142"/>
        <v>-2822547701.118463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-2822547701.118463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-11760615.42132693</v>
      </c>
      <c r="L2288" s="444">
        <f t="shared" ca="1" si="142"/>
        <v>-2834308316.5397902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-2834308316.5397902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-11809617.98558246</v>
      </c>
      <c r="L2289" s="444">
        <f t="shared" ca="1" si="142"/>
        <v>-2846117934.5253725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-2846117934.5253725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-11858824.727189053</v>
      </c>
      <c r="L2290" s="444">
        <f t="shared" ca="1" si="142"/>
        <v>-2857976759.2525616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-2857976759.2525616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-11908236.496885672</v>
      </c>
      <c r="L2291" s="444">
        <f t="shared" ca="1" si="142"/>
        <v>-2869884995.7494473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-2869884995.7494473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-11957854.148956031</v>
      </c>
      <c r="L2292" s="444">
        <f t="shared" ca="1" si="142"/>
        <v>-2881842849.8984032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-2881842849.8984032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-12007678.541243346</v>
      </c>
      <c r="L2293" s="444">
        <f t="shared" ca="1" si="142"/>
        <v>-2893850528.4396467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-2893850528.4396467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-12057710.535165194</v>
      </c>
      <c r="L2294" s="444">
        <f t="shared" ca="1" si="142"/>
        <v>-2905908238.974812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-2905908238.974812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-12107950.995728383</v>
      </c>
      <c r="L2295" s="444">
        <f t="shared" ca="1" si="142"/>
        <v>-2918016189.9705405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-2918016189.9705405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-12158400.79154392</v>
      </c>
      <c r="L2296" s="444">
        <f t="shared" ca="1" si="142"/>
        <v>-2930174590.7620845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-2930174590.7620845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-12209060.794842018</v>
      </c>
      <c r="L2297" s="444">
        <f t="shared" ca="1" si="142"/>
        <v>-2942383651.5569267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-2942383651.5569267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-12259931.881487194</v>
      </c>
      <c r="L2298" s="444">
        <f t="shared" ca="1" si="142"/>
        <v>-2954643583.4384141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-2954643583.4384141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-12311014.930993391</v>
      </c>
      <c r="L2299" s="444">
        <f t="shared" ca="1" si="142"/>
        <v>-2966954598.3694077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-2966954598.3694077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-12362310.826539198</v>
      </c>
      <c r="L2300" s="444">
        <f t="shared" ca="1" si="142"/>
        <v>-2979316909.1959467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-2979316909.1959467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-12413820.454983111</v>
      </c>
      <c r="L2301" s="444">
        <f t="shared" ca="1" si="142"/>
        <v>-2991730729.6509299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-2991730729.6509299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-12465544.706878874</v>
      </c>
      <c r="L2302" s="444">
        <f t="shared" ca="1" si="142"/>
        <v>-3004196274.3578086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-3004196274.3578086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-12517484.476490868</v>
      </c>
      <c r="L2303" s="444">
        <f t="shared" ref="L2303:L2557" ca="1" si="147">I2303-J2303+K2303</f>
        <v>-3016713758.8342996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-3016713758.8342996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-12569640.661809582</v>
      </c>
      <c r="L2304" s="444">
        <f t="shared" ca="1" si="147"/>
        <v>-3029283399.496109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-3029283399.496109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-12622014.16456712</v>
      </c>
      <c r="L2305" s="444">
        <f t="shared" ca="1" si="147"/>
        <v>-3041905413.660676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-3041905413.660676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-12674605.890252817</v>
      </c>
      <c r="L2306" s="444">
        <f t="shared" ca="1" si="147"/>
        <v>-3054580019.5509286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-3054580019.5509286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-12727416.748128869</v>
      </c>
      <c r="L2307" s="444">
        <f t="shared" ca="1" si="147"/>
        <v>-3067307436.2990575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-3067307436.2990575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-12780447.651246073</v>
      </c>
      <c r="L2308" s="444">
        <f t="shared" ca="1" si="147"/>
        <v>-3080087883.9503036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-3080087883.9503036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-12833699.516459597</v>
      </c>
      <c r="L2309" s="444">
        <f t="shared" ca="1" si="147"/>
        <v>-3092921583.466763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-3092921583.466763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-12887173.264444847</v>
      </c>
      <c r="L2310" s="444">
        <f t="shared" ca="1" si="147"/>
        <v>-3105808756.7312078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-3105808756.7312078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-12940869.819713365</v>
      </c>
      <c r="L2311" s="444">
        <f t="shared" ca="1" si="147"/>
        <v>-3118749626.5509214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-3118749626.5509214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-12994790.11062884</v>
      </c>
      <c r="L2312" s="444">
        <f t="shared" ca="1" si="147"/>
        <v>-3131744416.66155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-3131744416.66155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-13048935.069423124</v>
      </c>
      <c r="L2313" s="444">
        <f t="shared" ca="1" si="147"/>
        <v>-3144793351.7309732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-3144793351.7309732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-13103305.632212389</v>
      </c>
      <c r="L2314" s="444">
        <f t="shared" ca="1" si="147"/>
        <v>-3157896657.3631854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-3157896657.3631854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-13157902.739013273</v>
      </c>
      <c r="L2315" s="444">
        <f t="shared" ca="1" si="147"/>
        <v>-3171054560.1021986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-3171054560.1021986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-13212727.333759161</v>
      </c>
      <c r="L2316" s="444">
        <f t="shared" ca="1" si="147"/>
        <v>-3184267287.4359579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-3184267287.4359579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-13267780.364316491</v>
      </c>
      <c r="L2317" s="444">
        <f t="shared" ca="1" si="147"/>
        <v>-3197535067.8002744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-3197535067.8002744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-13323062.782501142</v>
      </c>
      <c r="L2318" s="444">
        <f t="shared" ca="1" si="147"/>
        <v>-3210858130.5827756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-3210858130.5827756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-13378575.544094898</v>
      </c>
      <c r="L2319" s="444">
        <f t="shared" ca="1" si="147"/>
        <v>-3224236706.1268706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-3224236706.1268706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-13434319.60886196</v>
      </c>
      <c r="L2320" s="444">
        <f t="shared" ca="1" si="147"/>
        <v>-3237671025.7357326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-3237671025.7357326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-13490295.940565553</v>
      </c>
      <c r="L2321" s="444">
        <f t="shared" ca="1" si="147"/>
        <v>-3251161321.6762981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-3251161321.6762981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-13546505.506984575</v>
      </c>
      <c r="L2322" s="444">
        <f t="shared" ca="1" si="147"/>
        <v>-3264707827.1832829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-3264707827.1832829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-13602949.279930346</v>
      </c>
      <c r="L2323" s="444">
        <f t="shared" ca="1" si="147"/>
        <v>-3278310776.463213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-3278310776.463213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-13659628.235263387</v>
      </c>
      <c r="L2324" s="444">
        <f t="shared" ca="1" si="147"/>
        <v>-3291970404.6984763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-3291970404.6984763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-13716543.352910317</v>
      </c>
      <c r="L2325" s="444">
        <f t="shared" ca="1" si="147"/>
        <v>-3305686948.0513868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-3305686948.0513868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-13773695.616880778</v>
      </c>
      <c r="L2326" s="444">
        <f t="shared" ca="1" si="147"/>
        <v>-3319460643.6682677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-3319460643.6682677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-13831086.015284449</v>
      </c>
      <c r="L2327" s="444">
        <f t="shared" ca="1" si="147"/>
        <v>-3333291729.6835523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-3333291729.6835523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-13888715.540348135</v>
      </c>
      <c r="L2328" s="444">
        <f t="shared" ca="1" si="147"/>
        <v>-3347180445.2239003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-3347180445.2239003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-13946585.188432917</v>
      </c>
      <c r="L2329" s="444">
        <f t="shared" ca="1" si="147"/>
        <v>-3361127030.412333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-3361127030.412333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-14004695.960051389</v>
      </c>
      <c r="L2330" s="444">
        <f t="shared" ca="1" si="147"/>
        <v>-3375131726.3723845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-3375131726.3723845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-14063048.859884933</v>
      </c>
      <c r="L2331" s="444">
        <f t="shared" ca="1" si="147"/>
        <v>-3389194775.2322693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-3389194775.2322693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-14121644.896801122</v>
      </c>
      <c r="L2332" s="444">
        <f t="shared" ca="1" si="147"/>
        <v>-3403316420.1290703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-3403316420.1290703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-14180485.083871126</v>
      </c>
      <c r="L2333" s="444">
        <f t="shared" ca="1" si="147"/>
        <v>-3417496905.2129412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-3417496905.2129412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-14239570.438387254</v>
      </c>
      <c r="L2334" s="444">
        <f t="shared" ca="1" si="147"/>
        <v>-3431736475.6513286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-3431736475.6513286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-14298901.981880536</v>
      </c>
      <c r="L2335" s="444">
        <f t="shared" ca="1" si="147"/>
        <v>-3446035377.6332092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-3446035377.6332092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-14358480.740138369</v>
      </c>
      <c r="L2336" s="444">
        <f t="shared" ca="1" si="147"/>
        <v>-3460393858.3733478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-3460393858.3733478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-14418307.743222281</v>
      </c>
      <c r="L2337" s="444">
        <f t="shared" ca="1" si="147"/>
        <v>-3474812166.11657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-3474812166.11657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-14478384.025485706</v>
      </c>
      <c r="L2338" s="444">
        <f t="shared" ca="1" si="147"/>
        <v>-3489290550.1420555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-3489290550.1420555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-14538710.625591898</v>
      </c>
      <c r="L2339" s="444">
        <f t="shared" ca="1" si="147"/>
        <v>-3503829260.7676473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-3503829260.7676473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-14599288.586531863</v>
      </c>
      <c r="L2340" s="444">
        <f t="shared" ca="1" si="147"/>
        <v>-3518428549.3541789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-3518428549.3541789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-14660118.955642411</v>
      </c>
      <c r="L2341" s="444">
        <f t="shared" ca="1" si="147"/>
        <v>-3533088668.3098211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-3533088668.3098211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-14721202.784624254</v>
      </c>
      <c r="L2342" s="444">
        <f t="shared" ca="1" si="147"/>
        <v>-3547809871.0944452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-3547809871.0944452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-14782541.129560189</v>
      </c>
      <c r="L2343" s="444">
        <f t="shared" ca="1" si="147"/>
        <v>-3562592412.2240052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-3562592412.2240052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-14844135.050933355</v>
      </c>
      <c r="L2344" s="444">
        <f t="shared" ca="1" si="147"/>
        <v>-3577436547.2749386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-3577436547.2749386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-14905985.613645578</v>
      </c>
      <c r="L2345" s="444">
        <f t="shared" ca="1" si="147"/>
        <v>-3592342532.8885841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-3592342532.8885841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-14968093.887035767</v>
      </c>
      <c r="L2346" s="444">
        <f t="shared" ca="1" si="147"/>
        <v>-3607310626.77562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-3607310626.77562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-15030460.944898417</v>
      </c>
      <c r="L2347" s="444">
        <f t="shared" ca="1" si="147"/>
        <v>-3622341087.7205186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-3622341087.7205186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-15093087.865502158</v>
      </c>
      <c r="L2348" s="444">
        <f t="shared" ca="1" si="147"/>
        <v>-3637434175.5860209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-3637434175.5860209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-15155975.731608419</v>
      </c>
      <c r="L2349" s="444">
        <f t="shared" ca="1" si="147"/>
        <v>-3652590151.3176293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-3652590151.3176293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-15219125.630490122</v>
      </c>
      <c r="L2350" s="444">
        <f t="shared" ca="1" si="147"/>
        <v>-3667809276.9481196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-3667809276.9481196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-15282538.653950499</v>
      </c>
      <c r="L2351" s="444">
        <f t="shared" ca="1" si="147"/>
        <v>-3683091815.6020703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-3683091815.6020703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-15346215.898341957</v>
      </c>
      <c r="L2352" s="444">
        <f t="shared" ca="1" si="147"/>
        <v>-3698438031.5004125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-3698438031.5004125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-15410158.464585051</v>
      </c>
      <c r="L2353" s="444">
        <f t="shared" ca="1" si="147"/>
        <v>-3713848189.9649973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-3713848189.9649973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-15474367.458187491</v>
      </c>
      <c r="L2354" s="444">
        <f t="shared" ca="1" si="147"/>
        <v>-3729322557.4231849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-3729322557.4231849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-15538843.98926327</v>
      </c>
      <c r="L2355" s="444">
        <f t="shared" ca="1" si="147"/>
        <v>-3744861401.4124479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-3744861401.4124479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-15603589.172551867</v>
      </c>
      <c r="L2356" s="444">
        <f t="shared" ca="1" si="147"/>
        <v>-3760464990.5849996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-3760464990.5849996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-15668604.127437497</v>
      </c>
      <c r="L2357" s="444">
        <f t="shared" ca="1" si="147"/>
        <v>-3776133594.7124372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-3776133594.7124372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-15733889.977968488</v>
      </c>
      <c r="L2358" s="444">
        <f t="shared" ca="1" si="147"/>
        <v>-3791867484.6904058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-3791867484.6904058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-15799447.852876691</v>
      </c>
      <c r="L2359" s="444">
        <f t="shared" ca="1" si="147"/>
        <v>-3807666932.5432825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-3807666932.5432825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-15865278.885597007</v>
      </c>
      <c r="L2360" s="444">
        <f t="shared" ca="1" si="147"/>
        <v>-3823532211.4288797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-3823532211.4288797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-15931384.214286998</v>
      </c>
      <c r="L2361" s="444">
        <f t="shared" ca="1" si="147"/>
        <v>-3839463595.6431665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-3839463595.6431665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-15997764.981846528</v>
      </c>
      <c r="L2362" s="444">
        <f t="shared" ca="1" si="147"/>
        <v>-3855461360.6250129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-3855461360.6250129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-16064422.335937554</v>
      </c>
      <c r="L2363" s="444">
        <f t="shared" ca="1" si="147"/>
        <v>-3871525782.9609504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-3871525782.9609504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-16131357.42900396</v>
      </c>
      <c r="L2364" s="444">
        <f t="shared" ca="1" si="147"/>
        <v>-3887657140.3899546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-3887657140.3899546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-16198571.418291476</v>
      </c>
      <c r="L2365" s="444">
        <f t="shared" ca="1" si="147"/>
        <v>-3903855711.8082461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-3903855711.8082461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-16266065.465867693</v>
      </c>
      <c r="L2366" s="444">
        <f t="shared" ca="1" si="147"/>
        <v>-3920121777.2741137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-3920121777.2741137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-16333840.738642139</v>
      </c>
      <c r="L2367" s="444">
        <f t="shared" ca="1" si="147"/>
        <v>-3936455618.0127559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-3936455618.0127559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-16401898.408386482</v>
      </c>
      <c r="L2368" s="444">
        <f t="shared" ca="1" si="147"/>
        <v>-3952857516.4211426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-3952857516.4211426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-16470239.651754761</v>
      </c>
      <c r="L2369" s="444">
        <f t="shared" ca="1" si="147"/>
        <v>-3969327756.0728974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-3969327756.0728974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-16538865.650303738</v>
      </c>
      <c r="L2370" s="444">
        <f t="shared" ca="1" si="147"/>
        <v>-3985866621.7232013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-3985866621.7232013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-16607777.590513336</v>
      </c>
      <c r="L2371" s="444">
        <f t="shared" ca="1" si="147"/>
        <v>-4002474399.3137145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-4002474399.3137145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-16676976.663807146</v>
      </c>
      <c r="L2372" s="444">
        <f t="shared" ca="1" si="147"/>
        <v>-4019151375.9775214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-4019151375.9775214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-16746464.066573005</v>
      </c>
      <c r="L2373" s="444">
        <f t="shared" ca="1" si="147"/>
        <v>-4035897840.0440946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-4035897840.0440946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-16816241.000183728</v>
      </c>
      <c r="L2374" s="444">
        <f t="shared" ca="1" si="147"/>
        <v>-4052714081.0442781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-4052714081.0442781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-16886308.671017822</v>
      </c>
      <c r="L2375" s="444">
        <f t="shared" ca="1" si="147"/>
        <v>-4069600389.7152958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-4069600389.7152958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-16956668.290480401</v>
      </c>
      <c r="L2376" s="444">
        <f t="shared" ca="1" si="147"/>
        <v>-4086557058.0057764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-4086557058.0057764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-17027321.075024068</v>
      </c>
      <c r="L2377" s="444">
        <f t="shared" ca="1" si="147"/>
        <v>-4103584379.0808005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-4103584379.0808005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-17098268.246169999</v>
      </c>
      <c r="L2378" s="444">
        <f t="shared" ca="1" si="147"/>
        <v>-4120682647.3269706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-4120682647.3269706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-17169511.030529045</v>
      </c>
      <c r="L2379" s="444">
        <f t="shared" ca="1" si="147"/>
        <v>-4137852158.3574996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-4137852158.3574996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-17241050.659822918</v>
      </c>
      <c r="L2380" s="444">
        <f t="shared" ca="1" si="147"/>
        <v>-4155093209.0173225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-4155093209.0173225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-17312888.370905507</v>
      </c>
      <c r="L2381" s="444">
        <f t="shared" ca="1" si="147"/>
        <v>-4172406097.3882279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-4172406097.3882279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-17385025.405784283</v>
      </c>
      <c r="L2382" s="444">
        <f t="shared" ca="1" si="147"/>
        <v>-4189791122.7940121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-4189791122.7940121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-17457463.011641718</v>
      </c>
      <c r="L2383" s="444">
        <f t="shared" ca="1" si="147"/>
        <v>-4207248585.8056536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-4207248585.8056536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-17530202.440856889</v>
      </c>
      <c r="L2384" s="444">
        <f t="shared" ca="1" si="147"/>
        <v>-4224778788.2465105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-4224778788.2465105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-17603244.951027125</v>
      </c>
      <c r="L2385" s="444">
        <f t="shared" ca="1" si="147"/>
        <v>-4242382033.1975374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-4242382033.1975374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-17676591.80498974</v>
      </c>
      <c r="L2386" s="444">
        <f t="shared" ca="1" si="147"/>
        <v>-4260058625.0025272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-4260058625.0025272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-17750244.270843863</v>
      </c>
      <c r="L2387" s="444">
        <f t="shared" ca="1" si="147"/>
        <v>-4277808869.2733712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-4277808869.2733712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-17824203.621972378</v>
      </c>
      <c r="L2388" s="444">
        <f t="shared" ca="1" si="147"/>
        <v>-4295633072.8953438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-4295633072.8953438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-17898471.137063932</v>
      </c>
      <c r="L2389" s="444">
        <f t="shared" ca="1" si="147"/>
        <v>-4313531544.0324078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-4313531544.0324078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-17973048.100135032</v>
      </c>
      <c r="L2390" s="444">
        <f t="shared" ca="1" si="147"/>
        <v>-4331504592.1325426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-4331504592.1325426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-18047935.80055226</v>
      </c>
      <c r="L2391" s="444">
        <f t="shared" ca="1" si="147"/>
        <v>-4349552527.933095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-4349552527.933095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-18123135.53305456</v>
      </c>
      <c r="L2392" s="444">
        <f t="shared" ca="1" si="147"/>
        <v>-4367675663.4661493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-4367675663.4661493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-18198648.597775623</v>
      </c>
      <c r="L2393" s="444">
        <f t="shared" ca="1" si="147"/>
        <v>-4385874312.0639248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-4385874312.0639248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-18274476.300266352</v>
      </c>
      <c r="L2394" s="444">
        <f t="shared" ca="1" si="147"/>
        <v>-4404148788.3641911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-4404148788.3641911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-18350619.951517463</v>
      </c>
      <c r="L2395" s="444">
        <f t="shared" ca="1" si="147"/>
        <v>-4422499408.3157082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-4422499408.3157082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-18427080.867982116</v>
      </c>
      <c r="L2396" s="444">
        <f t="shared" ca="1" si="147"/>
        <v>-4440926489.1836901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-4440926489.1836901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-18503860.371598709</v>
      </c>
      <c r="L2397" s="444">
        <f t="shared" ca="1" si="147"/>
        <v>-4459430349.5552883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-4459430349.5552883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-18580959.789813701</v>
      </c>
      <c r="L2398" s="444">
        <f t="shared" ca="1" si="147"/>
        <v>-4478011309.3451023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-4478011309.3451023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-18658380.455604594</v>
      </c>
      <c r="L2399" s="444">
        <f t="shared" ca="1" si="147"/>
        <v>-4496669689.8007069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-4496669689.8007069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-18736123.707502946</v>
      </c>
      <c r="L2400" s="444">
        <f t="shared" ca="1" si="147"/>
        <v>-4515405813.5082102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-4515405813.5082102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-18814190.889617544</v>
      </c>
      <c r="L2401" s="444">
        <f t="shared" ca="1" si="147"/>
        <v>-4534220004.3978281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-4534220004.3978281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-18892583.351657618</v>
      </c>
      <c r="L2402" s="444">
        <f t="shared" ca="1" si="147"/>
        <v>-4553112587.749486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-4553112587.749486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-18971302.448956192</v>
      </c>
      <c r="L2403" s="444">
        <f t="shared" ca="1" si="147"/>
        <v>-4572083890.1984425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-4572083890.1984425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-19050349.542493511</v>
      </c>
      <c r="L2404" s="444">
        <f t="shared" ca="1" si="147"/>
        <v>-4591134239.7409363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-4591134239.7409363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-19129725.998920567</v>
      </c>
      <c r="L2405" s="444">
        <f t="shared" ca="1" si="147"/>
        <v>-4610263965.7398567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-4610263965.7398567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-19209433.190582737</v>
      </c>
      <c r="L2406" s="444">
        <f t="shared" ca="1" si="147"/>
        <v>-4629473398.930439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-4629473398.930439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-19289472.495543495</v>
      </c>
      <c r="L2407" s="444">
        <f t="shared" ca="1" si="147"/>
        <v>-4648762871.4259825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-4648762871.4259825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-19369845.29760826</v>
      </c>
      <c r="L2408" s="444">
        <f t="shared" ca="1" si="147"/>
        <v>-4668132716.7235909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-4668132716.7235909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-19450552.986348294</v>
      </c>
      <c r="L2409" s="444">
        <f t="shared" ca="1" si="147"/>
        <v>-4687583269.709939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-4687583269.709939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-19531596.957124747</v>
      </c>
      <c r="L2410" s="444">
        <f t="shared" ca="1" si="147"/>
        <v>-4707114866.6670637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-4707114866.6670637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-19612978.611112766</v>
      </c>
      <c r="L2411" s="444">
        <f t="shared" ca="1" si="147"/>
        <v>-4726727845.2781763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-4726727845.2781763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-19694699.355325736</v>
      </c>
      <c r="L2412" s="444">
        <f t="shared" ca="1" si="147"/>
        <v>-4746422544.633502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-4746422544.633502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-19776760.602639593</v>
      </c>
      <c r="L2413" s="444">
        <f t="shared" ca="1" si="147"/>
        <v>-4766199305.2361412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-4766199305.2361412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-19859163.771817256</v>
      </c>
      <c r="L2414" s="444">
        <f t="shared" ca="1" si="147"/>
        <v>-4786058469.0079584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-4786058469.0079584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-19941910.28753316</v>
      </c>
      <c r="L2415" s="444">
        <f t="shared" ca="1" si="147"/>
        <v>-4806000379.2954912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-4806000379.2954912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-20025001.580397882</v>
      </c>
      <c r="L2416" s="444">
        <f t="shared" ca="1" si="147"/>
        <v>-4826025380.8758888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-4826025380.8758888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-20108439.086982869</v>
      </c>
      <c r="L2417" s="444">
        <f t="shared" ca="1" si="147"/>
        <v>-4846133819.9628716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-4846133819.9628716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-20192224.249845296</v>
      </c>
      <c r="L2418" s="444">
        <f t="shared" ca="1" si="147"/>
        <v>-4866326044.2127171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-4866326044.2127171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-20276358.517552987</v>
      </c>
      <c r="L2419" s="444">
        <f t="shared" ca="1" si="147"/>
        <v>-4886602402.7302704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-4886602402.7302704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-20360843.34470946</v>
      </c>
      <c r="L2420" s="444">
        <f t="shared" ca="1" si="147"/>
        <v>-4906963246.0749798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-4906963246.0749798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-20445680.19197908</v>
      </c>
      <c r="L2421" s="444">
        <f t="shared" ca="1" si="147"/>
        <v>-4927408926.2669592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-4927408926.2669592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-20530870.526112329</v>
      </c>
      <c r="L2422" s="444">
        <f t="shared" ca="1" si="147"/>
        <v>-4947939796.7930717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-4947939796.7930717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-20616415.819971133</v>
      </c>
      <c r="L2423" s="444">
        <f t="shared" ca="1" si="147"/>
        <v>-4968556212.6130428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-4968556212.6130428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-20702317.552554347</v>
      </c>
      <c r="L2424" s="444">
        <f t="shared" ca="1" si="147"/>
        <v>-4989258530.165597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-4989258530.165597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-20788577.209023319</v>
      </c>
      <c r="L2425" s="444">
        <f t="shared" ca="1" si="147"/>
        <v>-5010047107.3746204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-5010047107.3746204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-20875196.280727584</v>
      </c>
      <c r="L2426" s="444">
        <f t="shared" ca="1" si="147"/>
        <v>-5030922303.6553478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-5030922303.6553478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-20962176.265230615</v>
      </c>
      <c r="L2427" s="444">
        <f t="shared" ca="1" si="147"/>
        <v>-5051884479.920578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-5051884479.920578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-21049518.666335743</v>
      </c>
      <c r="L2428" s="444">
        <f t="shared" ca="1" si="147"/>
        <v>-5072933998.5869141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-5072933998.5869141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-21137224.994112141</v>
      </c>
      <c r="L2429" s="444">
        <f t="shared" ca="1" si="147"/>
        <v>-5094071223.5810261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-5094071223.5810261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-21225296.764920942</v>
      </c>
      <c r="L2430" s="444">
        <f t="shared" ca="1" si="147"/>
        <v>-5115296520.3459473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-5115296520.3459473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-21313735.501441445</v>
      </c>
      <c r="L2431" s="444">
        <f t="shared" ca="1" si="147"/>
        <v>-5136610255.8473883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-5136610255.8473883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-21402542.73269745</v>
      </c>
      <c r="L2432" s="444">
        <f t="shared" ca="1" si="147"/>
        <v>-5158012798.5800858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-5158012798.5800858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-21491719.994083691</v>
      </c>
      <c r="L2433" s="444">
        <f t="shared" ca="1" si="147"/>
        <v>-5179504518.5741692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-5179504518.5741692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-21581268.82739237</v>
      </c>
      <c r="L2434" s="444">
        <f t="shared" ca="1" si="147"/>
        <v>-5201085787.4015617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-5201085787.4015617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-21671190.780839842</v>
      </c>
      <c r="L2435" s="444">
        <f t="shared" ca="1" si="147"/>
        <v>-5222756978.1824017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-5222756978.1824017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-21761487.409093339</v>
      </c>
      <c r="L2436" s="444">
        <f t="shared" ca="1" si="147"/>
        <v>-5244518465.5914946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-5244518465.5914946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-21852160.273297895</v>
      </c>
      <c r="L2437" s="444">
        <f t="shared" ca="1" si="147"/>
        <v>-5266370625.8647928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-5266370625.8647928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-21943210.941103302</v>
      </c>
      <c r="L2438" s="444">
        <f t="shared" ca="1" si="147"/>
        <v>-5288313836.8058958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-5288313836.8058958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-22034640.986691233</v>
      </c>
      <c r="L2439" s="444">
        <f t="shared" ca="1" si="147"/>
        <v>-5310348477.7925873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-5310348477.7925873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-22126451.990802448</v>
      </c>
      <c r="L2440" s="444">
        <f t="shared" ca="1" si="147"/>
        <v>-5332474929.78339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-5332474929.78339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-22218645.540764123</v>
      </c>
      <c r="L2441" s="444">
        <f t="shared" ca="1" si="147"/>
        <v>-5354693575.3241539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-5354693575.3241539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-22311223.230517309</v>
      </c>
      <c r="L2442" s="444">
        <f t="shared" ca="1" si="147"/>
        <v>-5377004798.5546713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-5377004798.5546713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-22404186.660644464</v>
      </c>
      <c r="L2443" s="444">
        <f t="shared" ca="1" si="147"/>
        <v>-5399408985.2153158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-5399408985.2153158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-22497537.43839715</v>
      </c>
      <c r="L2444" s="444">
        <f t="shared" ca="1" si="147"/>
        <v>-5421906522.6537132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-5421906522.6537132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-22591277.177723806</v>
      </c>
      <c r="L2445" s="444">
        <f t="shared" ca="1" si="147"/>
        <v>-5444497799.8314371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-5444497799.8314371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-22685407.499297656</v>
      </c>
      <c r="L2446" s="444">
        <f t="shared" ca="1" si="147"/>
        <v>-5467183207.3307352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-5467183207.3307352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-22779930.030544728</v>
      </c>
      <c r="L2447" s="444">
        <f t="shared" ca="1" si="147"/>
        <v>-5489963137.3612795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-5489963137.3612795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-22874846.405671999</v>
      </c>
      <c r="L2448" s="444">
        <f t="shared" ca="1" si="147"/>
        <v>-5512837983.7669516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-5512837983.7669516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-22970158.265695632</v>
      </c>
      <c r="L2449" s="444">
        <f t="shared" ca="1" si="147"/>
        <v>-5535808142.0326471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-5535808142.0326471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-23065867.258469362</v>
      </c>
      <c r="L2450" s="444">
        <f t="shared" ca="1" si="147"/>
        <v>-5558874009.2911167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-5558874009.2911167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-23161975.038712986</v>
      </c>
      <c r="L2451" s="444">
        <f t="shared" ca="1" si="147"/>
        <v>-5582035984.3298302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-5582035984.3298302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-23258483.268040959</v>
      </c>
      <c r="L2452" s="444">
        <f t="shared" ca="1" si="147"/>
        <v>-5605294467.5978708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-5605294467.5978708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-23355393.614991128</v>
      </c>
      <c r="L2453" s="444">
        <f t="shared" ca="1" si="147"/>
        <v>-5628649861.212862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-5628649861.212862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-23452707.755053591</v>
      </c>
      <c r="L2454" s="444">
        <f t="shared" ca="1" si="147"/>
        <v>-5652102568.9679155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-5652102568.9679155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-23550427.370699648</v>
      </c>
      <c r="L2455" s="444">
        <f t="shared" ca="1" si="147"/>
        <v>-5675652996.3386154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-5675652996.3386154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-23648554.151410896</v>
      </c>
      <c r="L2456" s="444">
        <f t="shared" ca="1" si="147"/>
        <v>-5699301550.4900265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-5699301550.4900265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-23747089.793708444</v>
      </c>
      <c r="L2457" s="444">
        <f t="shared" ca="1" si="147"/>
        <v>-5723048640.2837353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-5723048640.2837353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-23846036.001182228</v>
      </c>
      <c r="L2458" s="444">
        <f t="shared" ca="1" si="147"/>
        <v>-5746894676.2849178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-5746894676.2849178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-23945394.484520491</v>
      </c>
      <c r="L2459" s="444">
        <f t="shared" ca="1" si="147"/>
        <v>-5770840070.7694387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-5770840070.7694387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-24045166.961539328</v>
      </c>
      <c r="L2460" s="444">
        <f t="shared" ca="1" si="147"/>
        <v>-5794885237.730978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-5794885237.730978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-24145355.157212406</v>
      </c>
      <c r="L2461" s="444">
        <f t="shared" ca="1" si="147"/>
        <v>-5819030592.8881903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-5819030592.8881903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-24245960.803700794</v>
      </c>
      <c r="L2462" s="444">
        <f t="shared" ca="1" si="147"/>
        <v>-5843276553.6918907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-5843276553.6918907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-24346985.640382878</v>
      </c>
      <c r="L2463" s="444">
        <f t="shared" ca="1" si="147"/>
        <v>-5867623539.3322735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-5867623539.3322735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-24448431.413884472</v>
      </c>
      <c r="L2464" s="444">
        <f t="shared" ca="1" si="147"/>
        <v>-5892071970.7461576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-5892071970.7461576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-24550299.878108989</v>
      </c>
      <c r="L2465" s="444">
        <f t="shared" ca="1" si="147"/>
        <v>-5916622270.6242666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-5916622270.6242666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-24652592.794267777</v>
      </c>
      <c r="L2466" s="444">
        <f t="shared" ca="1" si="147"/>
        <v>-5941274863.4185343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-5941274863.4185343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-24755311.930910558</v>
      </c>
      <c r="L2467" s="444">
        <f t="shared" ca="1" si="147"/>
        <v>-5966030175.3494444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-5966030175.3494444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-24858459.063956019</v>
      </c>
      <c r="L2468" s="444">
        <f t="shared" ca="1" si="147"/>
        <v>-5990888634.4134007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-5990888634.4134007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-24962035.976722501</v>
      </c>
      <c r="L2469" s="444">
        <f t="shared" ca="1" si="147"/>
        <v>-6015850670.3901234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-6015850670.3901234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-25066044.459958848</v>
      </c>
      <c r="L2470" s="444">
        <f t="shared" ca="1" si="147"/>
        <v>-6040916714.8500824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-6040916714.8500824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-25170486.311875343</v>
      </c>
      <c r="L2471" s="444">
        <f t="shared" ca="1" si="147"/>
        <v>-6066087201.1619577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-6066087201.1619577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-25275363.338174824</v>
      </c>
      <c r="L2472" s="444">
        <f t="shared" ca="1" si="147"/>
        <v>-6091362564.5001326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-6091362564.5001326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-25380677.352083884</v>
      </c>
      <c r="L2473" s="444">
        <f t="shared" ca="1" si="147"/>
        <v>-6116743241.8522167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-6116743241.8522167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-25486430.174384236</v>
      </c>
      <c r="L2474" s="444">
        <f t="shared" ca="1" si="147"/>
        <v>-6142229672.0266008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-6142229672.0266008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-25592623.633444171</v>
      </c>
      <c r="L2475" s="444">
        <f t="shared" ca="1" si="147"/>
        <v>-6167822295.6600447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-6167822295.6600447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-25699259.565250184</v>
      </c>
      <c r="L2476" s="444">
        <f t="shared" ca="1" si="147"/>
        <v>-6193521555.2252951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-6193521555.2252951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-25806339.813438728</v>
      </c>
      <c r="L2477" s="444">
        <f t="shared" ca="1" si="147"/>
        <v>-6219327895.0387335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-6219327895.0387335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-25913866.229328055</v>
      </c>
      <c r="L2478" s="444">
        <f t="shared" ca="1" si="147"/>
        <v>-6245241761.2680616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-6245241761.2680616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-26021840.671950258</v>
      </c>
      <c r="L2479" s="444">
        <f t="shared" ca="1" si="147"/>
        <v>-6271263601.940012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-6271263601.940012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-26130265.008083384</v>
      </c>
      <c r="L2480" s="444">
        <f t="shared" ca="1" si="147"/>
        <v>-6297393866.9480953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-6297393866.9480953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-26239141.112283729</v>
      </c>
      <c r="L2481" s="444">
        <f t="shared" ca="1" si="147"/>
        <v>-6323633008.060379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-6323633008.060379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-26348470.866918247</v>
      </c>
      <c r="L2482" s="444">
        <f t="shared" ca="1" si="147"/>
        <v>-6349981478.9272976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-6349981478.9272976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-26458256.162197072</v>
      </c>
      <c r="L2483" s="444">
        <f t="shared" ca="1" si="147"/>
        <v>-6376439735.0894947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-6376439735.0894947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-26568498.896206226</v>
      </c>
      <c r="L2484" s="444">
        <f t="shared" ca="1" si="147"/>
        <v>-6403008233.9857006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-6403008233.9857006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-26679200.974940419</v>
      </c>
      <c r="L2485" s="444">
        <f t="shared" ca="1" si="147"/>
        <v>-6429687434.9606409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-6429687434.9606409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-26790364.312336005</v>
      </c>
      <c r="L2486" s="444">
        <f t="shared" ca="1" si="147"/>
        <v>-6456477799.2729769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-6456477799.2729769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-26901990.830304071</v>
      </c>
      <c r="L2487" s="444">
        <f t="shared" ca="1" si="147"/>
        <v>-6483379790.103281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-6483379790.103281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-27014082.45876367</v>
      </c>
      <c r="L2488" s="444">
        <f t="shared" ca="1" si="147"/>
        <v>-6510393872.5620451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-6510393872.5620451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-27126641.135675188</v>
      </c>
      <c r="L2489" s="444">
        <f t="shared" ca="1" si="147"/>
        <v>-6537520513.6977205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-6537520513.6977205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-27239668.807073835</v>
      </c>
      <c r="L2490" s="444">
        <f t="shared" ca="1" si="147"/>
        <v>-6564760182.5047941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-6564760182.5047941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-27353167.427103307</v>
      </c>
      <c r="L2491" s="444">
        <f t="shared" ca="1" si="147"/>
        <v>-6592113349.9318972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-6592113349.9318972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-27467138.958049569</v>
      </c>
      <c r="L2492" s="444">
        <f t="shared" ca="1" si="147"/>
        <v>-6619580488.8899469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-6619580488.8899469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-27581585.37037478</v>
      </c>
      <c r="L2493" s="444">
        <f t="shared" ca="1" si="147"/>
        <v>-6647162074.2603216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-6647162074.2603216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-27696508.64275134</v>
      </c>
      <c r="L2494" s="444">
        <f t="shared" ca="1" si="147"/>
        <v>-6674858582.9030733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-6674858582.9030733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-27811910.762096137</v>
      </c>
      <c r="L2495" s="444">
        <f t="shared" ca="1" si="147"/>
        <v>-6702670493.6651697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-6702670493.6651697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-27927793.723604877</v>
      </c>
      <c r="L2496" s="444">
        <f t="shared" ca="1" si="147"/>
        <v>-6730598287.3887749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-6730598287.3887749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-28044159.530786563</v>
      </c>
      <c r="L2497" s="444">
        <f t="shared" ca="1" si="147"/>
        <v>-6758642446.9195614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-6758642446.9195614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-28161010.195498176</v>
      </c>
      <c r="L2498" s="444">
        <f t="shared" ca="1" si="147"/>
        <v>-6786803457.1150599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-6786803457.1150599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-28278347.737979416</v>
      </c>
      <c r="L2499" s="444">
        <f t="shared" ca="1" si="147"/>
        <v>-6815081804.8530397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-6815081804.8530397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-28396174.18688767</v>
      </c>
      <c r="L2500" s="444">
        <f t="shared" ca="1" si="147"/>
        <v>-6843477979.0399275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-6843477979.0399275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-28514491.579333026</v>
      </c>
      <c r="L2501" s="444">
        <f t="shared" ca="1" si="147"/>
        <v>-6871992470.6192608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-6871992470.6192608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-28633301.960913587</v>
      </c>
      <c r="L2502" s="444">
        <f t="shared" ca="1" si="147"/>
        <v>-6900625772.5801744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-6900625772.5801744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-28752607.385750726</v>
      </c>
      <c r="L2503" s="444">
        <f t="shared" ca="1" si="147"/>
        <v>-6929378379.9659252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-6929378379.9659252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-28872409.91652469</v>
      </c>
      <c r="L2504" s="444">
        <f t="shared" ca="1" si="147"/>
        <v>-6958250789.8824501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-6958250789.8824501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-28992711.62451021</v>
      </c>
      <c r="L2505" s="444">
        <f t="shared" ca="1" si="147"/>
        <v>-6987243501.5069599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-6987243501.5069599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-29113514.589612335</v>
      </c>
      <c r="L2506" s="444">
        <f t="shared" ca="1" si="147"/>
        <v>-7016357016.0965719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-7016357016.0965719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-29234820.900402382</v>
      </c>
      <c r="L2507" s="444">
        <f t="shared" ca="1" si="147"/>
        <v>-7045591836.996974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-7045591836.996974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-29356632.654154059</v>
      </c>
      <c r="L2508" s="444">
        <f t="shared" ca="1" si="147"/>
        <v>-7074948469.6511278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-7074948469.6511278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-29478951.956879701</v>
      </c>
      <c r="L2509" s="444">
        <f t="shared" ca="1" si="147"/>
        <v>-7104427421.6080074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-7104427421.6080074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-29601780.923366696</v>
      </c>
      <c r="L2510" s="444">
        <f t="shared" ca="1" si="147"/>
        <v>-7134029202.531374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-7134029202.531374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-29725121.677214056</v>
      </c>
      <c r="L2511" s="444">
        <f t="shared" ca="1" si="147"/>
        <v>-7163754324.2085876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-7163754324.2085876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-29848976.350869115</v>
      </c>
      <c r="L2512" s="444">
        <f t="shared" ca="1" si="147"/>
        <v>-7193603300.5594568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-7193603300.5594568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-29973347.085664403</v>
      </c>
      <c r="L2513" s="444">
        <f t="shared" ca="1" si="147"/>
        <v>-7223576647.6451216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-7223576647.6451216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-30098236.031854674</v>
      </c>
      <c r="L2514" s="444">
        <f t="shared" ca="1" si="147"/>
        <v>-7253674883.6769762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-7253674883.6769762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-30223645.348654073</v>
      </c>
      <c r="L2515" s="444">
        <f t="shared" ca="1" si="147"/>
        <v>-7283898529.02563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-7283898529.02563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-30349577.204273459</v>
      </c>
      <c r="L2516" s="444">
        <f t="shared" ca="1" si="147"/>
        <v>-7314248106.2299032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-7314248106.2299032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-30476033.775957931</v>
      </c>
      <c r="L2517" s="444">
        <f t="shared" ca="1" si="147"/>
        <v>-7344724140.0058613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-7344724140.0058613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-30603017.250024423</v>
      </c>
      <c r="L2518" s="444">
        <f t="shared" ca="1" si="147"/>
        <v>-7375327157.2558861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-7375327157.2558861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-30730529.821899522</v>
      </c>
      <c r="L2519" s="444">
        <f t="shared" ca="1" si="147"/>
        <v>-7406057687.0777855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-7406057687.0777855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-30858573.696157437</v>
      </c>
      <c r="L2520" s="444">
        <f t="shared" ca="1" si="147"/>
        <v>-7436916260.7739429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-7436916260.7739429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-30987151.086558096</v>
      </c>
      <c r="L2521" s="444">
        <f t="shared" ca="1" si="147"/>
        <v>-7467903411.8605013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-7467903411.8605013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-31116264.216085423</v>
      </c>
      <c r="L2522" s="444">
        <f t="shared" ca="1" si="147"/>
        <v>-7499019676.0765867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-7499019676.0765867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-31245915.316985782</v>
      </c>
      <c r="L2523" s="444">
        <f t="shared" ca="1" si="147"/>
        <v>-7530265591.3935728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-7530265591.3935728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-31376106.630806554</v>
      </c>
      <c r="L2524" s="444">
        <f t="shared" ca="1" si="147"/>
        <v>-7561641698.0243797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-7561641698.0243797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-31506840.40843492</v>
      </c>
      <c r="L2525" s="444">
        <f t="shared" ca="1" si="147"/>
        <v>-7593148538.4328146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-7593148538.4328146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-31638118.910136726</v>
      </c>
      <c r="L2526" s="444">
        <f t="shared" ca="1" si="147"/>
        <v>-7624786657.3429518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-7624786657.3429518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-31769944.40559563</v>
      </c>
      <c r="L2527" s="444">
        <f t="shared" ca="1" si="147"/>
        <v>-7656556601.7485476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-7656556601.7485476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-31902319.173952285</v>
      </c>
      <c r="L2528" s="444">
        <f t="shared" ca="1" si="147"/>
        <v>-7688458920.9224997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-7688458920.9224997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-32035245.503843751</v>
      </c>
      <c r="L2529" s="444">
        <f t="shared" ca="1" si="147"/>
        <v>-7720494166.426343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-7720494166.426343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-32168725.693443093</v>
      </c>
      <c r="L2530" s="444">
        <f t="shared" ca="1" si="147"/>
        <v>-7752662892.1197863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-7752662892.1197863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-32302762.050499108</v>
      </c>
      <c r="L2531" s="444">
        <f t="shared" ca="1" si="147"/>
        <v>-7784965654.1702852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-7784965654.1702852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-32437356.892376188</v>
      </c>
      <c r="L2532" s="444">
        <f t="shared" ca="1" si="147"/>
        <v>-7817403011.0626612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-7817403011.0626612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-32572512.546094421</v>
      </c>
      <c r="L2533" s="444">
        <f t="shared" ca="1" si="147"/>
        <v>-7849975523.6087561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-7849975523.6087561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-32708231.348369818</v>
      </c>
      <c r="L2534" s="444">
        <f t="shared" ca="1" si="147"/>
        <v>-7882683754.9571257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-7882683754.9571257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-32844515.64565469</v>
      </c>
      <c r="L2535" s="444">
        <f t="shared" ca="1" si="147"/>
        <v>-7915528270.6027803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-7915528270.6027803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-32981367.794178251</v>
      </c>
      <c r="L2536" s="444">
        <f t="shared" ca="1" si="147"/>
        <v>-7948509638.3969584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-7948509638.3969584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-33118790.159987327</v>
      </c>
      <c r="L2537" s="444">
        <f t="shared" ca="1" si="147"/>
        <v>-7981628428.5569458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-7981628428.5569458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-33256785.118987273</v>
      </c>
      <c r="L2538" s="444">
        <f t="shared" ca="1" si="147"/>
        <v>-8014885213.6759329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-8014885213.6759329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-33395355.056983054</v>
      </c>
      <c r="L2539" s="444">
        <f t="shared" ca="1" si="147"/>
        <v>-8048280568.7329159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-8048280568.7329159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-33534502.369720481</v>
      </c>
      <c r="L2540" s="444">
        <f t="shared" ca="1" si="147"/>
        <v>-8081815071.1026363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-8081815071.1026363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-33674229.462927654</v>
      </c>
      <c r="L2541" s="444">
        <f t="shared" ca="1" si="147"/>
        <v>-8115489300.5655642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-8115489300.5655642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-33814538.752356514</v>
      </c>
      <c r="L2542" s="444">
        <f t="shared" ca="1" si="147"/>
        <v>-8149303839.3179207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-8149303839.3179207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-33955432.66382467</v>
      </c>
      <c r="L2543" s="444">
        <f t="shared" ca="1" si="147"/>
        <v>-8183259271.9817457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-8183259271.9817457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-34096913.63325727</v>
      </c>
      <c r="L2544" s="444">
        <f t="shared" ca="1" si="147"/>
        <v>-8217356185.6150026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-8217356185.6150026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-34238984.10672918</v>
      </c>
      <c r="L2545" s="444">
        <f t="shared" ca="1" si="147"/>
        <v>-8251595169.7217321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-8251595169.7217321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-34381646.54050722</v>
      </c>
      <c r="L2546" s="444">
        <f t="shared" ca="1" si="147"/>
        <v>-8285976816.2622395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-8285976816.2622395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-34524903.401092663</v>
      </c>
      <c r="L2547" s="444">
        <f t="shared" ca="1" si="147"/>
        <v>-8320501719.663332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-8320501719.663332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-34668757.165263876</v>
      </c>
      <c r="L2548" s="444">
        <f t="shared" ca="1" si="147"/>
        <v>-8355170476.8285961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-8355170476.8285961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-34813210.32011915</v>
      </c>
      <c r="L2549" s="444">
        <f t="shared" ca="1" si="147"/>
        <v>-8389983687.148715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-8389983687.148715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-34958265.363119647</v>
      </c>
      <c r="L2550" s="444">
        <f t="shared" ca="1" si="147"/>
        <v>-8424941952.5118351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-8424941952.5118351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-35103924.802132644</v>
      </c>
      <c r="L2551" s="444">
        <f t="shared" ca="1" si="147"/>
        <v>-8460045877.3139677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-8460045877.3139677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-35250191.155474864</v>
      </c>
      <c r="L2552" s="444">
        <f t="shared" ca="1" si="147"/>
        <v>-8495296068.4694424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-8495296068.4694424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-35397066.951956004</v>
      </c>
      <c r="L2553" s="444">
        <f t="shared" ca="1" si="147"/>
        <v>-8530693135.4213982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-8530693135.4213982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-35544554.73092249</v>
      </c>
      <c r="L2554" s="444">
        <f t="shared" ca="1" si="147"/>
        <v>-8566237690.1523209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-8566237690.1523209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-35692657.042301334</v>
      </c>
      <c r="L2555" s="444">
        <f t="shared" ca="1" si="147"/>
        <v>-8601930347.194622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-8601930347.194622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-35841376.446644261</v>
      </c>
      <c r="L2556" s="444">
        <f t="shared" ca="1" si="147"/>
        <v>-8637771723.6412659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-8637771723.6412659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-35990715.515171938</v>
      </c>
      <c r="L2557" s="444">
        <f t="shared" ca="1" si="147"/>
        <v>-8673762439.1564369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-8673762439.1564369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-36140676.829818487</v>
      </c>
      <c r="L2558" s="444">
        <f t="shared" ref="L2558:L2812" ca="1" si="152">I2558-J2558+K2558</f>
        <v>-8709903115.9862556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-8709903115.9862556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-36291262.983276062</v>
      </c>
      <c r="L2559" s="444">
        <f t="shared" ca="1" si="152"/>
        <v>-8746194378.969532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-8746194378.969532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-36442476.579039715</v>
      </c>
      <c r="L2560" s="444">
        <f t="shared" ca="1" si="152"/>
        <v>-8782636855.5485725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-8782636855.5485725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-36594320.231452383</v>
      </c>
      <c r="L2561" s="444">
        <f t="shared" ca="1" si="152"/>
        <v>-8819231175.7800255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-8819231175.7800255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-36746796.565750107</v>
      </c>
      <c r="L2562" s="444">
        <f t="shared" ca="1" si="152"/>
        <v>-8855977972.3457756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-8855977972.3457756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-36899908.218107395</v>
      </c>
      <c r="L2563" s="444">
        <f t="shared" ca="1" si="152"/>
        <v>-8892877880.5638828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-8892877880.5638828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-37053657.835682847</v>
      </c>
      <c r="L2564" s="444">
        <f t="shared" ca="1" si="152"/>
        <v>-8929931538.3995647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-8929931538.3995647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-37208048.07666485</v>
      </c>
      <c r="L2565" s="444">
        <f t="shared" ca="1" si="152"/>
        <v>-8967139586.4762287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-8967139586.4762287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-37363081.610317618</v>
      </c>
      <c r="L2566" s="444">
        <f t="shared" ca="1" si="152"/>
        <v>-9004502668.0865459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-9004502668.0865459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-37518761.117027275</v>
      </c>
      <c r="L2567" s="444">
        <f t="shared" ca="1" si="152"/>
        <v>-9042021429.2035732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-9042021429.2035732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-37675089.28834822</v>
      </c>
      <c r="L2568" s="444">
        <f t="shared" ca="1" si="152"/>
        <v>-9079696518.4919224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-9079696518.4919224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-37832068.827049673</v>
      </c>
      <c r="L2569" s="444">
        <f t="shared" ca="1" si="152"/>
        <v>-9117528587.3189716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-9117528587.3189716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-37989702.447162382</v>
      </c>
      <c r="L2570" s="444">
        <f t="shared" ca="1" si="152"/>
        <v>-9155518289.7661343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-9155518289.7661343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-38147992.874025561</v>
      </c>
      <c r="L2571" s="444">
        <f t="shared" ca="1" si="152"/>
        <v>-9193666282.6401596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-9193666282.6401596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-38306942.844333999</v>
      </c>
      <c r="L2572" s="444">
        <f t="shared" ca="1" si="152"/>
        <v>-9231973225.4844933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-9231973225.4844933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-38466555.106185392</v>
      </c>
      <c r="L2573" s="444">
        <f t="shared" ca="1" si="152"/>
        <v>-9270439780.5906792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-9270439780.5906792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-38626832.419127829</v>
      </c>
      <c r="L2574" s="444">
        <f t="shared" ca="1" si="152"/>
        <v>-9309066613.0098076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-9309066613.0098076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-38787777.554207534</v>
      </c>
      <c r="L2575" s="444">
        <f t="shared" ca="1" si="152"/>
        <v>-9347854390.5640144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-9347854390.5640144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-38949393.294016726</v>
      </c>
      <c r="L2576" s="444">
        <f t="shared" ca="1" si="152"/>
        <v>-9386803783.8580303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-9386803783.8580303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-39111682.432741791</v>
      </c>
      <c r="L2577" s="444">
        <f t="shared" ca="1" si="152"/>
        <v>-9425915466.2907715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-9425915466.2907715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-39274647.776211545</v>
      </c>
      <c r="L2578" s="444">
        <f t="shared" ca="1" si="152"/>
        <v>-9465190114.0669823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-9465190114.0669823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-39438292.141945757</v>
      </c>
      <c r="L2579" s="444">
        <f t="shared" ca="1" si="152"/>
        <v>-9504628406.2089272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-9504628406.2089272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-39602618.35920386</v>
      </c>
      <c r="L2580" s="444">
        <f t="shared" ca="1" si="152"/>
        <v>-9544231024.5681305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-9544231024.5681305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-39767629.269033879</v>
      </c>
      <c r="L2581" s="444">
        <f t="shared" ca="1" si="152"/>
        <v>-9583998653.8371639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-9583998653.8371639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-39933327.724321514</v>
      </c>
      <c r="L2582" s="444">
        <f t="shared" ca="1" si="152"/>
        <v>-9623931981.5614853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-9623931981.5614853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-40099716.589839518</v>
      </c>
      <c r="L2583" s="444">
        <f t="shared" ca="1" si="152"/>
        <v>-9664031698.1513252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-9664031698.1513252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-40266798.742297187</v>
      </c>
      <c r="L2584" s="444">
        <f t="shared" ca="1" si="152"/>
        <v>-9704298496.8936234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-9704298496.8936234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-40434577.070390098</v>
      </c>
      <c r="L2585" s="444">
        <f t="shared" ca="1" si="152"/>
        <v>-9744733073.9640141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-9744733073.9640141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-40603054.474850059</v>
      </c>
      <c r="L2586" s="444">
        <f t="shared" ca="1" si="152"/>
        <v>-9785336128.4388638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-9785336128.4388638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-40772233.868495263</v>
      </c>
      <c r="L2587" s="444">
        <f t="shared" ca="1" si="152"/>
        <v>-9826108362.3073597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-9826108362.3073597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-40942118.176280662</v>
      </c>
      <c r="L2588" s="444">
        <f t="shared" ca="1" si="152"/>
        <v>-9867050480.4836407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-9867050480.4836407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-41112710.335348502</v>
      </c>
      <c r="L2589" s="444">
        <f t="shared" ca="1" si="152"/>
        <v>-9908163190.8189888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-9908163190.8189888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-41284013.29507912</v>
      </c>
      <c r="L2590" s="444">
        <f t="shared" ca="1" si="152"/>
        <v>-9949447204.1140671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-9949447204.1140671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-41456030.017141946</v>
      </c>
      <c r="L2591" s="444">
        <f t="shared" ca="1" si="152"/>
        <v>-9990903234.1312084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-9990903234.1312084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-41628763.475546703</v>
      </c>
      <c r="L2592" s="444">
        <f t="shared" ca="1" si="152"/>
        <v>-10032531997.606754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-10032531997.606754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-41802216.656694807</v>
      </c>
      <c r="L2593" s="444">
        <f t="shared" ca="1" si="152"/>
        <v>-10074334214.263449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-10074334214.263449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-41976392.559431039</v>
      </c>
      <c r="L2594" s="444">
        <f t="shared" ca="1" si="152"/>
        <v>-10116310606.82288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-10116310606.82288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-42151294.19509533</v>
      </c>
      <c r="L2595" s="444">
        <f t="shared" ca="1" si="152"/>
        <v>-10158461901.017975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-10158461901.017975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-42326924.587574892</v>
      </c>
      <c r="L2596" s="444">
        <f t="shared" ca="1" si="152"/>
        <v>-10200788825.605549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-10200788825.605549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-42503286.773356453</v>
      </c>
      <c r="L2597" s="444">
        <f t="shared" ca="1" si="152"/>
        <v>-10243292112.378906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-10243292112.378906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-42680383.801578775</v>
      </c>
      <c r="L2598" s="444">
        <f t="shared" ca="1" si="152"/>
        <v>-10285972496.180485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-10285972496.180485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-42858218.734085351</v>
      </c>
      <c r="L2599" s="444">
        <f t="shared" ca="1" si="152"/>
        <v>-10328830714.91457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-10328830714.91457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-43036794.645477377</v>
      </c>
      <c r="L2600" s="444">
        <f t="shared" ca="1" si="152"/>
        <v>-10371867509.560047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-10371867509.560047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-43216114.623166859</v>
      </c>
      <c r="L2601" s="444">
        <f t="shared" ca="1" si="152"/>
        <v>-10415083624.183214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-10415083624.183214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-43396181.76743006</v>
      </c>
      <c r="L2602" s="444">
        <f t="shared" ca="1" si="152"/>
        <v>-10458479805.950644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-10458479805.950644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-43576999.191461012</v>
      </c>
      <c r="L2603" s="444">
        <f t="shared" ca="1" si="152"/>
        <v>-10502056805.142105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-10502056805.142105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-43758570.021425441</v>
      </c>
      <c r="L2604" s="444">
        <f t="shared" ca="1" si="152"/>
        <v>-10545815375.16353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-10545815375.16353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-43940897.396514706</v>
      </c>
      <c r="L2605" s="444">
        <f t="shared" ca="1" si="152"/>
        <v>-10589756272.560045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-10589756272.560045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-44123984.46900019</v>
      </c>
      <c r="L2606" s="444">
        <f t="shared" ca="1" si="152"/>
        <v>-10633880257.029045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-10633880257.029045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-44307834.404287688</v>
      </c>
      <c r="L2607" s="444">
        <f t="shared" ca="1" si="152"/>
        <v>-10678188091.433332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-10678188091.433332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-44492450.380972221</v>
      </c>
      <c r="L2608" s="444">
        <f t="shared" ca="1" si="152"/>
        <v>-10722680541.814304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-10722680541.814304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-44677835.590892933</v>
      </c>
      <c r="L2609" s="444">
        <f t="shared" ca="1" si="152"/>
        <v>-10767358377.405197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-10767358377.405197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-44863993.239188321</v>
      </c>
      <c r="L2610" s="444">
        <f t="shared" ca="1" si="152"/>
        <v>-10812222370.644386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-10812222370.644386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-45050926.544351608</v>
      </c>
      <c r="L2611" s="444">
        <f t="shared" ca="1" si="152"/>
        <v>-10857273297.188738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-10857273297.188738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-45238638.738286406</v>
      </c>
      <c r="L2612" s="444">
        <f t="shared" ca="1" si="152"/>
        <v>-10902511935.927025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-10902511935.927025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-45427133.066362604</v>
      </c>
      <c r="L2613" s="444">
        <f t="shared" ca="1" si="152"/>
        <v>-10947939068.993387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-10947939068.993387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-45616412.787472449</v>
      </c>
      <c r="L2614" s="444">
        <f t="shared" ca="1" si="152"/>
        <v>-10993555481.780859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-10993555481.780859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-45806481.174086913</v>
      </c>
      <c r="L2615" s="444">
        <f t="shared" ca="1" si="152"/>
        <v>-11039361962.954947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-11039361962.954947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-45997341.512312278</v>
      </c>
      <c r="L2616" s="444">
        <f t="shared" ca="1" si="152"/>
        <v>-11085359304.467258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-11085359304.467258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-46188997.101946913</v>
      </c>
      <c r="L2617" s="444">
        <f t="shared" ca="1" si="152"/>
        <v>-11131548301.569206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-11131548301.569206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-46381451.256538361</v>
      </c>
      <c r="L2618" s="444">
        <f t="shared" ca="1" si="152"/>
        <v>-11177929752.825745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-11177929752.825745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-46574707.303440601</v>
      </c>
      <c r="L2619" s="444">
        <f t="shared" ca="1" si="152"/>
        <v>-11224504460.129185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-11224504460.129185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-46768768.583871603</v>
      </c>
      <c r="L2620" s="444">
        <f t="shared" ca="1" si="152"/>
        <v>-11271273228.713057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-11271273228.713057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-46963638.452971071</v>
      </c>
      <c r="L2621" s="444">
        <f t="shared" ca="1" si="152"/>
        <v>-11318236867.166027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-11318236867.166027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-47159320.279858448</v>
      </c>
      <c r="L2622" s="444">
        <f t="shared" ca="1" si="152"/>
        <v>-11365396187.445885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-11365396187.445885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-47355817.447691187</v>
      </c>
      <c r="L2623" s="444">
        <f t="shared" ca="1" si="152"/>
        <v>-11412752004.893576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-11412752004.893576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-47553133.353723228</v>
      </c>
      <c r="L2624" s="444">
        <f t="shared" ca="1" si="152"/>
        <v>-11460305138.247299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-11460305138.247299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-47751271.409363747</v>
      </c>
      <c r="L2625" s="444">
        <f t="shared" ca="1" si="152"/>
        <v>-11508056409.656662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-11508056409.656662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-47950235.040236093</v>
      </c>
      <c r="L2626" s="444">
        <f t="shared" ca="1" si="152"/>
        <v>-11556006644.696898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-11556006644.696898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-48150027.686237074</v>
      </c>
      <c r="L2627" s="444">
        <f t="shared" ca="1" si="152"/>
        <v>-11604156672.383135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-11604156672.383135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-48350652.801596396</v>
      </c>
      <c r="L2628" s="444">
        <f t="shared" ca="1" si="152"/>
        <v>-11652507325.184731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-11652507325.184731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-48552113.854936376</v>
      </c>
      <c r="L2629" s="444">
        <f t="shared" ca="1" si="152"/>
        <v>-11701059439.039667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-11701059439.039667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-48754414.329331949</v>
      </c>
      <c r="L2630" s="444">
        <f t="shared" ca="1" si="152"/>
        <v>-11749813853.368999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-11749813853.368999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-48957557.722370833</v>
      </c>
      <c r="L2631" s="444">
        <f t="shared" ca="1" si="152"/>
        <v>-11798771411.09137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-11798771411.09137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-49161547.546214037</v>
      </c>
      <c r="L2632" s="444">
        <f t="shared" ca="1" si="152"/>
        <v>-11847932958.637583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-11847932958.637583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-49366387.327656597</v>
      </c>
      <c r="L2633" s="444">
        <f t="shared" ca="1" si="152"/>
        <v>-11897299345.965239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-11897299345.965239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-49572080.608188495</v>
      </c>
      <c r="L2634" s="444">
        <f t="shared" ca="1" si="152"/>
        <v>-11946871426.573427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-11946871426.573427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-49778630.944055945</v>
      </c>
      <c r="L2635" s="444">
        <f t="shared" ca="1" si="152"/>
        <v>-11996650057.517483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-11996650057.517483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-49986041.906322844</v>
      </c>
      <c r="L2636" s="444">
        <f t="shared" ca="1" si="152"/>
        <v>-12046636099.423805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-12046636099.423805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-50194317.08093252</v>
      </c>
      <c r="L2637" s="444">
        <f t="shared" ca="1" si="152"/>
        <v>-12096830416.504738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-12096830416.504738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-50403460.068769738</v>
      </c>
      <c r="L2638" s="444">
        <f t="shared" ca="1" si="152"/>
        <v>-12147233876.573507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-12147233876.573507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-50613474.485722944</v>
      </c>
      <c r="L2639" s="444">
        <f t="shared" ca="1" si="152"/>
        <v>-12197847351.059231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-12197847351.059231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-50824363.962746792</v>
      </c>
      <c r="L2640" s="444">
        <f t="shared" ca="1" si="152"/>
        <v>-12248671715.021978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-12248671715.021978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-51036132.145924911</v>
      </c>
      <c r="L2641" s="444">
        <f t="shared" ca="1" si="152"/>
        <v>-12299707847.167904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-12299707847.167904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-51248782.696532935</v>
      </c>
      <c r="L2642" s="444">
        <f t="shared" ca="1" si="152"/>
        <v>-12350956629.864437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-12350956629.864437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-51462319.291101821</v>
      </c>
      <c r="L2643" s="444">
        <f t="shared" ca="1" si="152"/>
        <v>-12402418949.155539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-12402418949.155539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-51676745.621481411</v>
      </c>
      <c r="L2644" s="444">
        <f t="shared" ca="1" si="152"/>
        <v>-12454095694.77702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-12454095694.77702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-51892065.394904248</v>
      </c>
      <c r="L2645" s="444">
        <f t="shared" ca="1" si="152"/>
        <v>-12505987760.171925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-12505987760.171925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-52108282.334049687</v>
      </c>
      <c r="L2646" s="444">
        <f t="shared" ca="1" si="152"/>
        <v>-12558096042.505974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-12558096042.505974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-52325400.177108221</v>
      </c>
      <c r="L2647" s="444">
        <f t="shared" ca="1" si="152"/>
        <v>-12610421442.683083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-12610421442.683083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-52543422.677846178</v>
      </c>
      <c r="L2648" s="444">
        <f t="shared" ca="1" si="152"/>
        <v>-12662964865.360929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-12662964865.360929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-52762353.605670542</v>
      </c>
      <c r="L2649" s="444">
        <f t="shared" ca="1" si="152"/>
        <v>-12715727218.9666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-12715727218.9666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-52982196.745694168</v>
      </c>
      <c r="L2650" s="444">
        <f t="shared" ca="1" si="152"/>
        <v>-12768709415.712296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-12768709415.712296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-53202955.89880123</v>
      </c>
      <c r="L2651" s="444">
        <f t="shared" ca="1" si="152"/>
        <v>-12821912371.611097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-12821912371.611097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-53424634.881712906</v>
      </c>
      <c r="L2652" s="444">
        <f t="shared" ca="1" si="152"/>
        <v>-12875337006.492809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-12875337006.492809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-53647237.527053371</v>
      </c>
      <c r="L2653" s="444">
        <f t="shared" ca="1" si="152"/>
        <v>-12928984244.019863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-12928984244.019863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-53870767.683416098</v>
      </c>
      <c r="L2654" s="444">
        <f t="shared" ca="1" si="152"/>
        <v>-12982855011.703279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-12982855011.703279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-54095229.215430327</v>
      </c>
      <c r="L2655" s="444">
        <f t="shared" ca="1" si="152"/>
        <v>-13036950240.918711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-13036950240.918711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-54320626.003827959</v>
      </c>
      <c r="L2656" s="444">
        <f t="shared" ca="1" si="152"/>
        <v>-13091270866.922539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-13091270866.922539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-54546961.945510574</v>
      </c>
      <c r="L2657" s="444">
        <f t="shared" ca="1" si="152"/>
        <v>-13145817828.86805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-13145817828.86805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-54774240.953616872</v>
      </c>
      <c r="L2658" s="444">
        <f t="shared" ca="1" si="152"/>
        <v>-13200592069.821667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-13200592069.821667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-55002466.957590275</v>
      </c>
      <c r="L2659" s="444">
        <f t="shared" ca="1" si="152"/>
        <v>-13255594536.779257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-13255594536.779257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-55231643.903246902</v>
      </c>
      <c r="L2660" s="444">
        <f t="shared" ca="1" si="152"/>
        <v>-13310826180.682505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-13310826180.682505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-55461775.752843767</v>
      </c>
      <c r="L2661" s="444">
        <f t="shared" ca="1" si="152"/>
        <v>-13366287956.435349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-13366287956.435349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-55692866.485147282</v>
      </c>
      <c r="L2662" s="444">
        <f t="shared" ca="1" si="152"/>
        <v>-13421980822.920496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-13421980822.920496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-55924920.095502064</v>
      </c>
      <c r="L2663" s="444">
        <f t="shared" ca="1" si="152"/>
        <v>-13477905743.015999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-13477905743.015999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-56157940.595899992</v>
      </c>
      <c r="L2664" s="444">
        <f t="shared" ca="1" si="152"/>
        <v>-13534063683.611898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-13534063683.611898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-56391932.015049577</v>
      </c>
      <c r="L2665" s="444">
        <f t="shared" ca="1" si="152"/>
        <v>-13590455615.626947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-13590455615.626947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-56626898.398445606</v>
      </c>
      <c r="L2666" s="444">
        <f t="shared" ca="1" si="152"/>
        <v>-13647082514.025393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-13647082514.025393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-56862843.808439136</v>
      </c>
      <c r="L2667" s="444">
        <f t="shared" ca="1" si="152"/>
        <v>-13703945357.833832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-13703945357.833832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-57099772.324307628</v>
      </c>
      <c r="L2668" s="444">
        <f t="shared" ca="1" si="152"/>
        <v>-13761045130.15814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-13761045130.15814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-57337688.042325586</v>
      </c>
      <c r="L2669" s="444">
        <f t="shared" ca="1" si="152"/>
        <v>-13818382818.200466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-13818382818.200466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-57576595.075835273</v>
      </c>
      <c r="L2670" s="444">
        <f t="shared" ca="1" si="152"/>
        <v>-13875959413.276302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-13875959413.276302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-57816497.555317916</v>
      </c>
      <c r="L2671" s="444">
        <f t="shared" ca="1" si="152"/>
        <v>-13933775910.831621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-13933775910.831621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-58057399.628465086</v>
      </c>
      <c r="L2672" s="444">
        <f t="shared" ca="1" si="152"/>
        <v>-13991833310.460087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-13991833310.460087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-58299305.460250363</v>
      </c>
      <c r="L2673" s="444">
        <f t="shared" ca="1" si="152"/>
        <v>-14050132615.920338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-14050132615.920338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-58542219.233001404</v>
      </c>
      <c r="L2674" s="444">
        <f t="shared" ca="1" si="152"/>
        <v>-14108674835.153339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-14108674835.153339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-58786145.146472253</v>
      </c>
      <c r="L2675" s="444">
        <f t="shared" ca="1" si="152"/>
        <v>-14167460980.299812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-14167460980.299812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-59031087.417915881</v>
      </c>
      <c r="L2676" s="444">
        <f t="shared" ca="1" si="152"/>
        <v>-14226492067.717728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-14226492067.717728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-59277050.282157205</v>
      </c>
      <c r="L2677" s="444">
        <f t="shared" ca="1" si="152"/>
        <v>-14285769117.999886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-14285769117.999886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-59524037.99166619</v>
      </c>
      <c r="L2678" s="444">
        <f t="shared" ca="1" si="152"/>
        <v>-14345293155.991552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-14345293155.991552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-59772054.816631466</v>
      </c>
      <c r="L2679" s="444">
        <f t="shared" ca="1" si="152"/>
        <v>-14405065210.808184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-14405065210.808184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-60021105.045034096</v>
      </c>
      <c r="L2680" s="444">
        <f t="shared" ca="1" si="152"/>
        <v>-14465086315.853218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-14465086315.853218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-60271192.982721746</v>
      </c>
      <c r="L2681" s="444">
        <f t="shared" ca="1" si="152"/>
        <v>-14525357508.835939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-14525357508.835939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-60522322.953483082</v>
      </c>
      <c r="L2682" s="444">
        <f t="shared" ca="1" si="152"/>
        <v>-14585879831.789423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-14585879831.789423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-60774499.299122602</v>
      </c>
      <c r="L2683" s="444">
        <f t="shared" ca="1" si="152"/>
        <v>-14646654331.088545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-14646654331.088545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-61027726.379535601</v>
      </c>
      <c r="L2684" s="444">
        <f t="shared" ca="1" si="152"/>
        <v>-14707682057.468081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-14707682057.468081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-61282008.572783679</v>
      </c>
      <c r="L2685" s="444">
        <f t="shared" ca="1" si="152"/>
        <v>-14768964066.040865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-14768964066.040865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-61537350.275170267</v>
      </c>
      <c r="L2686" s="444">
        <f t="shared" ca="1" si="152"/>
        <v>-14830501416.316034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-14830501416.316034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-61793755.901316807</v>
      </c>
      <c r="L2687" s="444">
        <f t="shared" ca="1" si="152"/>
        <v>-14892295172.217352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-14892295172.217352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-62051229.884238973</v>
      </c>
      <c r="L2688" s="444">
        <f t="shared" ca="1" si="152"/>
        <v>-14954346402.101591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-14954346402.101591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-62309776.675423302</v>
      </c>
      <c r="L2689" s="444">
        <f t="shared" ca="1" si="152"/>
        <v>-15016656178.777014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-15016656178.777014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-62569400.74490422</v>
      </c>
      <c r="L2690" s="444">
        <f t="shared" ca="1" si="152"/>
        <v>-15079225579.521917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-15079225579.521917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-62830106.581341319</v>
      </c>
      <c r="L2691" s="444">
        <f t="shared" ca="1" si="152"/>
        <v>-15142055686.103258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-15142055686.103258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-63091898.692096919</v>
      </c>
      <c r="L2692" s="444">
        <f t="shared" ca="1" si="152"/>
        <v>-15205147584.795355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-15205147584.795355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-63354781.603313975</v>
      </c>
      <c r="L2693" s="444">
        <f t="shared" ca="1" si="152"/>
        <v>-15268502366.398668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-15268502366.398668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-63618759.859994441</v>
      </c>
      <c r="L2694" s="444">
        <f t="shared" ca="1" si="152"/>
        <v>-15332121126.258663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-15332121126.258663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-63883838.026077762</v>
      </c>
      <c r="L2695" s="444">
        <f t="shared" ca="1" si="152"/>
        <v>-15396004964.28474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-15396004964.28474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-64150020.684519745</v>
      </c>
      <c r="L2696" s="444">
        <f t="shared" ca="1" si="152"/>
        <v>-15460154984.969259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-15460154984.969259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-64417312.43737191</v>
      </c>
      <c r="L2697" s="444">
        <f t="shared" ca="1" si="152"/>
        <v>-15524572297.406631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-15524572297.406631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-64685717.90586096</v>
      </c>
      <c r="L2698" s="444">
        <f t="shared" ca="1" si="152"/>
        <v>-15589258015.312492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-15589258015.312492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-64955241.73046872</v>
      </c>
      <c r="L2699" s="444">
        <f t="shared" ca="1" si="152"/>
        <v>-15654213257.042961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-15654213257.042961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-65225888.571012348</v>
      </c>
      <c r="L2700" s="444">
        <f t="shared" ca="1" si="152"/>
        <v>-15719439145.613974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-15719439145.613974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-65497663.106724888</v>
      </c>
      <c r="L2701" s="444">
        <f t="shared" ca="1" si="152"/>
        <v>-15784936808.720699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-15784936808.720699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-65770570.036336236</v>
      </c>
      <c r="L2702" s="444">
        <f t="shared" ca="1" si="152"/>
        <v>-15850707378.757036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-15850707378.757036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-66044614.078154318</v>
      </c>
      <c r="L2703" s="444">
        <f t="shared" ca="1" si="152"/>
        <v>-15916751992.83519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-15916751992.83519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-66319799.970146626</v>
      </c>
      <c r="L2704" s="444">
        <f t="shared" ca="1" si="152"/>
        <v>-15983071792.805336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-15983071792.805336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-66596132.470022239</v>
      </c>
      <c r="L2705" s="444">
        <f t="shared" ca="1" si="152"/>
        <v>-16049667925.275358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-16049667925.275358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-66873616.355313994</v>
      </c>
      <c r="L2706" s="444">
        <f t="shared" ca="1" si="152"/>
        <v>-16116541541.630672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-16116541541.630672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-67152256.423461139</v>
      </c>
      <c r="L2707" s="444">
        <f t="shared" ca="1" si="152"/>
        <v>-16183693798.054134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-16183693798.054134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-67432057.491892233</v>
      </c>
      <c r="L2708" s="444">
        <f t="shared" ca="1" si="152"/>
        <v>-16251125855.546026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-16251125855.546026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-67713024.398108438</v>
      </c>
      <c r="L2709" s="444">
        <f t="shared" ca="1" si="152"/>
        <v>-16318838879.944134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-16318838879.944134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-67995161.999767229</v>
      </c>
      <c r="L2710" s="444">
        <f t="shared" ca="1" si="152"/>
        <v>-16386834041.943901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-16386834041.943901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-68278475.174766257</v>
      </c>
      <c r="L2711" s="444">
        <f t="shared" ca="1" si="152"/>
        <v>-16455112517.118668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-16455112517.118668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-68562968.821327776</v>
      </c>
      <c r="L2712" s="444">
        <f t="shared" ca="1" si="152"/>
        <v>-16523675485.939995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-16523675485.939995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-68848647.858083308</v>
      </c>
      <c r="L2713" s="444">
        <f t="shared" ca="1" si="152"/>
        <v>-16592524133.798079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-16592524133.798079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-69135517.22415866</v>
      </c>
      <c r="L2714" s="444">
        <f t="shared" ca="1" si="152"/>
        <v>-16661659651.022238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-16661659651.022238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-69423581.879259318</v>
      </c>
      <c r="L2715" s="444">
        <f t="shared" ca="1" si="152"/>
        <v>-16731083232.901497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-16731083232.901497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-69712846.803756222</v>
      </c>
      <c r="L2716" s="444">
        <f t="shared" ca="1" si="152"/>
        <v>-16800796079.705254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-16800796079.705254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-70003316.998771891</v>
      </c>
      <c r="L2717" s="444">
        <f t="shared" ca="1" si="152"/>
        <v>-16870799396.704025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-16870799396.704025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-70294997.486266777</v>
      </c>
      <c r="L2718" s="444">
        <f t="shared" ca="1" si="152"/>
        <v>-16941094394.190292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-16941094394.190292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-70587893.309126213</v>
      </c>
      <c r="L2719" s="444">
        <f t="shared" ca="1" si="152"/>
        <v>-17011682287.499418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-17011682287.499418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-70882009.531247571</v>
      </c>
      <c r="L2720" s="444">
        <f t="shared" ca="1" si="152"/>
        <v>-17082564297.030666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-17082564297.030666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-71177351.237627774</v>
      </c>
      <c r="L2721" s="444">
        <f t="shared" ca="1" si="152"/>
        <v>-17153741648.268293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-17153741648.268293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-71473923.534451216</v>
      </c>
      <c r="L2722" s="444">
        <f t="shared" ca="1" si="152"/>
        <v>-17225215571.802746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-17225215571.802746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-71771731.549178109</v>
      </c>
      <c r="L2723" s="444">
        <f t="shared" ca="1" si="152"/>
        <v>-17296987303.351925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-17296987303.351925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-72070780.430633023</v>
      </c>
      <c r="L2724" s="444">
        <f t="shared" ca="1" si="152"/>
        <v>-17369058083.782558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-17369058083.782558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-72371075.349093989</v>
      </c>
      <c r="L2725" s="444">
        <f t="shared" ca="1" si="152"/>
        <v>-17441429159.131653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-17441429159.131653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-72672621.496381879</v>
      </c>
      <c r="L2726" s="444">
        <f t="shared" ca="1" si="152"/>
        <v>-17514101780.628036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-17514101780.628036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-72975424.085950151</v>
      </c>
      <c r="L2727" s="444">
        <f t="shared" ca="1" si="152"/>
        <v>-17587077204.713985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-17587077204.713985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-73279488.352974936</v>
      </c>
      <c r="L2728" s="444">
        <f t="shared" ca="1" si="152"/>
        <v>-17660356693.066959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-17660356693.066959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-73584819.554445669</v>
      </c>
      <c r="L2729" s="444">
        <f t="shared" ca="1" si="152"/>
        <v>-17733941512.621407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-17733941512.621407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-73891422.969255865</v>
      </c>
      <c r="L2730" s="444">
        <f t="shared" ca="1" si="152"/>
        <v>-17807832935.590664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-17807832935.590664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-74199303.898294434</v>
      </c>
      <c r="L2731" s="444">
        <f t="shared" ca="1" si="152"/>
        <v>-17882032239.488956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-17882032239.488956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-74508467.664537311</v>
      </c>
      <c r="L2732" s="444">
        <f t="shared" ca="1" si="152"/>
        <v>-17956540707.153492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-17956540707.153492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-74818919.613139555</v>
      </c>
      <c r="L2733" s="444">
        <f t="shared" ca="1" si="152"/>
        <v>-18031359626.766632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-18031359626.766632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-75130665.111527637</v>
      </c>
      <c r="L2734" s="444">
        <f t="shared" ca="1" si="152"/>
        <v>-18106490291.878159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-18106490291.878159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-75443709.549492329</v>
      </c>
      <c r="L2735" s="444">
        <f t="shared" ca="1" si="152"/>
        <v>-18181934001.42765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-18181934001.42765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-75758058.339281872</v>
      </c>
      <c r="L2736" s="444">
        <f t="shared" ca="1" si="152"/>
        <v>-18257692059.766933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-18257692059.766933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-76073716.915695548</v>
      </c>
      <c r="L2737" s="444">
        <f t="shared" ca="1" si="152"/>
        <v>-18333765776.682629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-18333765776.682629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-76390690.736177623</v>
      </c>
      <c r="L2738" s="444">
        <f t="shared" ca="1" si="152"/>
        <v>-18410156467.418808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-18410156467.418808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-76708985.280911699</v>
      </c>
      <c r="L2739" s="444">
        <f t="shared" ca="1" si="152"/>
        <v>-18486865452.699718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-18486865452.699718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-77028606.052915499</v>
      </c>
      <c r="L2740" s="444">
        <f t="shared" ca="1" si="152"/>
        <v>-18563894058.752632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-18563894058.752632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-77349558.578135967</v>
      </c>
      <c r="L2741" s="444">
        <f t="shared" ca="1" si="152"/>
        <v>-18641243617.330769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-18641243617.330769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-77671848.405544862</v>
      </c>
      <c r="L2742" s="444">
        <f t="shared" ca="1" si="152"/>
        <v>-18718915465.736313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-18718915465.736313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-77995481.107234642</v>
      </c>
      <c r="L2743" s="444">
        <f t="shared" ca="1" si="152"/>
        <v>-18796910946.843548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-18796910946.843548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-78320462.278514788</v>
      </c>
      <c r="L2744" s="444">
        <f t="shared" ca="1" si="152"/>
        <v>-18875231409.122063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-18875231409.122063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-78646797.5380086</v>
      </c>
      <c r="L2745" s="444">
        <f t="shared" ca="1" si="152"/>
        <v>-18953878206.660072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-18953878206.660072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-78974492.527750298</v>
      </c>
      <c r="L2746" s="444">
        <f t="shared" ca="1" si="152"/>
        <v>-19032852699.187824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-19032852699.187824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-79303552.913282603</v>
      </c>
      <c r="L2747" s="444">
        <f t="shared" ca="1" si="152"/>
        <v>-19112156252.101109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-19112156252.101109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-79633984.383754611</v>
      </c>
      <c r="L2748" s="444">
        <f t="shared" ca="1" si="152"/>
        <v>-19191790236.484863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-19191790236.484863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-79965792.652020261</v>
      </c>
      <c r="L2749" s="444">
        <f t="shared" ca="1" si="152"/>
        <v>-19271756029.136883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-19271756029.136883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-80298983.454737008</v>
      </c>
      <c r="L2750" s="444">
        <f t="shared" ca="1" si="152"/>
        <v>-19352055012.591621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-19352055012.591621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-80633562.552465081</v>
      </c>
      <c r="L2751" s="444">
        <f t="shared" ca="1" si="152"/>
        <v>-19432688575.144085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-19432688575.144085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-80969535.729767025</v>
      </c>
      <c r="L2752" s="444">
        <f t="shared" ca="1" si="152"/>
        <v>-19513658110.873852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-19513658110.873852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-81306908.795307711</v>
      </c>
      <c r="L2753" s="444">
        <f t="shared" ca="1" si="152"/>
        <v>-19594965019.669159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-19594965019.669159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-81645687.581954822</v>
      </c>
      <c r="L2754" s="444">
        <f t="shared" ca="1" si="152"/>
        <v>-19676610707.251114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-19676610707.251114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-81985877.94687964</v>
      </c>
      <c r="L2755" s="444">
        <f t="shared" ca="1" si="152"/>
        <v>-19758596585.197994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-19758596585.197994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-82327485.771658301</v>
      </c>
      <c r="L2756" s="444">
        <f t="shared" ca="1" si="152"/>
        <v>-19840924070.969654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-19840924070.969654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-82670516.962373555</v>
      </c>
      <c r="L2757" s="444">
        <f t="shared" ca="1" si="152"/>
        <v>-19923594587.932026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-19923594587.932026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-83014977.449716777</v>
      </c>
      <c r="L2758" s="444">
        <f t="shared" ca="1" si="152"/>
        <v>-20006609565.381744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-20006609565.381744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-83360873.189090595</v>
      </c>
      <c r="L2759" s="444">
        <f t="shared" ca="1" si="152"/>
        <v>-20089970438.570835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-20089970438.570835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-83708210.16071181</v>
      </c>
      <c r="L2760" s="444">
        <f t="shared" ca="1" si="152"/>
        <v>-20173678648.731548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-20173678648.731548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-84056994.369714782</v>
      </c>
      <c r="L2761" s="444">
        <f t="shared" ca="1" si="152"/>
        <v>-20257735643.101265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-20257735643.101265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-84407231.846255273</v>
      </c>
      <c r="L2762" s="444">
        <f t="shared" ca="1" si="152"/>
        <v>-20342142874.947521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-20342142874.947521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-84758928.645614669</v>
      </c>
      <c r="L2763" s="444">
        <f t="shared" ca="1" si="152"/>
        <v>-20426901803.593136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-20426901803.593136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-85112090.848304734</v>
      </c>
      <c r="L2764" s="444">
        <f t="shared" ca="1" si="152"/>
        <v>-20512013894.441441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-20512013894.441441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-85466724.560172662</v>
      </c>
      <c r="L2765" s="444">
        <f t="shared" ca="1" si="152"/>
        <v>-20597480619.001614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-20597480619.001614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-85822835.912506729</v>
      </c>
      <c r="L2766" s="444">
        <f t="shared" ca="1" si="152"/>
        <v>-20683303454.91412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-20683303454.91412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-86180431.062142164</v>
      </c>
      <c r="L2767" s="444">
        <f t="shared" ca="1" si="152"/>
        <v>-20769483885.976261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-20769483885.976261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-86539516.191567749</v>
      </c>
      <c r="L2768" s="444">
        <f t="shared" ca="1" si="152"/>
        <v>-20856023402.167828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-20856023402.167828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-86900097.509032607</v>
      </c>
      <c r="L2769" s="444">
        <f t="shared" ca="1" si="152"/>
        <v>-20942923499.676861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-20942923499.676861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-87262181.248653591</v>
      </c>
      <c r="L2770" s="444">
        <f t="shared" ca="1" si="152"/>
        <v>-21030185680.925514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-21030185680.925514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-87625773.670522973</v>
      </c>
      <c r="L2771" s="444">
        <f t="shared" ca="1" si="152"/>
        <v>-21117811454.596039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-21117811454.596039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-87990881.060816824</v>
      </c>
      <c r="L2772" s="444">
        <f t="shared" ca="1" si="152"/>
        <v>-21205802335.656857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-21205802335.656857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-88357509.731903568</v>
      </c>
      <c r="L2773" s="444">
        <f t="shared" ca="1" si="152"/>
        <v>-21294159845.38876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-21294159845.38876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-88725666.022453159</v>
      </c>
      <c r="L2774" s="444">
        <f t="shared" ca="1" si="152"/>
        <v>-21382885511.411213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-21382885511.411213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-89095356.297546715</v>
      </c>
      <c r="L2775" s="444">
        <f t="shared" ca="1" si="152"/>
        <v>-21471980867.708759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-21471980867.708759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-89466586.948786497</v>
      </c>
      <c r="L2776" s="444">
        <f t="shared" ca="1" si="152"/>
        <v>-21561447454.657547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-21561447454.657547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-89839364.394406438</v>
      </c>
      <c r="L2777" s="444">
        <f t="shared" ca="1" si="152"/>
        <v>-21651286819.051952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-21651286819.051952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-90213695.079383135</v>
      </c>
      <c r="L2778" s="444">
        <f t="shared" ca="1" si="152"/>
        <v>-21741500514.131336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-21741500514.131336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-90589585.475547239</v>
      </c>
      <c r="L2779" s="444">
        <f t="shared" ca="1" si="152"/>
        <v>-21832090099.606884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-21832090099.606884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-90967042.081695348</v>
      </c>
      <c r="L2780" s="444">
        <f t="shared" ca="1" si="152"/>
        <v>-21923057141.68858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-21923057141.68858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-91346071.423702419</v>
      </c>
      <c r="L2781" s="444">
        <f t="shared" ca="1" si="152"/>
        <v>-22014403213.112282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-22014403213.112282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-91726680.054634511</v>
      </c>
      <c r="L2782" s="444">
        <f t="shared" ca="1" si="152"/>
        <v>-22106129893.166916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-22106129893.166916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-92108874.554862142</v>
      </c>
      <c r="L2783" s="444">
        <f t="shared" ca="1" si="152"/>
        <v>-22198238767.721779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-22198238767.721779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-92492661.532174081</v>
      </c>
      <c r="L2784" s="444">
        <f t="shared" ca="1" si="152"/>
        <v>-22290731429.253952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-22290731429.253952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-92878047.621891469</v>
      </c>
      <c r="L2785" s="444">
        <f t="shared" ca="1" si="152"/>
        <v>-22383609476.875843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-22383609476.875843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-93265039.486982673</v>
      </c>
      <c r="L2786" s="444">
        <f t="shared" ca="1" si="152"/>
        <v>-22476874516.362827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-22476874516.362827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-93653643.818178445</v>
      </c>
      <c r="L2787" s="444">
        <f t="shared" ca="1" si="152"/>
        <v>-22570528160.181007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-22570528160.181007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-94043867.334087536</v>
      </c>
      <c r="L2788" s="444">
        <f t="shared" ca="1" si="152"/>
        <v>-22664572027.515095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-22664572027.515095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-94435716.781312898</v>
      </c>
      <c r="L2789" s="444">
        <f t="shared" ca="1" si="152"/>
        <v>-22759007744.296406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-22759007744.296406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-94829198.93456836</v>
      </c>
      <c r="L2790" s="444">
        <f t="shared" ca="1" si="152"/>
        <v>-22853836943.230972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-22853836943.230972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-95224320.596795723</v>
      </c>
      <c r="L2791" s="444">
        <f t="shared" ca="1" si="152"/>
        <v>-22949061263.827766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-22949061263.827766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-95621088.599282354</v>
      </c>
      <c r="L2792" s="444">
        <f t="shared" ca="1" si="152"/>
        <v>-23044682352.427048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-23044682352.427048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-96019509.80177936</v>
      </c>
      <c r="L2793" s="444">
        <f t="shared" ca="1" si="152"/>
        <v>-23140701862.228828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-23140701862.228828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-96419591.092620119</v>
      </c>
      <c r="L2794" s="444">
        <f t="shared" ca="1" si="152"/>
        <v>-23237121453.321449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-23237121453.321449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-96821339.388839364</v>
      </c>
      <c r="L2795" s="444">
        <f t="shared" ca="1" si="152"/>
        <v>-23333942792.710289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-23333942792.710289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-97224761.636292875</v>
      </c>
      <c r="L2796" s="444">
        <f t="shared" ca="1" si="152"/>
        <v>-23431167554.346581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-23431167554.346581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-97629864.809777424</v>
      </c>
      <c r="L2797" s="444">
        <f t="shared" ca="1" si="152"/>
        <v>-23528797419.156357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-23528797419.156357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-98036655.913151488</v>
      </c>
      <c r="L2798" s="444">
        <f t="shared" ca="1" si="152"/>
        <v>-23626834075.069508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-23626834075.069508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-98445141.979456276</v>
      </c>
      <c r="L2799" s="444">
        <f t="shared" ca="1" si="152"/>
        <v>-23725279217.048965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-23725279217.048965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-98855330.071037352</v>
      </c>
      <c r="L2800" s="444">
        <f t="shared" ca="1" si="152"/>
        <v>-23824134547.120003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-23824134547.120003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-99267227.279666677</v>
      </c>
      <c r="L2801" s="444">
        <f t="shared" ca="1" si="152"/>
        <v>-23923401774.39967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-23923401774.39967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-99680840.726665288</v>
      </c>
      <c r="L2802" s="444">
        <f t="shared" ca="1" si="152"/>
        <v>-24023082615.126335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-24023082615.126335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-100096177.5630264</v>
      </c>
      <c r="L2803" s="444">
        <f t="shared" ca="1" si="152"/>
        <v>-24123178792.689362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-24123178792.689362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-100513244.969539</v>
      </c>
      <c r="L2804" s="444">
        <f t="shared" ca="1" si="152"/>
        <v>-24223692037.658901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-24223692037.658901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-100932050.15691209</v>
      </c>
      <c r="L2805" s="444">
        <f t="shared" ca="1" si="152"/>
        <v>-24324624087.815815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-24324624087.815815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-101352600.36589924</v>
      </c>
      <c r="L2806" s="444">
        <f t="shared" ca="1" si="152"/>
        <v>-24425976688.181713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-24425976688.181713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-101774902.8674238</v>
      </c>
      <c r="L2807" s="444">
        <f t="shared" ca="1" si="152"/>
        <v>-24527751591.049137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-24527751591.049137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-102198964.96270473</v>
      </c>
      <c r="L2808" s="444">
        <f t="shared" ca="1" si="152"/>
        <v>-24629950556.011841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-24629950556.011841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-102624793.98338267</v>
      </c>
      <c r="L2809" s="444">
        <f t="shared" ca="1" si="152"/>
        <v>-24732575349.995224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-24732575349.995224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-103052397.29164676</v>
      </c>
      <c r="L2810" s="444">
        <f t="shared" ca="1" si="152"/>
        <v>-24835627747.286869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-24835627747.286869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-103481782.28036195</v>
      </c>
      <c r="L2811" s="444">
        <f t="shared" ca="1" si="152"/>
        <v>-24939109529.56723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-24939109529.56723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-103912956.3731968</v>
      </c>
      <c r="L2812" s="444">
        <f t="shared" ca="1" si="152"/>
        <v>-25043022485.940426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-25043022485.940426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-104345927.02475177</v>
      </c>
      <c r="L2813" s="444">
        <f t="shared" ref="L2813:L3067" ca="1" si="157">I2813-J2813+K2813</f>
        <v>-25147368412.965179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-25147368412.965179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-104780701.72068825</v>
      </c>
      <c r="L2814" s="444">
        <f t="shared" ca="1" si="157"/>
        <v>-25252149114.685867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-25252149114.685867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-105217287.97785778</v>
      </c>
      <c r="L2815" s="444">
        <f t="shared" ca="1" si="157"/>
        <v>-25357366402.663727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-25357366402.663727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-105655693.34443219</v>
      </c>
      <c r="L2816" s="444">
        <f t="shared" ca="1" si="157"/>
        <v>-25463022096.00816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-25463022096.00816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-106095925.400034</v>
      </c>
      <c r="L2817" s="444">
        <f t="shared" ca="1" si="157"/>
        <v>-25569118021.408195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-25569118021.408195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-106537991.75586748</v>
      </c>
      <c r="L2818" s="444">
        <f t="shared" ca="1" si="157"/>
        <v>-25675656013.164063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-25675656013.164063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-106981900.05485027</v>
      </c>
      <c r="L2819" s="444">
        <f t="shared" ca="1" si="157"/>
        <v>-25782637913.218914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-25782637913.218914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-107427657.97174548</v>
      </c>
      <c r="L2820" s="444">
        <f t="shared" ca="1" si="157"/>
        <v>-25890065571.190659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-25890065571.190659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-107875273.2132944</v>
      </c>
      <c r="L2821" s="444">
        <f t="shared" ca="1" si="157"/>
        <v>-25997940844.403954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-25997940844.403954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-108324753.51834981</v>
      </c>
      <c r="L2822" s="444">
        <f t="shared" ca="1" si="157"/>
        <v>-26106265597.922302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-26106265597.922302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-108776106.65800959</v>
      </c>
      <c r="L2823" s="444">
        <f t="shared" ca="1" si="157"/>
        <v>-26215041704.580311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-26215041704.580311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-109229340.43575129</v>
      </c>
      <c r="L2824" s="444">
        <f t="shared" ca="1" si="157"/>
        <v>-26324271045.016064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-26324271045.016064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-109684462.68756694</v>
      </c>
      <c r="L2825" s="444">
        <f t="shared" ca="1" si="157"/>
        <v>-26433955507.703632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-26433955507.703632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-110141481.28209847</v>
      </c>
      <c r="L2826" s="444">
        <f t="shared" ca="1" si="157"/>
        <v>-26544096988.985729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-26544096988.985729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-110600404.12077387</v>
      </c>
      <c r="L2827" s="444">
        <f t="shared" ca="1" si="157"/>
        <v>-26654697393.106503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-26654697393.106503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-111061239.13794376</v>
      </c>
      <c r="L2828" s="444">
        <f t="shared" ca="1" si="157"/>
        <v>-26765758632.244446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-26765758632.244446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-111523994.30101852</v>
      </c>
      <c r="L2829" s="444">
        <f t="shared" ca="1" si="157"/>
        <v>-26877282626.545464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-26877282626.545464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-111988677.61060607</v>
      </c>
      <c r="L2830" s="444">
        <f t="shared" ca="1" si="157"/>
        <v>-26989271304.156071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-26989271304.156071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-112455297.10065031</v>
      </c>
      <c r="L2831" s="444">
        <f t="shared" ca="1" si="157"/>
        <v>-27101726601.256721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-27101726601.256721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-112923860.83856967</v>
      </c>
      <c r="L2832" s="444">
        <f t="shared" ca="1" si="157"/>
        <v>-27214650462.095291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-27214650462.095291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-113394376.92539705</v>
      </c>
      <c r="L2833" s="444">
        <f t="shared" ca="1" si="157"/>
        <v>-27328044839.020687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-27328044839.020687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-113866853.49591953</v>
      </c>
      <c r="L2834" s="444">
        <f t="shared" ca="1" si="157"/>
        <v>-27441911692.516605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-27441911692.516605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-114341298.71881919</v>
      </c>
      <c r="L2835" s="444">
        <f t="shared" ca="1" si="157"/>
        <v>-27556252991.235424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-27556252991.235424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-114817720.79681428</v>
      </c>
      <c r="L2836" s="444">
        <f t="shared" ca="1" si="157"/>
        <v>-27671070712.032238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-27671070712.032238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-115296127.96680097</v>
      </c>
      <c r="L2837" s="444">
        <f t="shared" ca="1" si="157"/>
        <v>-27786366839.999039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-27786366839.999039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-115776528.49999599</v>
      </c>
      <c r="L2838" s="444">
        <f t="shared" ca="1" si="157"/>
        <v>-27902143368.499035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-27902143368.499035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-116258930.70207931</v>
      </c>
      <c r="L2839" s="444">
        <f t="shared" ca="1" si="157"/>
        <v>-28018402299.201115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-28018402299.201115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-116743342.91333798</v>
      </c>
      <c r="L2840" s="444">
        <f t="shared" ca="1" si="157"/>
        <v>-28135145642.114452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-28135145642.114452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-117229773.50881022</v>
      </c>
      <c r="L2841" s="444">
        <f t="shared" ca="1" si="157"/>
        <v>-28252375415.623264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-28252375415.623264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-117718230.89843027</v>
      </c>
      <c r="L2842" s="444">
        <f t="shared" ca="1" si="157"/>
        <v>-28370093646.521694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-28370093646.521694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-118208723.52717373</v>
      </c>
      <c r="L2843" s="444">
        <f t="shared" ca="1" si="157"/>
        <v>-28488302370.048866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-28488302370.048866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-118701259.87520362</v>
      </c>
      <c r="L2844" s="444">
        <f t="shared" ca="1" si="157"/>
        <v>-28607003629.924068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-28607003629.924068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-119195848.45801695</v>
      </c>
      <c r="L2845" s="444">
        <f t="shared" ca="1" si="157"/>
        <v>-28726199478.382084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-28726199478.382084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-119692497.82659201</v>
      </c>
      <c r="L2846" s="444">
        <f t="shared" ca="1" si="157"/>
        <v>-28845891976.208675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-28845891976.208675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-120191216.56753615</v>
      </c>
      <c r="L2847" s="444">
        <f t="shared" ca="1" si="157"/>
        <v>-28966083192.776211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-28966083192.776211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-120692013.30323422</v>
      </c>
      <c r="L2848" s="444">
        <f t="shared" ca="1" si="157"/>
        <v>-29086775206.079445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-29086775206.079445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-121194896.69199771</v>
      </c>
      <c r="L2849" s="444">
        <f t="shared" ca="1" si="157"/>
        <v>-29207970102.771442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-29207970102.771442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-121699875.42821434</v>
      </c>
      <c r="L2850" s="444">
        <f t="shared" ca="1" si="157"/>
        <v>-29329669978.199657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-29329669978.199657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-122206958.24249858</v>
      </c>
      <c r="L2851" s="444">
        <f t="shared" ca="1" si="157"/>
        <v>-29451876936.442158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-29451876936.442158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-122716153.90184233</v>
      </c>
      <c r="L2852" s="444">
        <f t="shared" ca="1" si="157"/>
        <v>-29574593090.344002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-29574593090.344002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-123227471.20976667</v>
      </c>
      <c r="L2853" s="444">
        <f t="shared" ca="1" si="157"/>
        <v>-29697820561.553768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-29697820561.553768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-123740919.00647403</v>
      </c>
      <c r="L2854" s="444">
        <f t="shared" ca="1" si="157"/>
        <v>-29821561480.560242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-29821561480.560242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-124256506.169001</v>
      </c>
      <c r="L2855" s="444">
        <f t="shared" ca="1" si="157"/>
        <v>-29945817986.729244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-29945817986.729244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-124774241.61137186</v>
      </c>
      <c r="L2856" s="444">
        <f t="shared" ca="1" si="157"/>
        <v>-30070592228.340614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-30070592228.340614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-125294134.28475256</v>
      </c>
      <c r="L2857" s="444">
        <f t="shared" ca="1" si="157"/>
        <v>-30195886362.625366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-30195886362.625366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-125816193.17760567</v>
      </c>
      <c r="L2858" s="444">
        <f t="shared" ca="1" si="157"/>
        <v>-30321702555.802971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-30321702555.802971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-126340427.31584571</v>
      </c>
      <c r="L2859" s="444">
        <f t="shared" ca="1" si="157"/>
        <v>-30448042983.118816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-30448042983.118816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-126866845.76299506</v>
      </c>
      <c r="L2860" s="444">
        <f t="shared" ca="1" si="157"/>
        <v>-30574909828.881813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-30574909828.881813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-127395457.62034088</v>
      </c>
      <c r="L2861" s="444">
        <f t="shared" ca="1" si="157"/>
        <v>-30702305286.502155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-30702305286.502155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-127926272.02709229</v>
      </c>
      <c r="L2862" s="444">
        <f t="shared" ca="1" si="157"/>
        <v>-30830231558.529247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-30830231558.529247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-128459298.16053852</v>
      </c>
      <c r="L2863" s="444">
        <f t="shared" ca="1" si="157"/>
        <v>-30958690856.689785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-30958690856.689785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-128994545.23620744</v>
      </c>
      <c r="L2864" s="444">
        <f t="shared" ca="1" si="157"/>
        <v>-31087685401.925991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-31087685401.925991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-129532022.50802498</v>
      </c>
      <c r="L2865" s="444">
        <f t="shared" ca="1" si="157"/>
        <v>-31217217424.434017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-31217217424.434017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-130071739.26847509</v>
      </c>
      <c r="L2866" s="444">
        <f t="shared" ca="1" si="157"/>
        <v>-31347289163.702492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-31347289163.702492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-130613704.84876038</v>
      </c>
      <c r="L2867" s="444">
        <f t="shared" ca="1" si="157"/>
        <v>-31477902868.55125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-31477902868.55125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-131157928.61896354</v>
      </c>
      <c r="L2868" s="444">
        <f t="shared" ca="1" si="157"/>
        <v>-31609060797.170216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-31609060797.170216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-131704419.98820922</v>
      </c>
      <c r="L2869" s="444">
        <f t="shared" ca="1" si="157"/>
        <v>-31740765217.158424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-31740765217.158424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-132253188.40482676</v>
      </c>
      <c r="L2870" s="444">
        <f t="shared" ca="1" si="157"/>
        <v>-31873018405.563251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-31873018405.563251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-132804243.35651354</v>
      </c>
      <c r="L2871" s="444">
        <f t="shared" ca="1" si="157"/>
        <v>-32005822648.919765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-32005822648.919765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-133357594.37049901</v>
      </c>
      <c r="L2872" s="444">
        <f t="shared" ca="1" si="157"/>
        <v>-32139180243.290264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-32139180243.290264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-133913251.01370944</v>
      </c>
      <c r="L2873" s="444">
        <f t="shared" ca="1" si="157"/>
        <v>-32273093494.303974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-32273093494.303974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-134471222.89293322</v>
      </c>
      <c r="L2874" s="444">
        <f t="shared" ca="1" si="157"/>
        <v>-32407564717.196907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-32407564717.196907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-135031519.6549871</v>
      </c>
      <c r="L2875" s="444">
        <f t="shared" ca="1" si="157"/>
        <v>-32542596236.851894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-32542596236.851894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-135594150.9868829</v>
      </c>
      <c r="L2876" s="444">
        <f t="shared" ca="1" si="157"/>
        <v>-32678190387.838776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-32678190387.838776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-136159126.6159949</v>
      </c>
      <c r="L2877" s="444">
        <f t="shared" ca="1" si="157"/>
        <v>-32814349514.454769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-32814349514.454769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-136726456.31022823</v>
      </c>
      <c r="L2878" s="444">
        <f t="shared" ca="1" si="157"/>
        <v>-32951075970.764996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-32951075970.764996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-137296149.87818748</v>
      </c>
      <c r="L2879" s="444">
        <f t="shared" ca="1" si="157"/>
        <v>-33088372120.643185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-33088372120.643185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-137868217.16934663</v>
      </c>
      <c r="L2880" s="444">
        <f t="shared" ca="1" si="157"/>
        <v>-33226240337.812531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-33226240337.812531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-138442668.07421887</v>
      </c>
      <c r="L2881" s="444">
        <f t="shared" ca="1" si="157"/>
        <v>-33364683005.886749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-33364683005.886749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-139019512.52452812</v>
      </c>
      <c r="L2882" s="444">
        <f t="shared" ca="1" si="157"/>
        <v>-33503702518.411278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-33503702518.411278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-139598760.49338031</v>
      </c>
      <c r="L2883" s="444">
        <f t="shared" ca="1" si="157"/>
        <v>-33643301278.904659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-33643301278.904659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-140180421.99543607</v>
      </c>
      <c r="L2884" s="444">
        <f t="shared" ca="1" si="157"/>
        <v>-33783481700.900097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-33783481700.900097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-140764507.08708373</v>
      </c>
      <c r="L2885" s="444">
        <f t="shared" ca="1" si="157"/>
        <v>-33924246207.987179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-33924246207.987179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-141351025.86661324</v>
      </c>
      <c r="L2886" s="444">
        <f t="shared" ca="1" si="157"/>
        <v>-34065597233.85379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-34065597233.85379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-141939988.4743908</v>
      </c>
      <c r="L2887" s="444">
        <f t="shared" ca="1" si="157"/>
        <v>-34207537222.328182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-34207537222.328182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-142531405.09303412</v>
      </c>
      <c r="L2888" s="444">
        <f t="shared" ca="1" si="157"/>
        <v>-34350068627.421215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-34350068627.421215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-143125285.94758838</v>
      </c>
      <c r="L2889" s="444">
        <f t="shared" ca="1" si="157"/>
        <v>-34493193913.368805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-34493193913.368805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-143721641.30570334</v>
      </c>
      <c r="L2890" s="444">
        <f t="shared" ca="1" si="157"/>
        <v>-34636915554.674507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-34636915554.674507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-144320481.47781044</v>
      </c>
      <c r="L2891" s="444">
        <f t="shared" ca="1" si="157"/>
        <v>-34781236036.152321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-34781236036.152321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-144921816.81730133</v>
      </c>
      <c r="L2892" s="444">
        <f t="shared" ca="1" si="157"/>
        <v>-34926157852.96962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-34926157852.96962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-145525657.72070676</v>
      </c>
      <c r="L2893" s="444">
        <f t="shared" ca="1" si="157"/>
        <v>-35071683510.690323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-35071683510.690323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-146132014.62787634</v>
      </c>
      <c r="L2894" s="444">
        <f t="shared" ca="1" si="157"/>
        <v>-35217815525.318199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-35217815525.318199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-146740898.02215916</v>
      </c>
      <c r="L2895" s="444">
        <f t="shared" ca="1" si="157"/>
        <v>-35364556423.340355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-35364556423.340355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-147352318.43058482</v>
      </c>
      <c r="L2896" s="444">
        <f t="shared" ca="1" si="157"/>
        <v>-35511908741.770943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-35511908741.770943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-147966286.42404559</v>
      </c>
      <c r="L2897" s="444">
        <f t="shared" ca="1" si="157"/>
        <v>-35659875028.194992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-35659875028.194992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-148582812.61747915</v>
      </c>
      <c r="L2898" s="444">
        <f t="shared" ca="1" si="157"/>
        <v>-35808457840.812469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-35808457840.812469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-149201907.67005196</v>
      </c>
      <c r="L2899" s="444">
        <f t="shared" ca="1" si="157"/>
        <v>-35957659748.482521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-35957659748.482521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-149823582.28534383</v>
      </c>
      <c r="L2900" s="444">
        <f t="shared" ca="1" si="157"/>
        <v>-36107483330.767868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-36107483330.767868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-150447847.21153277</v>
      </c>
      <c r="L2901" s="444">
        <f t="shared" ca="1" si="157"/>
        <v>-36257931177.979401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-36257931177.979401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-151074713.24158084</v>
      </c>
      <c r="L2902" s="444">
        <f t="shared" ca="1" si="157"/>
        <v>-36409005891.220978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-36409005891.220978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-151704191.21342075</v>
      </c>
      <c r="L2903" s="444">
        <f t="shared" ca="1" si="157"/>
        <v>-36560710082.434395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-36560710082.434395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-152336292.01014331</v>
      </c>
      <c r="L2904" s="444">
        <f t="shared" ca="1" si="157"/>
        <v>-36713046374.444542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-36713046374.444542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-152971026.56018558</v>
      </c>
      <c r="L2905" s="444">
        <f t="shared" ca="1" si="157"/>
        <v>-36866017401.00473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-36866017401.00473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-153608405.83751971</v>
      </c>
      <c r="L2906" s="444">
        <f t="shared" ca="1" si="157"/>
        <v>-37019625806.842247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-37019625806.842247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-154248440.86184269</v>
      </c>
      <c r="L2907" s="444">
        <f t="shared" ca="1" si="157"/>
        <v>-37173874247.704086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-37173874247.704086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-154891142.69876704</v>
      </c>
      <c r="L2908" s="444">
        <f t="shared" ca="1" si="157"/>
        <v>-37328765390.402855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-37328765390.402855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-155536522.4600119</v>
      </c>
      <c r="L2909" s="444">
        <f t="shared" ca="1" si="157"/>
        <v>-37484301912.862869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-37484301912.862869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-156184591.30359527</v>
      </c>
      <c r="L2910" s="444">
        <f t="shared" ca="1" si="157"/>
        <v>-37640486504.166466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-37640486504.166466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-156835360.43402693</v>
      </c>
      <c r="L2911" s="444">
        <f t="shared" ca="1" si="157"/>
        <v>-37797321864.600494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-37797321864.600494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-157488841.10250205</v>
      </c>
      <c r="L2912" s="444">
        <f t="shared" ca="1" si="157"/>
        <v>-37954810705.702995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-37954810705.702995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-158145044.60709581</v>
      </c>
      <c r="L2913" s="444">
        <f t="shared" ca="1" si="157"/>
        <v>-38112955750.310089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-38112955750.310089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-158803982.29295871</v>
      </c>
      <c r="L2914" s="444">
        <f t="shared" ca="1" si="157"/>
        <v>-38271759732.60305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-38271759732.60305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-159465665.55251271</v>
      </c>
      <c r="L2915" s="444">
        <f t="shared" ca="1" si="157"/>
        <v>-38431225398.155563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-38431225398.155563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-160130105.82564819</v>
      </c>
      <c r="L2916" s="444">
        <f t="shared" ca="1" si="157"/>
        <v>-38591355503.981209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-38591355503.981209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-160797314.5999217</v>
      </c>
      <c r="L2917" s="444">
        <f t="shared" ca="1" si="157"/>
        <v>-38752152818.581131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-38752152818.581131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-161467303.41075471</v>
      </c>
      <c r="L2918" s="444">
        <f t="shared" ca="1" si="157"/>
        <v>-38913620121.991882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-38913620121.991882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-162140083.84163284</v>
      </c>
      <c r="L2919" s="444">
        <f t="shared" ca="1" si="157"/>
        <v>-39075760205.833511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-39075760205.833511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-162815667.5243063</v>
      </c>
      <c r="L2920" s="444">
        <f t="shared" ca="1" si="157"/>
        <v>-39238575873.357819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-39238575873.357819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-163494066.13899091</v>
      </c>
      <c r="L2921" s="444">
        <f t="shared" ca="1" si="157"/>
        <v>-39402069939.496811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-39402069939.496811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-164175291.41457003</v>
      </c>
      <c r="L2922" s="444">
        <f t="shared" ca="1" si="157"/>
        <v>-39566245230.911385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-39566245230.911385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-164859355.12879744</v>
      </c>
      <c r="L2923" s="444">
        <f t="shared" ca="1" si="157"/>
        <v>-39731104586.040184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-39731104586.040184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-165546269.10850078</v>
      </c>
      <c r="L2924" s="444">
        <f t="shared" ca="1" si="157"/>
        <v>-39896650855.148682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-39896650855.148682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-166236045.22978616</v>
      </c>
      <c r="L2925" s="444">
        <f t="shared" ca="1" si="157"/>
        <v>-40062886900.378471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-40062886900.378471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-166928695.41824362</v>
      </c>
      <c r="L2926" s="444">
        <f t="shared" ca="1" si="157"/>
        <v>-40229815595.796715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-40229815595.796715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-167624231.64915296</v>
      </c>
      <c r="L2927" s="444">
        <f t="shared" ca="1" si="157"/>
        <v>-40397439827.445869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-40397439827.445869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-168322665.94769111</v>
      </c>
      <c r="L2928" s="444">
        <f t="shared" ca="1" si="157"/>
        <v>-40565762493.393562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-40565762493.393562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-169024010.38913983</v>
      </c>
      <c r="L2929" s="444">
        <f t="shared" ca="1" si="157"/>
        <v>-40734786503.7827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-40734786503.7827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-169728277.09909457</v>
      </c>
      <c r="L2930" s="444">
        <f t="shared" ca="1" si="157"/>
        <v>-40904514780.881798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-40904514780.881798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-170435478.25367415</v>
      </c>
      <c r="L2931" s="444">
        <f t="shared" ca="1" si="157"/>
        <v>-41074950259.135475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-41074950259.135475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-171145626.07973114</v>
      </c>
      <c r="L2932" s="444">
        <f t="shared" ca="1" si="157"/>
        <v>-41246095885.21521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-41246095885.21521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-171858732.85506338</v>
      </c>
      <c r="L2933" s="444">
        <f t="shared" ca="1" si="157"/>
        <v>-41417954618.070274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-41417954618.070274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-172574810.90862614</v>
      </c>
      <c r="L2934" s="444">
        <f t="shared" ca="1" si="157"/>
        <v>-41590529428.978897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-41590529428.978897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-173293872.62074539</v>
      </c>
      <c r="L2935" s="444">
        <f t="shared" ca="1" si="157"/>
        <v>-41763823301.59964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-41763823301.59964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-174015930.42333183</v>
      </c>
      <c r="L2936" s="444">
        <f t="shared" ca="1" si="157"/>
        <v>-41937839232.022972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-41937839232.022972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-174740996.80009571</v>
      </c>
      <c r="L2937" s="444">
        <f t="shared" ca="1" si="157"/>
        <v>-42112580228.823067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-42112580228.823067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-175469084.28676277</v>
      </c>
      <c r="L2938" s="444">
        <f t="shared" ca="1" si="157"/>
        <v>-42288049313.109833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-42288049313.109833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-176200205.47129098</v>
      </c>
      <c r="L2939" s="444">
        <f t="shared" ca="1" si="157"/>
        <v>-42464249518.581123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-42464249518.581123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-176934372.99408802</v>
      </c>
      <c r="L2940" s="444">
        <f t="shared" ca="1" si="157"/>
        <v>-42641183891.575211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-42641183891.575211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-177671599.54823005</v>
      </c>
      <c r="L2941" s="444">
        <f t="shared" ca="1" si="157"/>
        <v>-42818855491.123444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-42818855491.123444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-178411897.87968102</v>
      </c>
      <c r="L2942" s="444">
        <f t="shared" ca="1" si="157"/>
        <v>-42997267389.003128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-42997267389.003128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-179155280.78751302</v>
      </c>
      <c r="L2943" s="444">
        <f t="shared" ca="1" si="157"/>
        <v>-43176422669.790642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-43176422669.790642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-179901761.12412769</v>
      </c>
      <c r="L2944" s="444">
        <f t="shared" ca="1" si="157"/>
        <v>-43356324430.914772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-43356324430.914772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-180651351.79547822</v>
      </c>
      <c r="L2945" s="444">
        <f t="shared" ca="1" si="157"/>
        <v>-43536975782.710251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-43536975782.710251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-181404065.7612927</v>
      </c>
      <c r="L2946" s="444">
        <f t="shared" ca="1" si="157"/>
        <v>-43718379848.471542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-43718379848.471542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-182159916.03529808</v>
      </c>
      <c r="L2947" s="444">
        <f t="shared" ca="1" si="157"/>
        <v>-43900539764.506844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-43900539764.506844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-182918915.68544519</v>
      </c>
      <c r="L2948" s="444">
        <f t="shared" ca="1" si="157"/>
        <v>-44083458680.192291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-44083458680.192291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-183681077.83413455</v>
      </c>
      <c r="L2949" s="444">
        <f t="shared" ca="1" si="157"/>
        <v>-44267139758.026428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-44267139758.026428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-184446415.65844345</v>
      </c>
      <c r="L2950" s="444">
        <f t="shared" ca="1" si="157"/>
        <v>-44451586173.684875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-44451586173.684875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-185214942.39035365</v>
      </c>
      <c r="L2951" s="444">
        <f t="shared" ca="1" si="157"/>
        <v>-44636801116.075226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-44636801116.075226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-185986671.31698009</v>
      </c>
      <c r="L2952" s="444">
        <f t="shared" ca="1" si="157"/>
        <v>-44822787787.392204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-44822787787.392204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-186761615.78080085</v>
      </c>
      <c r="L2953" s="444">
        <f t="shared" ca="1" si="157"/>
        <v>-45009549403.173004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-45009549403.173004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-187539789.1798875</v>
      </c>
      <c r="L2954" s="444">
        <f t="shared" ca="1" si="157"/>
        <v>-45197089192.35289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-45197089192.35289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-188321204.96813703</v>
      </c>
      <c r="L2955" s="444">
        <f t="shared" ca="1" si="157"/>
        <v>-45385410397.32103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-45385410397.32103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-189105876.65550429</v>
      </c>
      <c r="L2956" s="444">
        <f t="shared" ca="1" si="157"/>
        <v>-45574516273.976532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-45574516273.976532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-189893817.80823556</v>
      </c>
      <c r="L2957" s="444">
        <f t="shared" ca="1" si="157"/>
        <v>-45764410091.784767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-45764410091.784767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-190685042.0491032</v>
      </c>
      <c r="L2958" s="444">
        <f t="shared" ca="1" si="157"/>
        <v>-45955095133.83387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-45955095133.83387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-191479563.05764112</v>
      </c>
      <c r="L2959" s="444">
        <f t="shared" ca="1" si="157"/>
        <v>-46146574696.89151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-46146574696.89151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-192277394.57038128</v>
      </c>
      <c r="L2960" s="444">
        <f t="shared" ca="1" si="157"/>
        <v>-46338852091.461891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-46338852091.461891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-193078550.38109121</v>
      </c>
      <c r="L2961" s="444">
        <f t="shared" ca="1" si="157"/>
        <v>-46531930641.842979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-46531930641.842979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-193883044.34101242</v>
      </c>
      <c r="L2962" s="444">
        <f t="shared" ca="1" si="157"/>
        <v>-46725813686.18399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-46725813686.18399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-194690890.35909995</v>
      </c>
      <c r="L2963" s="444">
        <f t="shared" ca="1" si="157"/>
        <v>-46920504576.543091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-46920504576.543091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-195502102.40226287</v>
      </c>
      <c r="L2964" s="444">
        <f t="shared" ca="1" si="157"/>
        <v>-47116006678.945351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-47116006678.945351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-196316694.49560562</v>
      </c>
      <c r="L2965" s="444">
        <f t="shared" ca="1" si="157"/>
        <v>-47312323373.440956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-47312323373.440956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-197134680.72267064</v>
      </c>
      <c r="L2966" s="444">
        <f t="shared" ca="1" si="157"/>
        <v>-47509458054.163628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-47509458054.163628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-197956075.22568178</v>
      </c>
      <c r="L2967" s="444">
        <f t="shared" ca="1" si="157"/>
        <v>-47707414129.389313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-47707414129.389313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-198780892.20578879</v>
      </c>
      <c r="L2968" s="444">
        <f t="shared" ca="1" si="157"/>
        <v>-47906195021.5951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-47906195021.5951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-199609145.9233129</v>
      </c>
      <c r="L2969" s="444">
        <f t="shared" ca="1" si="157"/>
        <v>-48105804167.51841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-48105804167.51841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-200440850.69799337</v>
      </c>
      <c r="L2970" s="444">
        <f t="shared" ca="1" si="157"/>
        <v>-48306245018.2164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-48306245018.2164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-201276020.909235</v>
      </c>
      <c r="L2971" s="444">
        <f t="shared" ca="1" si="157"/>
        <v>-48507521039.125633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-48507521039.125633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-202114670.99635682</v>
      </c>
      <c r="L2972" s="444">
        <f t="shared" ca="1" si="157"/>
        <v>-48709635710.121986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-48709635710.121986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-202956815.45884162</v>
      </c>
      <c r="L2973" s="444">
        <f t="shared" ca="1" si="157"/>
        <v>-48912592525.580826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-48912592525.580826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-203802468.85658678</v>
      </c>
      <c r="L2974" s="444">
        <f t="shared" ca="1" si="157"/>
        <v>-49116394994.437416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-49116394994.437416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-204651645.8101559</v>
      </c>
      <c r="L2975" s="444">
        <f t="shared" ca="1" si="157"/>
        <v>-49321046640.247574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-49321046640.247574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-205504361.00103155</v>
      </c>
      <c r="L2976" s="444">
        <f t="shared" ca="1" si="157"/>
        <v>-49526551001.248604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-49526551001.248604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-206360629.17186919</v>
      </c>
      <c r="L2977" s="444">
        <f t="shared" ca="1" si="157"/>
        <v>-49732911630.420471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-49732911630.420471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-207220465.12675196</v>
      </c>
      <c r="L2978" s="444">
        <f t="shared" ca="1" si="157"/>
        <v>-49940132095.547226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-49940132095.547226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-208083883.73144677</v>
      </c>
      <c r="L2979" s="444">
        <f t="shared" ca="1" si="157"/>
        <v>-50148215979.278671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-50148215979.278671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-208950899.91366112</v>
      </c>
      <c r="L2980" s="444">
        <f t="shared" ca="1" si="157"/>
        <v>-50357166879.192329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-50357166879.192329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-209821528.66330138</v>
      </c>
      <c r="L2981" s="444">
        <f t="shared" ca="1" si="157"/>
        <v>-50566988407.855629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-50566988407.855629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-210695785.03273177</v>
      </c>
      <c r="L2982" s="444">
        <f t="shared" ca="1" si="157"/>
        <v>-50777684192.888359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-50777684192.888359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-211573684.13703483</v>
      </c>
      <c r="L2983" s="444">
        <f t="shared" ca="1" si="157"/>
        <v>-50989257877.025391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-50989257877.025391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-212455241.15427247</v>
      </c>
      <c r="L2984" s="444">
        <f t="shared" ca="1" si="157"/>
        <v>-51201713118.179665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-51201713118.179665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-213340471.32574859</v>
      </c>
      <c r="L2985" s="444">
        <f t="shared" ca="1" si="157"/>
        <v>-51415053589.505417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-51415053589.505417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-214229389.95627257</v>
      </c>
      <c r="L2986" s="444">
        <f t="shared" ca="1" si="157"/>
        <v>-51629282979.461693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-51629282979.461693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-215122012.4144237</v>
      </c>
      <c r="L2987" s="444">
        <f t="shared" ca="1" si="157"/>
        <v>-51844404991.876114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-51844404991.876114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-216018354.13281715</v>
      </c>
      <c r="L2988" s="444">
        <f t="shared" ca="1" si="157"/>
        <v>-52060423346.008934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-52060423346.008934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-216918430.60837054</v>
      </c>
      <c r="L2989" s="444">
        <f t="shared" ca="1" si="157"/>
        <v>-52277341776.617302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-52277341776.617302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-217822257.4025721</v>
      </c>
      <c r="L2990" s="444">
        <f t="shared" ca="1" si="157"/>
        <v>-52495164034.019875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-52495164034.019875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-218729850.14174947</v>
      </c>
      <c r="L2991" s="444">
        <f t="shared" ca="1" si="157"/>
        <v>-52713893884.161621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-52713893884.161621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-219641224.51734009</v>
      </c>
      <c r="L2992" s="444">
        <f t="shared" ca="1" si="157"/>
        <v>-52933535108.678963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-52933535108.678963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-220556396.28616235</v>
      </c>
      <c r="L2993" s="444">
        <f t="shared" ca="1" si="157"/>
        <v>-53154091504.965126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-53154091504.965126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-221475381.27068803</v>
      </c>
      <c r="L2994" s="444">
        <f t="shared" ca="1" si="157"/>
        <v>-53375566886.235817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-53375566886.235817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-222398195.3593159</v>
      </c>
      <c r="L2995" s="444">
        <f t="shared" ca="1" si="157"/>
        <v>-53597965081.595131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-53597965081.595131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-223324854.50664636</v>
      </c>
      <c r="L2996" s="444">
        <f t="shared" ca="1" si="157"/>
        <v>-53821289936.101776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-53821289936.101776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-224255374.73375744</v>
      </c>
      <c r="L2997" s="444">
        <f t="shared" ca="1" si="157"/>
        <v>-54045545310.835533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-54045545310.835533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-225189772.12848142</v>
      </c>
      <c r="L2998" s="444">
        <f t="shared" ca="1" si="157"/>
        <v>-54270735082.964012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-54270735082.964012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-226128062.84568343</v>
      </c>
      <c r="L2999" s="444">
        <f t="shared" ca="1" si="157"/>
        <v>-54496863145.809692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-54496863145.809692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-227070263.10754037</v>
      </c>
      <c r="L3000" s="444">
        <f t="shared" ca="1" si="157"/>
        <v>-54723933408.917236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-54723933408.917236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-228016389.20382181</v>
      </c>
      <c r="L3001" s="444">
        <f t="shared" ca="1" si="157"/>
        <v>-54951949798.121056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-54951949798.121056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-228966457.49217108</v>
      </c>
      <c r="L3002" s="444">
        <f t="shared" ca="1" si="157"/>
        <v>-55180916255.613228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-55180916255.613228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-229920484.39838842</v>
      </c>
      <c r="L3003" s="444">
        <f t="shared" ca="1" si="157"/>
        <v>-55410836740.01162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-55410836740.01162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-230878486.41671512</v>
      </c>
      <c r="L3004" s="444">
        <f t="shared" ca="1" si="157"/>
        <v>-55641715226.428337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-55641715226.428337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-231840480.11011806</v>
      </c>
      <c r="L3005" s="444">
        <f t="shared" ca="1" si="157"/>
        <v>-55873555706.538452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-55873555706.538452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-232806482.1105769</v>
      </c>
      <c r="L3006" s="444">
        <f t="shared" ca="1" si="157"/>
        <v>-56106362188.649033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-56106362188.649033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-233776509.119371</v>
      </c>
      <c r="L3007" s="444">
        <f t="shared" ca="1" si="157"/>
        <v>-56340138697.768402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-56340138697.768402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-234750577.90736833</v>
      </c>
      <c r="L3008" s="444">
        <f t="shared" ca="1" si="157"/>
        <v>-56574889275.675774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-56574889275.675774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-235728705.31531572</v>
      </c>
      <c r="L3009" s="444">
        <f t="shared" ca="1" si="157"/>
        <v>-56810617980.991089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-56810617980.991089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-236710908.2541295</v>
      </c>
      <c r="L3010" s="444">
        <f t="shared" ca="1" si="157"/>
        <v>-57047328889.245216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-57047328889.245216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-237697203.70518836</v>
      </c>
      <c r="L3011" s="444">
        <f t="shared" ca="1" si="157"/>
        <v>-57285026092.950401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-57285026092.950401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-238687608.72062668</v>
      </c>
      <c r="L3012" s="444">
        <f t="shared" ca="1" si="157"/>
        <v>-57523713701.671028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-57523713701.671028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-239682140.42362928</v>
      </c>
      <c r="L3013" s="444">
        <f t="shared" ca="1" si="157"/>
        <v>-57763395842.094658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-57763395842.094658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-240680816.00872773</v>
      </c>
      <c r="L3014" s="444">
        <f t="shared" ca="1" si="157"/>
        <v>-58004076658.103386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-58004076658.103386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-241683652.74209744</v>
      </c>
      <c r="L3015" s="444">
        <f t="shared" ca="1" si="157"/>
        <v>-58245760310.845482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-58245760310.845482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-242690667.96185622</v>
      </c>
      <c r="L3016" s="444">
        <f t="shared" ca="1" si="157"/>
        <v>-58488450978.807335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-58488450978.807335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-243701879.0783639</v>
      </c>
      <c r="L3017" s="444">
        <f t="shared" ca="1" si="157"/>
        <v>-58732152857.885696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-58732152857.885696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-244717303.57452372</v>
      </c>
      <c r="L3018" s="444">
        <f t="shared" ca="1" si="157"/>
        <v>-58976870161.46022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-58976870161.46022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-245736959.00608423</v>
      </c>
      <c r="L3019" s="444">
        <f t="shared" ca="1" si="157"/>
        <v>-59222607120.466301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-59222607120.466301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-246760863.0019429</v>
      </c>
      <c r="L3020" s="444">
        <f t="shared" ca="1" si="157"/>
        <v>-59469367983.468246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-59469367983.468246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-247789033.26445103</v>
      </c>
      <c r="L3021" s="444">
        <f t="shared" ca="1" si="157"/>
        <v>-59717157016.732697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-59717157016.732697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-248821487.56971958</v>
      </c>
      <c r="L3022" s="444">
        <f t="shared" ca="1" si="157"/>
        <v>-59965978504.302414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-59965978504.302414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-249858243.76792672</v>
      </c>
      <c r="L3023" s="444">
        <f t="shared" ca="1" si="157"/>
        <v>-60215836748.070343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-60215836748.070343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-250899319.78362647</v>
      </c>
      <c r="L3024" s="444">
        <f t="shared" ca="1" si="157"/>
        <v>-60466736067.853966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-60466736067.853966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-251944733.6160582</v>
      </c>
      <c r="L3025" s="444">
        <f t="shared" ca="1" si="157"/>
        <v>-60718680801.470024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-60718680801.470024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-252994503.33945844</v>
      </c>
      <c r="L3026" s="444">
        <f t="shared" ca="1" si="157"/>
        <v>-60971675304.809479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-60971675304.809479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-254048647.10337278</v>
      </c>
      <c r="L3027" s="444">
        <f t="shared" ca="1" si="157"/>
        <v>-61225723951.912849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-61225723951.912849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-255107183.13297018</v>
      </c>
      <c r="L3028" s="444">
        <f t="shared" ca="1" si="157"/>
        <v>-61480831135.045822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-61480831135.045822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-256170129.7293576</v>
      </c>
      <c r="L3029" s="444">
        <f t="shared" ca="1" si="157"/>
        <v>-61737001264.775177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-61737001264.775177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-257237505.26989657</v>
      </c>
      <c r="L3030" s="444">
        <f t="shared" ca="1" si="157"/>
        <v>-61994238770.045074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-61994238770.045074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-258309328.20852116</v>
      </c>
      <c r="L3031" s="444">
        <f t="shared" ca="1" si="157"/>
        <v>-62252548098.253593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-62252548098.253593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-259385617.07605663</v>
      </c>
      <c r="L3032" s="444">
        <f t="shared" ca="1" si="157"/>
        <v>-62511933715.329651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-62511933715.329651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-260466390.48054022</v>
      </c>
      <c r="L3033" s="444">
        <f t="shared" ca="1" si="157"/>
        <v>-62772400105.810188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-62772400105.810188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-261551667.10754246</v>
      </c>
      <c r="L3034" s="444">
        <f t="shared" ca="1" si="157"/>
        <v>-63033951772.917732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-63033951772.917732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-262641465.72049052</v>
      </c>
      <c r="L3035" s="444">
        <f t="shared" ca="1" si="157"/>
        <v>-63296593238.638222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-63296593238.638222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-263735805.16099259</v>
      </c>
      <c r="L3036" s="444">
        <f t="shared" ca="1" si="157"/>
        <v>-63560329043.799217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-63560329043.799217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-264834704.34916341</v>
      </c>
      <c r="L3037" s="444">
        <f t="shared" ca="1" si="157"/>
        <v>-63825163748.148384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-63825163748.148384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-265938182.28395164</v>
      </c>
      <c r="L3038" s="444">
        <f t="shared" ca="1" si="157"/>
        <v>-64091101930.432335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-64091101930.432335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-267046258.04346803</v>
      </c>
      <c r="L3039" s="444">
        <f t="shared" ca="1" si="157"/>
        <v>-64358148188.4758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-64358148188.4758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-268158950.78531584</v>
      </c>
      <c r="L3040" s="444">
        <f t="shared" ca="1" si="157"/>
        <v>-64626307139.261116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-64626307139.261116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-269276279.7469213</v>
      </c>
      <c r="L3041" s="444">
        <f t="shared" ca="1" si="157"/>
        <v>-64895583419.008034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-64895583419.008034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-270398264.24586678</v>
      </c>
      <c r="L3042" s="444">
        <f t="shared" ca="1" si="157"/>
        <v>-65165981683.253899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-65165981683.253899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-271524923.6802246</v>
      </c>
      <c r="L3043" s="444">
        <f t="shared" ca="1" si="157"/>
        <v>-65437506606.93412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-65437506606.93412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-272656277.52889216</v>
      </c>
      <c r="L3044" s="444">
        <f t="shared" ca="1" si="157"/>
        <v>-65710162884.463013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-65710162884.463013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-273792345.35192919</v>
      </c>
      <c r="L3045" s="444">
        <f t="shared" ca="1" si="157"/>
        <v>-65983955229.814941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-65983955229.814941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-274933146.79089564</v>
      </c>
      <c r="L3046" s="444">
        <f t="shared" ca="1" si="157"/>
        <v>-66258888376.605835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-66258888376.605835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-276078701.56919098</v>
      </c>
      <c r="L3047" s="444">
        <f t="shared" ca="1" si="157"/>
        <v>-66534967078.175026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-66534967078.175026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-277229029.49239594</v>
      </c>
      <c r="L3048" s="444">
        <f t="shared" ca="1" si="157"/>
        <v>-66812196107.667419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-66812196107.667419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-278384150.4486143</v>
      </c>
      <c r="L3049" s="444">
        <f t="shared" ca="1" si="157"/>
        <v>-67090580258.116035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-67090580258.116035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-279544084.40881681</v>
      </c>
      <c r="L3050" s="444">
        <f t="shared" ca="1" si="157"/>
        <v>-67370124342.524849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-67370124342.524849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-280708851.42718685</v>
      </c>
      <c r="L3051" s="444">
        <f t="shared" ca="1" si="157"/>
        <v>-67650833193.952034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-67650833193.952034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-281878471.6414668</v>
      </c>
      <c r="L3052" s="444">
        <f t="shared" ca="1" si="157"/>
        <v>-67932711665.593498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-67932711665.593498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-283052965.27330625</v>
      </c>
      <c r="L3053" s="444">
        <f t="shared" ca="1" si="157"/>
        <v>-68215764630.866806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-68215764630.866806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-284232352.62861168</v>
      </c>
      <c r="L3054" s="444">
        <f t="shared" ca="1" si="157"/>
        <v>-68499996983.495415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-68499996983.495415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-285416654.09789753</v>
      </c>
      <c r="L3055" s="444">
        <f t="shared" ca="1" si="157"/>
        <v>-68785413637.593307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-68785413637.593307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-286605890.1566388</v>
      </c>
      <c r="L3056" s="444">
        <f t="shared" ca="1" si="157"/>
        <v>-69072019527.749939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-69072019527.749939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-287800081.36562473</v>
      </c>
      <c r="L3057" s="444">
        <f t="shared" ca="1" si="157"/>
        <v>-69359819609.11557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-69359819609.11557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-288999248.37131488</v>
      </c>
      <c r="L3058" s="444">
        <f t="shared" ca="1" si="157"/>
        <v>-69648818857.486877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-69648818857.486877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-290203411.90619534</v>
      </c>
      <c r="L3059" s="444">
        <f t="shared" ca="1" si="157"/>
        <v>-69939022269.393066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-69939022269.393066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-291412592.78913778</v>
      </c>
      <c r="L3060" s="444">
        <f t="shared" ca="1" si="157"/>
        <v>-70230434862.182205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-70230434862.182205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-292626811.9257592</v>
      </c>
      <c r="L3061" s="444">
        <f t="shared" ca="1" si="157"/>
        <v>-70523061674.107971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-70523061674.107971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-293846090.30878323</v>
      </c>
      <c r="L3062" s="444">
        <f t="shared" ca="1" si="157"/>
        <v>-70816907764.416748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-70816907764.416748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-295070449.01840311</v>
      </c>
      <c r="L3063" s="444">
        <f t="shared" ca="1" si="157"/>
        <v>-71111978213.43515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-71111978213.43515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-296299909.22264647</v>
      </c>
      <c r="L3064" s="444">
        <f t="shared" ca="1" si="157"/>
        <v>-71408278122.657791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-71408278122.657791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-297534492.17774081</v>
      </c>
      <c r="L3065" s="444">
        <f t="shared" ca="1" si="157"/>
        <v>-71705812614.835526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-71705812614.835526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-298774219.22848135</v>
      </c>
      <c r="L3066" s="444">
        <f t="shared" ca="1" si="157"/>
        <v>-72004586834.064011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-72004586834.064011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-300019111.80860007</v>
      </c>
      <c r="L3067" s="444">
        <f t="shared" ca="1" si="157"/>
        <v>-72304605945.872604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-72304605945.872604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-301269191.44113582</v>
      </c>
      <c r="L3068" s="444">
        <f t="shared" ref="L3068:L3322" ca="1" si="162">I3068-J3068+K3068</f>
        <v>-72605875137.313736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-72605875137.313736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-302524479.7388072</v>
      </c>
      <c r="L3069" s="444">
        <f t="shared" ca="1" si="162"/>
        <v>-72908399617.052536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-72908399617.052536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-303784998.40438557</v>
      </c>
      <c r="L3070" s="444">
        <f t="shared" ca="1" si="162"/>
        <v>-73212184615.456924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-73212184615.456924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-305050769.23107052</v>
      </c>
      <c r="L3071" s="444">
        <f t="shared" ca="1" si="162"/>
        <v>-73517235384.687988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-73517235384.687988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-306321814.10286659</v>
      </c>
      <c r="L3072" s="444">
        <f t="shared" ca="1" si="162"/>
        <v>-73823557198.790848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-73823557198.790848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-307598154.99496186</v>
      </c>
      <c r="L3073" s="444">
        <f t="shared" ca="1" si="162"/>
        <v>-74131155353.785812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-74131155353.785812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-308879813.97410756</v>
      </c>
      <c r="L3074" s="444">
        <f t="shared" ca="1" si="162"/>
        <v>-74440035167.759918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-74440035167.759918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-310166813.19899964</v>
      </c>
      <c r="L3075" s="444">
        <f t="shared" ca="1" si="162"/>
        <v>-74750201980.958923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-74750201980.958923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-311459174.92066216</v>
      </c>
      <c r="L3076" s="444">
        <f t="shared" ca="1" si="162"/>
        <v>-75061661155.879593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-75061661155.879593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-312756921.48283166</v>
      </c>
      <c r="L3077" s="444">
        <f t="shared" ca="1" si="162"/>
        <v>-75374418077.362427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-75374418077.362427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-314060075.32234347</v>
      </c>
      <c r="L3078" s="444">
        <f t="shared" ca="1" si="162"/>
        <v>-75688478152.684769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-75688478152.684769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-315368658.96951985</v>
      </c>
      <c r="L3079" s="444">
        <f t="shared" ca="1" si="162"/>
        <v>-76003846811.654282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-76003846811.654282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-316682695.04855949</v>
      </c>
      <c r="L3080" s="444">
        <f t="shared" ca="1" si="162"/>
        <v>-76320529506.702835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-76320529506.702835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-318002206.27792847</v>
      </c>
      <c r="L3081" s="444">
        <f t="shared" ca="1" si="162"/>
        <v>-76638531712.980759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-76638531712.980759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-319327215.47075313</v>
      </c>
      <c r="L3082" s="444">
        <f t="shared" ca="1" si="162"/>
        <v>-76957858928.451508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-76957858928.451508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-320657745.5352146</v>
      </c>
      <c r="L3083" s="444">
        <f t="shared" ca="1" si="162"/>
        <v>-77278516673.986725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-77278516673.986725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-321993819.47494471</v>
      </c>
      <c r="L3084" s="444">
        <f t="shared" ca="1" si="162"/>
        <v>-77600510493.46167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-77600510493.46167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-323335460.38942361</v>
      </c>
      <c r="L3085" s="444">
        <f t="shared" ca="1" si="162"/>
        <v>-77923845953.851089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-77923845953.851089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-324682691.47437954</v>
      </c>
      <c r="L3086" s="444">
        <f t="shared" ca="1" si="162"/>
        <v>-78248528645.32547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-78248528645.32547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-326035536.02218944</v>
      </c>
      <c r="L3087" s="444">
        <f t="shared" ca="1" si="162"/>
        <v>-78574564181.347656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-78574564181.347656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-327394017.42228192</v>
      </c>
      <c r="L3088" s="444">
        <f t="shared" ca="1" si="162"/>
        <v>-78901958198.769943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-78901958198.769943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-328758159.1615414</v>
      </c>
      <c r="L3089" s="444">
        <f t="shared" ca="1" si="162"/>
        <v>-79230716357.931488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-79230716357.931488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-330127984.82471454</v>
      </c>
      <c r="L3090" s="444">
        <f t="shared" ca="1" si="162"/>
        <v>-79560844342.756195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-79560844342.756195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-331503518.09481746</v>
      </c>
      <c r="L3091" s="444">
        <f t="shared" ca="1" si="162"/>
        <v>-79892347860.851013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-79892347860.851013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-332884782.75354588</v>
      </c>
      <c r="L3092" s="444">
        <f t="shared" ca="1" si="162"/>
        <v>-80225232643.604553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-80225232643.604553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-334271802.68168563</v>
      </c>
      <c r="L3093" s="444">
        <f t="shared" ca="1" si="162"/>
        <v>-80559504446.28624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-80559504446.28624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-335664601.85952598</v>
      </c>
      <c r="L3094" s="444">
        <f t="shared" ca="1" si="162"/>
        <v>-80895169048.145767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-80895169048.145767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-337063204.36727405</v>
      </c>
      <c r="L3095" s="444">
        <f t="shared" ca="1" si="162"/>
        <v>-81232232252.513046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-81232232252.513046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-338467634.38547105</v>
      </c>
      <c r="L3096" s="444">
        <f t="shared" ca="1" si="162"/>
        <v>-81570699886.898514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-81570699886.898514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-339877916.19541049</v>
      </c>
      <c r="L3097" s="444">
        <f t="shared" ca="1" si="162"/>
        <v>-81910577803.093918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-81910577803.093918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-341294074.17955798</v>
      </c>
      <c r="L3098" s="444">
        <f t="shared" ca="1" si="162"/>
        <v>-82251871877.273483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-82251871877.273483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-342716132.82197285</v>
      </c>
      <c r="L3099" s="444">
        <f t="shared" ca="1" si="162"/>
        <v>-82594588010.095459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-82594588010.095459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-344144116.70873106</v>
      </c>
      <c r="L3100" s="444">
        <f t="shared" ca="1" si="162"/>
        <v>-82938732126.804184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-82938732126.804184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-345578050.52835077</v>
      </c>
      <c r="L3101" s="444">
        <f t="shared" ca="1" si="162"/>
        <v>-83284310177.332535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-83284310177.332535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-347017959.07221889</v>
      </c>
      <c r="L3102" s="444">
        <f t="shared" ca="1" si="162"/>
        <v>-83631328136.404755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-83631328136.404755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-348463867.2350198</v>
      </c>
      <c r="L3103" s="444">
        <f t="shared" ca="1" si="162"/>
        <v>-83979792003.639771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-83979792003.639771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-349915800.01516569</v>
      </c>
      <c r="L3104" s="444">
        <f t="shared" ca="1" si="162"/>
        <v>-84329707803.654938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-84329707803.654938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-351373782.51522893</v>
      </c>
      <c r="L3105" s="444">
        <f t="shared" ca="1" si="162"/>
        <v>-84681081586.170166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-84681081586.170166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-352837839.94237566</v>
      </c>
      <c r="L3106" s="444">
        <f t="shared" ca="1" si="162"/>
        <v>-85033919426.112549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-85033919426.112549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-354307997.60880226</v>
      </c>
      <c r="L3107" s="444">
        <f t="shared" ca="1" si="162"/>
        <v>-85388227423.721344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-85388227423.721344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-355784280.93217224</v>
      </c>
      <c r="L3108" s="444">
        <f t="shared" ca="1" si="162"/>
        <v>-85744011704.653519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-85744011704.653519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-357266715.43605632</v>
      </c>
      <c r="L3109" s="444">
        <f t="shared" ca="1" si="162"/>
        <v>-86101278420.089569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-86101278420.089569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-358755326.75037318</v>
      </c>
      <c r="L3110" s="444">
        <f t="shared" ca="1" si="162"/>
        <v>-86460033746.839935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-86460033746.839935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-360250140.61183304</v>
      </c>
      <c r="L3111" s="444">
        <f t="shared" ca="1" si="162"/>
        <v>-86820283887.451767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-86820283887.451767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-361751182.86438239</v>
      </c>
      <c r="L3112" s="444">
        <f t="shared" ca="1" si="162"/>
        <v>-87182035070.316147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-87182035070.316147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-363258479.45965064</v>
      </c>
      <c r="L3113" s="444">
        <f t="shared" ca="1" si="162"/>
        <v>-87545293549.775803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-87545293549.775803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-364772056.45739919</v>
      </c>
      <c r="L3114" s="444">
        <f t="shared" ca="1" si="162"/>
        <v>-87910065606.2332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-87910065606.2332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-366291940.02597165</v>
      </c>
      <c r="L3115" s="444">
        <f t="shared" ca="1" si="162"/>
        <v>-88276357546.259171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-88276357546.259171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-367818156.44274652</v>
      </c>
      <c r="L3116" s="444">
        <f t="shared" ca="1" si="162"/>
        <v>-88644175702.70192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-88644175702.70192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-369350732.09459132</v>
      </c>
      <c r="L3117" s="444">
        <f t="shared" ca="1" si="162"/>
        <v>-89013526434.796509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-89013526434.796509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-370889693.47831881</v>
      </c>
      <c r="L3118" s="444">
        <f t="shared" ca="1" si="162"/>
        <v>-89384416128.274826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-89384416128.274826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-372435067.20114511</v>
      </c>
      <c r="L3119" s="444">
        <f t="shared" ca="1" si="162"/>
        <v>-89756851195.475967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-89756851195.475967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-373986879.98114985</v>
      </c>
      <c r="L3120" s="444">
        <f t="shared" ca="1" si="162"/>
        <v>-90130838075.457123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-90130838075.457123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-375545158.64773798</v>
      </c>
      <c r="L3121" s="444">
        <f t="shared" ca="1" si="162"/>
        <v>-90506383234.104858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-90506383234.104858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-377109930.14210355</v>
      </c>
      <c r="L3122" s="444">
        <f t="shared" ca="1" si="162"/>
        <v>-90883493164.246964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-90883493164.246964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-378681221.51769567</v>
      </c>
      <c r="L3123" s="444">
        <f t="shared" ca="1" si="162"/>
        <v>-91262174385.764664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-91262174385.764664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-380259059.94068611</v>
      </c>
      <c r="L3124" s="444">
        <f t="shared" ca="1" si="162"/>
        <v>-91642433445.705353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-91642433445.705353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-381843472.69043899</v>
      </c>
      <c r="L3125" s="444">
        <f t="shared" ca="1" si="162"/>
        <v>-92024276918.395798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-92024276918.395798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-383434487.1599825</v>
      </c>
      <c r="L3126" s="444">
        <f t="shared" ca="1" si="162"/>
        <v>-92407711405.555786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-92407711405.555786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-385032130.85648245</v>
      </c>
      <c r="L3127" s="444">
        <f t="shared" ca="1" si="162"/>
        <v>-92792743536.412262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-92792743536.412262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-386636431.40171778</v>
      </c>
      <c r="L3128" s="444">
        <f t="shared" ca="1" si="162"/>
        <v>-93179379967.81398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-93179379967.81398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-388247416.53255826</v>
      </c>
      <c r="L3129" s="444">
        <f t="shared" ca="1" si="162"/>
        <v>-93567627384.346542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-93567627384.346542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-389865114.10144395</v>
      </c>
      <c r="L3130" s="444">
        <f t="shared" ca="1" si="162"/>
        <v>-93957492498.447983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-93957492498.447983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-391489552.07686657</v>
      </c>
      <c r="L3131" s="444">
        <f t="shared" ca="1" si="162"/>
        <v>-94348982050.524857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-94348982050.524857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-393120758.54385358</v>
      </c>
      <c r="L3132" s="444">
        <f t="shared" ca="1" si="162"/>
        <v>-94742102809.06871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-94742102809.06871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-394758761.70445293</v>
      </c>
      <c r="L3133" s="444">
        <f t="shared" ca="1" si="162"/>
        <v>-95136861570.773163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-95136861570.773163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-396403589.87822151</v>
      </c>
      <c r="L3134" s="444">
        <f t="shared" ca="1" si="162"/>
        <v>-95533265160.651382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-95533265160.651382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-398055271.5027141</v>
      </c>
      <c r="L3135" s="444">
        <f t="shared" ca="1" si="162"/>
        <v>-95931320432.154099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-95931320432.154099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-399713835.13397539</v>
      </c>
      <c r="L3136" s="444">
        <f t="shared" ca="1" si="162"/>
        <v>-96331034267.288071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-96331034267.288071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-401379309.44703364</v>
      </c>
      <c r="L3137" s="444">
        <f t="shared" ca="1" si="162"/>
        <v>-96732413576.735107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-96732413576.735107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-403051723.23639625</v>
      </c>
      <c r="L3138" s="444">
        <f t="shared" ca="1" si="162"/>
        <v>-97135465299.971497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-97135465299.971497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-404731105.41654789</v>
      </c>
      <c r="L3139" s="444">
        <f t="shared" ca="1" si="162"/>
        <v>-97540196405.388046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-97540196405.388046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-406417485.02245021</v>
      </c>
      <c r="L3140" s="444">
        <f t="shared" ca="1" si="162"/>
        <v>-97946613890.410492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-97946613890.410492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-408110891.21004373</v>
      </c>
      <c r="L3141" s="444">
        <f t="shared" ca="1" si="162"/>
        <v>-98354724781.620529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-98354724781.620529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-409811353.25675219</v>
      </c>
      <c r="L3142" s="444">
        <f t="shared" ca="1" si="162"/>
        <v>-98764536134.877289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-98764536134.877289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-411518900.56198871</v>
      </c>
      <c r="L3143" s="444">
        <f t="shared" ca="1" si="162"/>
        <v>-99176055035.43927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-99176055035.43927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-413233562.64766359</v>
      </c>
      <c r="L3144" s="444">
        <f t="shared" ca="1" si="162"/>
        <v>-99589288598.086929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-99589288598.086929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-414955369.15869552</v>
      </c>
      <c r="L3145" s="444">
        <f t="shared" ca="1" si="162"/>
        <v>-100004243967.24562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-100004243967.24562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-416684349.86352342</v>
      </c>
      <c r="L3146" s="444">
        <f t="shared" ca="1" si="162"/>
        <v>-100420928317.10915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-100420928317.10915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-418420534.65462142</v>
      </c>
      <c r="L3147" s="444">
        <f t="shared" ca="1" si="162"/>
        <v>-100839348851.76376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-100839348851.76376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-420163953.5490157</v>
      </c>
      <c r="L3148" s="444">
        <f t="shared" ca="1" si="162"/>
        <v>-101259512805.31277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-101259512805.31277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-421914636.6888032</v>
      </c>
      <c r="L3149" s="444">
        <f t="shared" ca="1" si="162"/>
        <v>-101681427442.00157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-101681427442.00157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-423672614.3416732</v>
      </c>
      <c r="L3150" s="444">
        <f t="shared" ca="1" si="162"/>
        <v>-102105100056.34325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-102105100056.34325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-425437916.90143019</v>
      </c>
      <c r="L3151" s="444">
        <f t="shared" ca="1" si="162"/>
        <v>-102530537973.24467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-102530537973.24467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-427210574.88851947</v>
      </c>
      <c r="L3152" s="444">
        <f t="shared" ca="1" si="162"/>
        <v>-102957748548.13319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-102957748548.13319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-428990618.95055497</v>
      </c>
      <c r="L3153" s="444">
        <f t="shared" ca="1" si="162"/>
        <v>-103386739167.08376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-103386739167.08376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-430778079.862849</v>
      </c>
      <c r="L3154" s="444">
        <f t="shared" ca="1" si="162"/>
        <v>-103817517246.94661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-103817517246.94661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-432572988.52894419</v>
      </c>
      <c r="L3155" s="444">
        <f t="shared" ca="1" si="162"/>
        <v>-104250090235.47556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-104250090235.47556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-434375375.98114812</v>
      </c>
      <c r="L3156" s="444">
        <f t="shared" ca="1" si="162"/>
        <v>-104684465611.45671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-104684465611.45671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-436185273.3810696</v>
      </c>
      <c r="L3157" s="444">
        <f t="shared" ca="1" si="162"/>
        <v>-105120650884.83778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-105120650884.83778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-438002712.0201574</v>
      </c>
      <c r="L3158" s="444">
        <f t="shared" ca="1" si="162"/>
        <v>-105558653596.85794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-105558653596.85794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-439827723.32024139</v>
      </c>
      <c r="L3159" s="444">
        <f t="shared" ca="1" si="162"/>
        <v>-105998481320.17818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-105998481320.17818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-441660338.83407575</v>
      </c>
      <c r="L3160" s="444">
        <f t="shared" ca="1" si="162"/>
        <v>-106440141659.01225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-106440141659.01225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-443500590.24588436</v>
      </c>
      <c r="L3161" s="444">
        <f t="shared" ca="1" si="162"/>
        <v>-106883642249.25813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-106883642249.25813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-445348509.3719089</v>
      </c>
      <c r="L3162" s="444">
        <f t="shared" ca="1" si="162"/>
        <v>-107328990758.63004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-107328990758.63004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-447204128.16095847</v>
      </c>
      <c r="L3163" s="444">
        <f t="shared" ca="1" si="162"/>
        <v>-107776194886.791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-107776194886.791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-449067478.6949625</v>
      </c>
      <c r="L3164" s="444">
        <f t="shared" ca="1" si="162"/>
        <v>-108225262365.48596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-108225262365.48596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-450938593.18952483</v>
      </c>
      <c r="L3165" s="444">
        <f t="shared" ca="1" si="162"/>
        <v>-108676200958.67549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-108676200958.67549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-452817503.99448127</v>
      </c>
      <c r="L3166" s="444">
        <f t="shared" ca="1" si="162"/>
        <v>-109129018462.66997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-109129018462.66997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-454704243.59445816</v>
      </c>
      <c r="L3167" s="444">
        <f t="shared" ca="1" si="162"/>
        <v>-109583722706.26442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-109583722706.26442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-456598844.60943508</v>
      </c>
      <c r="L3168" s="444">
        <f t="shared" ca="1" si="162"/>
        <v>-110040321550.87386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-110040321550.87386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-458501339.7953077</v>
      </c>
      <c r="L3169" s="444">
        <f t="shared" ca="1" si="162"/>
        <v>-110498822890.66916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-110498822890.66916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-460411762.04445475</v>
      </c>
      <c r="L3170" s="444">
        <f t="shared" ca="1" si="162"/>
        <v>-110959234652.71361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-110959234652.71361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-462330144.3863067</v>
      </c>
      <c r="L3171" s="444">
        <f t="shared" ca="1" si="162"/>
        <v>-111421564797.09991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-111421564797.09991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-464256519.98791629</v>
      </c>
      <c r="L3172" s="444">
        <f t="shared" ca="1" si="162"/>
        <v>-111885821317.08783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-111885821317.08783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-466190922.15453261</v>
      </c>
      <c r="L3173" s="444">
        <f t="shared" ca="1" si="162"/>
        <v>-112352012239.24236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-112352012239.24236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-468133384.33017641</v>
      </c>
      <c r="L3174" s="444">
        <f t="shared" ca="1" si="162"/>
        <v>-112820145623.57253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-112820145623.57253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-470083940.0982188</v>
      </c>
      <c r="L3175" s="444">
        <f t="shared" ca="1" si="162"/>
        <v>-113290229563.67075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-113290229563.67075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-472042623.18196142</v>
      </c>
      <c r="L3176" s="444">
        <f t="shared" ca="1" si="162"/>
        <v>-113762272186.85271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-113762272186.85271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-474009467.44521952</v>
      </c>
      <c r="L3177" s="444">
        <f t="shared" ca="1" si="162"/>
        <v>-114236281654.29793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-114236281654.29793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-475984506.89290798</v>
      </c>
      <c r="L3178" s="444">
        <f t="shared" ca="1" si="162"/>
        <v>-114712266161.19084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-114712266161.19084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-477967775.67162848</v>
      </c>
      <c r="L3179" s="444">
        <f t="shared" ca="1" si="162"/>
        <v>-115190233936.86247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-115190233936.86247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-479959308.07026029</v>
      </c>
      <c r="L3180" s="444">
        <f t="shared" ca="1" si="162"/>
        <v>-115670193244.93274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-115670193244.93274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-481959138.52055305</v>
      </c>
      <c r="L3181" s="444">
        <f t="shared" ca="1" si="162"/>
        <v>-116152152383.45329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-116152152383.45329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-483967301.59772205</v>
      </c>
      <c r="L3182" s="444">
        <f t="shared" ca="1" si="162"/>
        <v>-116636119685.05101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-116636119685.05101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-485983832.02104586</v>
      </c>
      <c r="L3183" s="444">
        <f t="shared" ca="1" si="162"/>
        <v>-117122103517.07205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-117122103517.07205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-488008764.65446687</v>
      </c>
      <c r="L3184" s="444">
        <f t="shared" ca="1" si="162"/>
        <v>-117610112281.72652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-117610112281.72652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-490042134.5071938</v>
      </c>
      <c r="L3185" s="444">
        <f t="shared" ca="1" si="162"/>
        <v>-118100154416.2337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-118100154416.2337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-492083976.73430711</v>
      </c>
      <c r="L3186" s="444">
        <f t="shared" ca="1" si="162"/>
        <v>-118592238392.96802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-118592238392.96802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-494134326.63736671</v>
      </c>
      <c r="L3187" s="444">
        <f t="shared" ca="1" si="162"/>
        <v>-119086372719.60538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-119086372719.60538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-496193219.66502237</v>
      </c>
      <c r="L3188" s="444">
        <f t="shared" ca="1" si="162"/>
        <v>-119582565939.2704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-119582565939.2704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-498260691.41362661</v>
      </c>
      <c r="L3189" s="444">
        <f t="shared" ca="1" si="162"/>
        <v>-120080826630.68402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-120080826630.68402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-500336777.62785006</v>
      </c>
      <c r="L3190" s="444">
        <f t="shared" ca="1" si="162"/>
        <v>-120581163408.31187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-120581163408.31187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-502421514.20129955</v>
      </c>
      <c r="L3191" s="444">
        <f t="shared" ca="1" si="162"/>
        <v>-121083584922.51317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-121083584922.51317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-504514937.17713821</v>
      </c>
      <c r="L3192" s="444">
        <f t="shared" ca="1" si="162"/>
        <v>-121588099859.69031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-121588099859.69031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-506617082.74870968</v>
      </c>
      <c r="L3193" s="444">
        <f t="shared" ca="1" si="162"/>
        <v>-122094716942.43901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-122094716942.43901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-508727987.26016259</v>
      </c>
      <c r="L3194" s="444">
        <f t="shared" ca="1" si="162"/>
        <v>-122603444929.69917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-122603444929.69917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-510847687.20707989</v>
      </c>
      <c r="L3195" s="444">
        <f t="shared" ca="1" si="162"/>
        <v>-123114292616.90625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-123114292616.90625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-512976219.23710936</v>
      </c>
      <c r="L3196" s="444">
        <f t="shared" ca="1" si="162"/>
        <v>-123627268836.14336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-123627268836.14336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-515113620.15059727</v>
      </c>
      <c r="L3197" s="444">
        <f t="shared" ca="1" si="162"/>
        <v>-124142382456.29396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-124142382456.29396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-517259926.90122479</v>
      </c>
      <c r="L3198" s="444">
        <f t="shared" ca="1" si="162"/>
        <v>-124659642383.19519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-124659642383.19519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-519415176.59664655</v>
      </c>
      <c r="L3199" s="444">
        <f t="shared" ca="1" si="162"/>
        <v>-125179057559.79184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-125179057559.79184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-521579406.49913269</v>
      </c>
      <c r="L3200" s="444">
        <f t="shared" ca="1" si="162"/>
        <v>-125700636966.29097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-125700636966.29097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-523752654.02621239</v>
      </c>
      <c r="L3201" s="444">
        <f t="shared" ca="1" si="162"/>
        <v>-126224389620.31718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-126224389620.31718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-525934956.75132161</v>
      </c>
      <c r="L3202" s="444">
        <f t="shared" ca="1" si="162"/>
        <v>-126750324577.06851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-126750324577.06851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-528126352.40445215</v>
      </c>
      <c r="L3203" s="444">
        <f t="shared" ca="1" si="162"/>
        <v>-127278450929.47296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-127278450929.47296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-530326878.87280399</v>
      </c>
      <c r="L3204" s="444">
        <f t="shared" ca="1" si="162"/>
        <v>-127808777808.34576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-127808777808.34576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-532536574.20144069</v>
      </c>
      <c r="L3205" s="444">
        <f t="shared" ca="1" si="162"/>
        <v>-128341314382.54721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-128341314382.54721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-534755476.5939467</v>
      </c>
      <c r="L3206" s="444">
        <f t="shared" ca="1" si="162"/>
        <v>-128876069859.14116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-128876069859.14116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-536983624.4130882</v>
      </c>
      <c r="L3207" s="444">
        <f t="shared" ca="1" si="162"/>
        <v>-129413053483.55424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-129413053483.55424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-539221056.181476</v>
      </c>
      <c r="L3208" s="444">
        <f t="shared" ca="1" si="162"/>
        <v>-129952274539.73572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-129952274539.73572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-541467810.58223212</v>
      </c>
      <c r="L3209" s="444">
        <f t="shared" ca="1" si="162"/>
        <v>-130493742350.31795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-130493742350.31795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-543723926.45965815</v>
      </c>
      <c r="L3210" s="444">
        <f t="shared" ca="1" si="162"/>
        <v>-131037466276.7776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-131037466276.7776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-545989442.81990671</v>
      </c>
      <c r="L3211" s="444">
        <f t="shared" ca="1" si="162"/>
        <v>-131583455719.5975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-131583455719.5975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-548264398.83165622</v>
      </c>
      <c r="L3212" s="444">
        <f t="shared" ca="1" si="162"/>
        <v>-132131720118.42915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-132131720118.42915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-550548833.82678807</v>
      </c>
      <c r="L3213" s="444">
        <f t="shared" ca="1" si="162"/>
        <v>-132682268952.25594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-132682268952.25594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-552842787.3010664</v>
      </c>
      <c r="L3214" s="444">
        <f t="shared" ca="1" si="162"/>
        <v>-133235111739.55701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-133235111739.55701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-555146298.91482091</v>
      </c>
      <c r="L3215" s="444">
        <f t="shared" ca="1" si="162"/>
        <v>-133790258038.47183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-133790258038.47183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-557459408.49363267</v>
      </c>
      <c r="L3216" s="444">
        <f t="shared" ca="1" si="162"/>
        <v>-134347717446.96547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-134347717446.96547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-559782156.02902281</v>
      </c>
      <c r="L3217" s="444">
        <f t="shared" ca="1" si="162"/>
        <v>-134907499602.99449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-134907499602.99449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-562114581.67914367</v>
      </c>
      <c r="L3218" s="444">
        <f t="shared" ca="1" si="162"/>
        <v>-135469614184.67363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-135469614184.67363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-564456725.76947355</v>
      </c>
      <c r="L3219" s="444">
        <f t="shared" ca="1" si="162"/>
        <v>-136034070910.4431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-136034070910.4431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-566808628.79351294</v>
      </c>
      <c r="L3220" s="444">
        <f t="shared" ca="1" si="162"/>
        <v>-136600879539.23662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-136600879539.23662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-569170331.41348588</v>
      </c>
      <c r="L3221" s="444">
        <f t="shared" ca="1" si="162"/>
        <v>-137170049870.6501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-137170049870.6501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-571541874.46104205</v>
      </c>
      <c r="L3222" s="444">
        <f t="shared" ca="1" si="162"/>
        <v>-137741591745.11115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-137741591745.11115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-573923298.93796313</v>
      </c>
      <c r="L3223" s="444">
        <f t="shared" ca="1" si="162"/>
        <v>-138315515044.0491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-138315515044.0491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-576314646.01687121</v>
      </c>
      <c r="L3224" s="444">
        <f t="shared" ca="1" si="162"/>
        <v>-138891829690.06598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-138891829690.06598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-578715957.04194152</v>
      </c>
      <c r="L3225" s="444">
        <f t="shared" ca="1" si="162"/>
        <v>-139470545647.10791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-139470545647.10791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-581127273.52961624</v>
      </c>
      <c r="L3226" s="444">
        <f t="shared" ca="1" si="162"/>
        <v>-140051672920.63751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-140051672920.63751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-583548637.16932297</v>
      </c>
      <c r="L3227" s="444">
        <f t="shared" ca="1" si="162"/>
        <v>-140635221557.80682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-140635221557.80682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-585980089.82419515</v>
      </c>
      <c r="L3228" s="444">
        <f t="shared" ca="1" si="162"/>
        <v>-141221201647.63101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-141221201647.63101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-588421673.53179586</v>
      </c>
      <c r="L3229" s="444">
        <f t="shared" ca="1" si="162"/>
        <v>-141809623321.16281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-141809623321.16281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-590873430.50484502</v>
      </c>
      <c r="L3230" s="444">
        <f t="shared" ca="1" si="162"/>
        <v>-142400496751.66766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-142400496751.66766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-593335403.13194859</v>
      </c>
      <c r="L3231" s="444">
        <f t="shared" ca="1" si="162"/>
        <v>-142993832154.79962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-142993832154.79962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-595807633.9783318</v>
      </c>
      <c r="L3232" s="444">
        <f t="shared" ca="1" si="162"/>
        <v>-143589639788.77795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-143589639788.77795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-598290165.78657484</v>
      </c>
      <c r="L3233" s="444">
        <f t="shared" ca="1" si="162"/>
        <v>-144187929954.56451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-144187929954.56451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-600783041.47735214</v>
      </c>
      <c r="L3234" s="444">
        <f t="shared" ca="1" si="162"/>
        <v>-144788712996.04187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-144788712996.04187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-603286304.1501745</v>
      </c>
      <c r="L3235" s="444">
        <f t="shared" ca="1" si="162"/>
        <v>-145391999300.19205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-145391999300.19205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-605799997.08413351</v>
      </c>
      <c r="L3236" s="444">
        <f t="shared" ca="1" si="162"/>
        <v>-145997799297.27618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-145997799297.27618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-608324163.7386508</v>
      </c>
      <c r="L3237" s="444">
        <f t="shared" ca="1" si="162"/>
        <v>-146606123461.01483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-146606123461.01483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-610858847.75422847</v>
      </c>
      <c r="L3238" s="444">
        <f t="shared" ca="1" si="162"/>
        <v>-147216982308.76907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-147216982308.76907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-613404092.95320451</v>
      </c>
      <c r="L3239" s="444">
        <f t="shared" ca="1" si="162"/>
        <v>-147830386401.72229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-147830386401.72229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-615959943.34050953</v>
      </c>
      <c r="L3240" s="444">
        <f t="shared" ca="1" si="162"/>
        <v>-148446346345.06281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-148446346345.06281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-618526443.10442829</v>
      </c>
      <c r="L3241" s="444">
        <f t="shared" ca="1" si="162"/>
        <v>-149064872788.16724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-149064872788.16724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-621103636.61736345</v>
      </c>
      <c r="L3242" s="444">
        <f t="shared" ca="1" si="162"/>
        <v>-149685976424.78461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-149685976424.78461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-623691568.43660247</v>
      </c>
      <c r="L3243" s="444">
        <f t="shared" ca="1" si="162"/>
        <v>-150309667993.22122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-150309667993.22122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-626290283.3050884</v>
      </c>
      <c r="L3244" s="444">
        <f t="shared" ca="1" si="162"/>
        <v>-150935958276.52631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-150935958276.52631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-628899826.15219295</v>
      </c>
      <c r="L3245" s="444">
        <f t="shared" ca="1" si="162"/>
        <v>-151564858102.6785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-151564858102.6785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-631520242.09449375</v>
      </c>
      <c r="L3246" s="444">
        <f t="shared" ca="1" si="162"/>
        <v>-152196378344.77298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-152196378344.77298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-634151576.43655407</v>
      </c>
      <c r="L3247" s="444">
        <f t="shared" ca="1" si="162"/>
        <v>-152830529921.20953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-152830529921.20953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-636793874.67170644</v>
      </c>
      <c r="L3248" s="444">
        <f t="shared" ca="1" si="162"/>
        <v>-153467323795.88123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-153467323795.88123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-639447182.48283839</v>
      </c>
      <c r="L3249" s="444">
        <f t="shared" ca="1" si="162"/>
        <v>-154106770978.36407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-154106770978.36407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-642111545.74318361</v>
      </c>
      <c r="L3250" s="444">
        <f t="shared" ca="1" si="162"/>
        <v>-154748882524.10727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-154748882524.10727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-644787010.51711357</v>
      </c>
      <c r="L3251" s="444">
        <f t="shared" ca="1" si="162"/>
        <v>-155393669534.62439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-155393669534.62439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-647473623.0609349</v>
      </c>
      <c r="L3252" s="444">
        <f t="shared" ca="1" si="162"/>
        <v>-156041143157.68533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-156041143157.68533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-650171429.82368886</v>
      </c>
      <c r="L3253" s="444">
        <f t="shared" ca="1" si="162"/>
        <v>-156691314587.50903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-156691314587.50903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-652880477.4479543</v>
      </c>
      <c r="L3254" s="444">
        <f t="shared" ca="1" si="162"/>
        <v>-157344195064.957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-157344195064.957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-655600812.7706542</v>
      </c>
      <c r="L3255" s="444">
        <f t="shared" ca="1" si="162"/>
        <v>-157999795877.72766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-157999795877.72766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-658332482.82386529</v>
      </c>
      <c r="L3256" s="444">
        <f t="shared" ca="1" si="162"/>
        <v>-158658128360.55151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-158658128360.55151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-661075534.83563125</v>
      </c>
      <c r="L3257" s="444">
        <f t="shared" ca="1" si="162"/>
        <v>-159319203895.38715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-159319203895.38715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-663830016.23077977</v>
      </c>
      <c r="L3258" s="444">
        <f t="shared" ca="1" si="162"/>
        <v>-159983033911.61792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-159983033911.61792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-666595974.63174129</v>
      </c>
      <c r="L3259" s="444">
        <f t="shared" ca="1" si="162"/>
        <v>-160649629886.24966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-160649629886.24966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-669373457.85937357</v>
      </c>
      <c r="L3260" s="444">
        <f t="shared" ca="1" si="162"/>
        <v>-161319003344.10904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-161319003344.10904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-672162513.9337877</v>
      </c>
      <c r="L3261" s="444">
        <f t="shared" ca="1" si="162"/>
        <v>-161991165858.04282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-161991165858.04282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-674963191.07517838</v>
      </c>
      <c r="L3262" s="444">
        <f t="shared" ca="1" si="162"/>
        <v>-162666129049.11798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-162666129049.11798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-677775537.70465827</v>
      </c>
      <c r="L3263" s="444">
        <f t="shared" ca="1" si="162"/>
        <v>-163343904586.82263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-163343904586.82263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-680599602.44509435</v>
      </c>
      <c r="L3264" s="444">
        <f t="shared" ca="1" si="162"/>
        <v>-164024504189.26773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-164024504189.26773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-683435434.12194884</v>
      </c>
      <c r="L3265" s="444">
        <f t="shared" ca="1" si="162"/>
        <v>-164707939623.38968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-164707939623.38968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-686283081.76412368</v>
      </c>
      <c r="L3266" s="444">
        <f t="shared" ca="1" si="162"/>
        <v>-165394222705.15381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-165394222705.15381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-689142594.6048075</v>
      </c>
      <c r="L3267" s="444">
        <f t="shared" ca="1" si="162"/>
        <v>-166083365299.75861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-166083365299.75861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-692014022.08232749</v>
      </c>
      <c r="L3268" s="444">
        <f t="shared" ca="1" si="162"/>
        <v>-166775379321.84094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-166775379321.84094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-694897413.84100389</v>
      </c>
      <c r="L3269" s="444">
        <f t="shared" ca="1" si="162"/>
        <v>-167470276735.68195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-167470276735.68195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-697792819.7320081</v>
      </c>
      <c r="L3270" s="444">
        <f t="shared" ca="1" si="162"/>
        <v>-168168069555.41394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-168168069555.41394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-700700289.81422472</v>
      </c>
      <c r="L3271" s="444">
        <f t="shared" ca="1" si="162"/>
        <v>-168868769845.22818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-168868769845.22818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-703619874.35511744</v>
      </c>
      <c r="L3272" s="444">
        <f t="shared" ca="1" si="162"/>
        <v>-169572389719.58328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-169572389719.58328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-706551623.83159697</v>
      </c>
      <c r="L3273" s="444">
        <f t="shared" ca="1" si="162"/>
        <v>-170278941343.41489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-170278941343.41489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-709495588.93089533</v>
      </c>
      <c r="L3274" s="444">
        <f t="shared" ca="1" si="162"/>
        <v>-170988436932.34579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-170988436932.34579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-712451820.55144083</v>
      </c>
      <c r="L3275" s="444">
        <f t="shared" ca="1" si="162"/>
        <v>-171700888752.89725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-171700888752.89725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-715420369.80373847</v>
      </c>
      <c r="L3276" s="444">
        <f t="shared" ca="1" si="162"/>
        <v>-172416309122.70099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-172416309122.70099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-718401288.01125407</v>
      </c>
      <c r="L3277" s="444">
        <f t="shared" ca="1" si="162"/>
        <v>-173134710410.71225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-173134710410.71225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-721394626.71130109</v>
      </c>
      <c r="L3278" s="444">
        <f t="shared" ca="1" si="162"/>
        <v>-173856105037.42355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-173856105037.42355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-724400437.65593147</v>
      </c>
      <c r="L3279" s="444">
        <f t="shared" ca="1" si="162"/>
        <v>-174580505475.0795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-174580505475.0795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-727418772.81283128</v>
      </c>
      <c r="L3280" s="444">
        <f t="shared" ca="1" si="162"/>
        <v>-175307924247.89233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-175307924247.89233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-730449684.36621809</v>
      </c>
      <c r="L3281" s="444">
        <f t="shared" ca="1" si="162"/>
        <v>-176038373932.25854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-176038373932.25854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-733493224.71774387</v>
      </c>
      <c r="L3282" s="444">
        <f t="shared" ca="1" si="162"/>
        <v>-176771867156.97629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-176771867156.97629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-736549446.48740125</v>
      </c>
      <c r="L3283" s="444">
        <f t="shared" ca="1" si="162"/>
        <v>-177508416603.46368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-177508416603.46368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-739618402.51443195</v>
      </c>
      <c r="L3284" s="444">
        <f t="shared" ca="1" si="162"/>
        <v>-178248035005.97812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-178248035005.97812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-742700145.85824215</v>
      </c>
      <c r="L3285" s="444">
        <f t="shared" ca="1" si="162"/>
        <v>-178990735151.83636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-178990735151.83636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-745794729.79931819</v>
      </c>
      <c r="L3286" s="444">
        <f t="shared" ca="1" si="162"/>
        <v>-179736529881.63568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-179736529881.63568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-748902207.84014869</v>
      </c>
      <c r="L3287" s="444">
        <f t="shared" ca="1" si="162"/>
        <v>-180485432089.47583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-180485432089.47583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-752022633.70614934</v>
      </c>
      <c r="L3288" s="444">
        <f t="shared" ca="1" si="162"/>
        <v>-181237454723.18198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-181237454723.18198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-755156061.34659159</v>
      </c>
      <c r="L3289" s="444">
        <f t="shared" ca="1" si="162"/>
        <v>-181992610784.52856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-181992610784.52856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-758302544.93553567</v>
      </c>
      <c r="L3290" s="444">
        <f t="shared" ca="1" si="162"/>
        <v>-182750913329.46411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-182750913329.46411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-761462138.87276709</v>
      </c>
      <c r="L3291" s="444">
        <f t="shared" ca="1" si="162"/>
        <v>-183512375468.33688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-183512375468.33688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-764634897.78473699</v>
      </c>
      <c r="L3292" s="444">
        <f t="shared" ca="1" si="162"/>
        <v>-184277010366.12161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-184277010366.12161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-767820876.52550673</v>
      </c>
      <c r="L3293" s="444">
        <f t="shared" ca="1" si="162"/>
        <v>-185044831242.64713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-185044831242.64713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-771020130.17769635</v>
      </c>
      <c r="L3294" s="444">
        <f t="shared" ca="1" si="162"/>
        <v>-185815851372.82483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-185815851372.82483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-774232714.05343676</v>
      </c>
      <c r="L3295" s="444">
        <f t="shared" ca="1" si="162"/>
        <v>-186590084086.87827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-186590084086.87827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-777458683.69532609</v>
      </c>
      <c r="L3296" s="444">
        <f t="shared" ca="1" si="162"/>
        <v>-187367542770.57358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-187367542770.57358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-780698094.87738991</v>
      </c>
      <c r="L3297" s="444">
        <f t="shared" ca="1" si="162"/>
        <v>-188148240865.45096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-188148240865.45096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-783951003.6060456</v>
      </c>
      <c r="L3298" s="444">
        <f t="shared" ca="1" si="162"/>
        <v>-188932191869.05701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-188932191869.05701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-787217466.12107086</v>
      </c>
      <c r="L3299" s="444">
        <f t="shared" ca="1" si="162"/>
        <v>-189719409335.17807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-189719409335.17807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-790497538.89657533</v>
      </c>
      <c r="L3300" s="444">
        <f t="shared" ca="1" si="162"/>
        <v>-190509906874.07465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-190509906874.07465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-793791278.64197767</v>
      </c>
      <c r="L3301" s="444">
        <f t="shared" ca="1" si="162"/>
        <v>-191303698152.71661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-191303698152.71661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-797098742.30298591</v>
      </c>
      <c r="L3302" s="444">
        <f t="shared" ca="1" si="162"/>
        <v>-192100796895.01959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-192100796895.01959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-800419987.06258166</v>
      </c>
      <c r="L3303" s="444">
        <f t="shared" ca="1" si="162"/>
        <v>-192901216882.08218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-192901216882.08218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-803755070.34200907</v>
      </c>
      <c r="L3304" s="444">
        <f t="shared" ca="1" si="162"/>
        <v>-193704971952.42419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-193704971952.42419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-807104049.80176747</v>
      </c>
      <c r="L3305" s="444">
        <f t="shared" ca="1" si="162"/>
        <v>-194512076002.22595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-194512076002.22595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-810466983.34260809</v>
      </c>
      <c r="L3306" s="444">
        <f t="shared" ca="1" si="162"/>
        <v>-195322542985.56857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-195322542985.56857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-813843929.10653567</v>
      </c>
      <c r="L3307" s="444">
        <f t="shared" ca="1" si="162"/>
        <v>-196136386914.67511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-196136386914.67511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-817234945.47781301</v>
      </c>
      <c r="L3308" s="444">
        <f t="shared" ca="1" si="162"/>
        <v>-196953621860.15292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-196953621860.15292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-820640091.08397055</v>
      </c>
      <c r="L3309" s="444">
        <f t="shared" ca="1" si="162"/>
        <v>-197774261951.23691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-197774261951.23691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-824059424.7968204</v>
      </c>
      <c r="L3310" s="444">
        <f t="shared" ca="1" si="162"/>
        <v>-198598321376.03372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-198598321376.03372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-827493005.73347378</v>
      </c>
      <c r="L3311" s="444">
        <f t="shared" ca="1" si="162"/>
        <v>-199425814381.76718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-199425814381.76718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-830940893.2573632</v>
      </c>
      <c r="L3312" s="444">
        <f t="shared" ca="1" si="162"/>
        <v>-200256755275.02454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-200256755275.02454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-834403146.97926891</v>
      </c>
      <c r="L3313" s="444">
        <f t="shared" ca="1" si="162"/>
        <v>-201091158422.00381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-201091158422.00381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-837879826.75834918</v>
      </c>
      <c r="L3314" s="444">
        <f t="shared" ca="1" si="162"/>
        <v>-201929038248.76218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-201929038248.76218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-841370992.70317578</v>
      </c>
      <c r="L3315" s="444">
        <f t="shared" ca="1" si="162"/>
        <v>-202770409241.46536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-202770409241.46536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-844876705.17277229</v>
      </c>
      <c r="L3316" s="444">
        <f t="shared" ca="1" si="162"/>
        <v>-203615285946.63812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-203615285946.63812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-848397024.77765882</v>
      </c>
      <c r="L3317" s="444">
        <f t="shared" ca="1" si="162"/>
        <v>-204463682971.41577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-204463682971.41577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-851932012.38089907</v>
      </c>
      <c r="L3318" s="444">
        <f t="shared" ca="1" si="162"/>
        <v>-205315614983.79666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-205315614983.79666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-855481729.0991528</v>
      </c>
      <c r="L3319" s="444">
        <f t="shared" ca="1" si="162"/>
        <v>-206171096712.89581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-206171096712.89581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-859046236.30373251</v>
      </c>
      <c r="L3320" s="444">
        <f t="shared" ca="1" si="162"/>
        <v>-207030142949.19955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-207030142949.19955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-862625595.62166476</v>
      </c>
      <c r="L3321" s="444">
        <f t="shared" ca="1" si="162"/>
        <v>-207892768544.82123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-207892768544.82123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-866219868.93675506</v>
      </c>
      <c r="L3322" s="444">
        <f t="shared" ca="1" si="162"/>
        <v>-208758988413.758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-208758988413.758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-869829118.39065826</v>
      </c>
      <c r="L3323" s="444">
        <f t="shared" ref="L3323:L3577" ca="1" si="167">I3323-J3323+K3323</f>
        <v>-209628817532.14865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-209628817532.14865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-873453406.38395274</v>
      </c>
      <c r="L3324" s="444">
        <f t="shared" ca="1" si="167"/>
        <v>-210502270938.53259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-210502270938.53259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-877092795.57721913</v>
      </c>
      <c r="L3325" s="444">
        <f t="shared" ca="1" si="167"/>
        <v>-211379363734.1098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-211379363734.1098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-880747348.89212418</v>
      </c>
      <c r="L3326" s="444">
        <f t="shared" ca="1" si="167"/>
        <v>-212260111083.00192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-212260111083.00192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-884417129.51250803</v>
      </c>
      <c r="L3327" s="444">
        <f t="shared" ca="1" si="167"/>
        <v>-213144528212.51443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-213144528212.51443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-888102200.88547683</v>
      </c>
      <c r="L3328" s="444">
        <f t="shared" ca="1" si="167"/>
        <v>-214032630413.3999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-214032630413.3999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-891802626.72249961</v>
      </c>
      <c r="L3329" s="444">
        <f t="shared" ca="1" si="167"/>
        <v>-214924433040.12241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-214924433040.12241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-895518471.00050998</v>
      </c>
      <c r="L3330" s="444">
        <f t="shared" ca="1" si="167"/>
        <v>-215819951511.12292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-215819951511.12292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-899249797.96301222</v>
      </c>
      <c r="L3331" s="444">
        <f t="shared" ca="1" si="167"/>
        <v>-216719201309.08594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-216719201309.08594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-902996672.12119138</v>
      </c>
      <c r="L3332" s="444">
        <f t="shared" ca="1" si="167"/>
        <v>-217622197981.20712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-217622197981.20712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-906759158.2550298</v>
      </c>
      <c r="L3333" s="444">
        <f t="shared" ca="1" si="167"/>
        <v>-218528957139.46216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-218528957139.46216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-910537321.41442573</v>
      </c>
      <c r="L3334" s="444">
        <f t="shared" ca="1" si="167"/>
        <v>-219439494460.87659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-219439494460.87659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-914331226.9203192</v>
      </c>
      <c r="L3335" s="444">
        <f t="shared" ca="1" si="167"/>
        <v>-220353825687.79691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-220353825687.79691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-918140940.36582041</v>
      </c>
      <c r="L3336" s="444">
        <f t="shared" ca="1" si="167"/>
        <v>-221271966628.16272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-221271966628.16272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-921966527.61734462</v>
      </c>
      <c r="L3337" s="444">
        <f t="shared" ca="1" si="167"/>
        <v>-222193933155.78006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-222193933155.78006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-925808054.81575024</v>
      </c>
      <c r="L3338" s="444">
        <f t="shared" ca="1" si="167"/>
        <v>-223119741210.59583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-223119741210.59583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-929665588.37748253</v>
      </c>
      <c r="L3339" s="444">
        <f t="shared" ca="1" si="167"/>
        <v>-224049406798.9733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-224049406798.9733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-933539194.99572206</v>
      </c>
      <c r="L3340" s="444">
        <f t="shared" ca="1" si="167"/>
        <v>-224982945993.96902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-224982945993.96902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-937428941.64153767</v>
      </c>
      <c r="L3341" s="444">
        <f t="shared" ca="1" si="167"/>
        <v>-225920374935.61057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-225920374935.61057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-941334895.56504393</v>
      </c>
      <c r="L3342" s="444">
        <f t="shared" ca="1" si="167"/>
        <v>-226861709831.1756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-226861709831.1756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-945257124.29656494</v>
      </c>
      <c r="L3343" s="444">
        <f t="shared" ca="1" si="167"/>
        <v>-227806966955.47217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-227806966955.47217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-949195695.64780068</v>
      </c>
      <c r="L3344" s="444">
        <f t="shared" ca="1" si="167"/>
        <v>-228756162651.11996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-228756162651.11996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-953150677.7129997</v>
      </c>
      <c r="L3345" s="444">
        <f t="shared" ca="1" si="167"/>
        <v>-229709313328.83298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-229709313328.83298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-957122138.87013733</v>
      </c>
      <c r="L3346" s="444">
        <f t="shared" ca="1" si="167"/>
        <v>-230666435467.70313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-230666435467.70313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-961110147.78209639</v>
      </c>
      <c r="L3347" s="444">
        <f t="shared" ca="1" si="167"/>
        <v>-231627545615.48523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-231627545615.48523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-965114773.39785492</v>
      </c>
      <c r="L3348" s="444">
        <f t="shared" ca="1" si="167"/>
        <v>-232592660388.88309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-232592660388.88309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-969136084.95367956</v>
      </c>
      <c r="L3349" s="444">
        <f t="shared" ca="1" si="167"/>
        <v>-233561796473.83676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-233561796473.83676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-973174151.9743197</v>
      </c>
      <c r="L3350" s="444">
        <f t="shared" ca="1" si="167"/>
        <v>-234534970625.8111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-234534970625.8111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-977229044.27421284</v>
      </c>
      <c r="L3351" s="444">
        <f t="shared" ca="1" si="167"/>
        <v>-235512199670.0853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-235512199670.0853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-981300831.95868874</v>
      </c>
      <c r="L3352" s="444">
        <f t="shared" ca="1" si="167"/>
        <v>-236493500502.04398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-236493500502.04398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-985389585.42518318</v>
      </c>
      <c r="L3353" s="444">
        <f t="shared" ca="1" si="167"/>
        <v>-237478890087.46915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-237478890087.46915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-989495375.36445475</v>
      </c>
      <c r="L3354" s="444">
        <f t="shared" ca="1" si="167"/>
        <v>-238468385462.83359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-238468385462.83359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-993618272.76180649</v>
      </c>
      <c r="L3355" s="444">
        <f t="shared" ca="1" si="167"/>
        <v>-239462003735.5954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-239462003735.5954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-997758348.898314</v>
      </c>
      <c r="L3356" s="444">
        <f t="shared" ca="1" si="167"/>
        <v>-240459762084.49371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-240459762084.49371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-1001915675.3520571</v>
      </c>
      <c r="L3357" s="444">
        <f t="shared" ca="1" si="167"/>
        <v>-241461677759.84576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-241461677759.84576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-1006090323.9993575</v>
      </c>
      <c r="L3358" s="444">
        <f t="shared" ca="1" si="167"/>
        <v>-242467768083.84512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-242467768083.84512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-1010282367.0160214</v>
      </c>
      <c r="L3359" s="444">
        <f t="shared" ca="1" si="167"/>
        <v>-243478050450.86115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-243478050450.86115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-1014491876.8785882</v>
      </c>
      <c r="L3360" s="444">
        <f t="shared" ca="1" si="167"/>
        <v>-244492542327.73975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-244492542327.73975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-1018718926.3655822</v>
      </c>
      <c r="L3361" s="444">
        <f t="shared" ca="1" si="167"/>
        <v>-245511261254.10532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-245511261254.10532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-1022963588.5587722</v>
      </c>
      <c r="L3362" s="444">
        <f t="shared" ca="1" si="167"/>
        <v>-246534224842.66409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-246534224842.66409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-1027225936.8444337</v>
      </c>
      <c r="L3363" s="444">
        <f t="shared" ca="1" si="167"/>
        <v>-247561450779.50851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-247561450779.50851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-1031506044.9146188</v>
      </c>
      <c r="L3364" s="444">
        <f t="shared" ca="1" si="167"/>
        <v>-248592956824.42313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-248592956824.42313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-1035803986.7684295</v>
      </c>
      <c r="L3365" s="444">
        <f t="shared" ca="1" si="167"/>
        <v>-249628760811.19156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-249628760811.19156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-1040119836.7132983</v>
      </c>
      <c r="L3366" s="444">
        <f t="shared" ca="1" si="167"/>
        <v>-250668880647.90485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-250668880647.90485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-1044453669.3662703</v>
      </c>
      <c r="L3367" s="444">
        <f t="shared" ca="1" si="167"/>
        <v>-251713334317.27112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-251713334317.27112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-1048805559.6552964</v>
      </c>
      <c r="L3368" s="444">
        <f t="shared" ca="1" si="167"/>
        <v>-252762139876.92642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-252762139876.92642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-1053175582.8205266</v>
      </c>
      <c r="L3369" s="444">
        <f t="shared" ca="1" si="167"/>
        <v>-253815315459.74695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-253815315459.74695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-1057563814.4156122</v>
      </c>
      <c r="L3370" s="444">
        <f t="shared" ca="1" si="167"/>
        <v>-254872879274.16257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-254872879274.16257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-1061970330.3090106</v>
      </c>
      <c r="L3371" s="444">
        <f t="shared" ca="1" si="167"/>
        <v>-255934849604.47159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-255934849604.47159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-1066395206.6852984</v>
      </c>
      <c r="L3372" s="444">
        <f t="shared" ca="1" si="167"/>
        <v>-257001244811.15689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-257001244811.15689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-1070838520.046487</v>
      </c>
      <c r="L3373" s="444">
        <f t="shared" ca="1" si="167"/>
        <v>-258072083331.20337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-258072083331.20337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-1075300347.2133474</v>
      </c>
      <c r="L3374" s="444">
        <f t="shared" ca="1" si="167"/>
        <v>-259147383678.41672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-259147383678.41672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-1079780765.3267362</v>
      </c>
      <c r="L3375" s="444">
        <f t="shared" ca="1" si="167"/>
        <v>-260227164443.74344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-260227164443.74344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-1084279851.8489311</v>
      </c>
      <c r="L3376" s="444">
        <f t="shared" ca="1" si="167"/>
        <v>-261311444295.59238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-261311444295.59238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-1088797684.5649681</v>
      </c>
      <c r="L3377" s="444">
        <f t="shared" ca="1" si="167"/>
        <v>-262400241980.15735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-262400241980.15735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-1093334341.5839889</v>
      </c>
      <c r="L3378" s="444">
        <f t="shared" ca="1" si="167"/>
        <v>-263493576321.74133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-263493576321.74133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-1097889901.3405888</v>
      </c>
      <c r="L3379" s="444">
        <f t="shared" ca="1" si="167"/>
        <v>-264591466223.08191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-264591466223.08191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-1102464442.5961747</v>
      </c>
      <c r="L3380" s="444">
        <f t="shared" ca="1" si="167"/>
        <v>-265693930665.67807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-265693930665.67807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-1107058044.4403253</v>
      </c>
      <c r="L3381" s="444">
        <f t="shared" ca="1" si="167"/>
        <v>-266800988710.11841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-266800988710.11841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-1111670786.2921598</v>
      </c>
      <c r="L3382" s="444">
        <f t="shared" ca="1" si="167"/>
        <v>-267912659496.41055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-267912659496.41055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-1116302747.9017105</v>
      </c>
      <c r="L3383" s="444">
        <f t="shared" ca="1" si="167"/>
        <v>-269028962244.31226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-269028962244.31226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-1120954009.351301</v>
      </c>
      <c r="L3384" s="444">
        <f t="shared" ca="1" si="167"/>
        <v>-270149916253.66354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-270149916253.66354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-1125624651.0569315</v>
      </c>
      <c r="L3385" s="444">
        <f t="shared" ca="1" si="167"/>
        <v>-271275540904.72049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-271275540904.72049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-1130314753.7696686</v>
      </c>
      <c r="L3386" s="444">
        <f t="shared" ca="1" si="167"/>
        <v>-272405855658.49017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-272405855658.49017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-1135024398.5770423</v>
      </c>
      <c r="L3387" s="444">
        <f t="shared" ca="1" si="167"/>
        <v>-273540880057.06723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-273540880057.06723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-1139753666.9044468</v>
      </c>
      <c r="L3388" s="444">
        <f t="shared" ca="1" si="167"/>
        <v>-274680633723.97168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-274680633723.97168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-1144502640.5165486</v>
      </c>
      <c r="L3389" s="444">
        <f t="shared" ca="1" si="167"/>
        <v>-275825136364.48822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-275825136364.48822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-1149271401.5187008</v>
      </c>
      <c r="L3390" s="444">
        <f t="shared" ca="1" si="167"/>
        <v>-276974407766.0069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-276974407766.0069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-1154060032.358362</v>
      </c>
      <c r="L3391" s="444">
        <f t="shared" ca="1" si="167"/>
        <v>-278128467798.36523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-278128467798.36523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-1158868615.8265219</v>
      </c>
      <c r="L3392" s="444">
        <f t="shared" ca="1" si="167"/>
        <v>-279287336414.19177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-279287336414.19177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-1163697235.0591323</v>
      </c>
      <c r="L3393" s="444">
        <f t="shared" ca="1" si="167"/>
        <v>-280451033649.25092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-280451033649.25092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-1168545973.5385454</v>
      </c>
      <c r="L3394" s="444">
        <f t="shared" ca="1" si="167"/>
        <v>-281619579622.78949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-281619579622.78949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-1173414915.0949562</v>
      </c>
      <c r="L3395" s="444">
        <f t="shared" ca="1" si="167"/>
        <v>-282792994537.88446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-282792994537.88446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-1178304143.9078519</v>
      </c>
      <c r="L3396" s="444">
        <f t="shared" ca="1" si="167"/>
        <v>-283971298681.7923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-283971298681.7923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-1183213744.507468</v>
      </c>
      <c r="L3397" s="444">
        <f t="shared" ca="1" si="167"/>
        <v>-285154512426.29974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-285154512426.29974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-1188143801.7762489</v>
      </c>
      <c r="L3398" s="444">
        <f t="shared" ca="1" si="167"/>
        <v>-286342656228.07599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-286342656228.07599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-1193094400.9503167</v>
      </c>
      <c r="L3399" s="444">
        <f t="shared" ca="1" si="167"/>
        <v>-287535750629.02631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-287535750629.02631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-1198065627.6209428</v>
      </c>
      <c r="L3400" s="444">
        <f t="shared" ca="1" si="167"/>
        <v>-288733816256.64728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-288733816256.64728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-1203057567.7360303</v>
      </c>
      <c r="L3401" s="444">
        <f t="shared" ca="1" si="167"/>
        <v>-289936873824.3833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-289936873824.3833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-1208070307.6015971</v>
      </c>
      <c r="L3402" s="444">
        <f t="shared" ca="1" si="167"/>
        <v>-291144944131.98492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-291144944131.98492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-1213103933.8832705</v>
      </c>
      <c r="L3403" s="444">
        <f t="shared" ca="1" si="167"/>
        <v>-292358048065.86823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-292358048065.86823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-1218158533.6077843</v>
      </c>
      <c r="L3404" s="444">
        <f t="shared" ca="1" si="167"/>
        <v>-293576206599.47601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-293576206599.47601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-1223234194.1644833</v>
      </c>
      <c r="L3405" s="444">
        <f t="shared" ca="1" si="167"/>
        <v>-294799440793.6405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-294799440793.6405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-1228331003.3068354</v>
      </c>
      <c r="L3406" s="444">
        <f t="shared" ca="1" si="167"/>
        <v>-296027771796.94733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-296027771796.94733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-1233449049.1539471</v>
      </c>
      <c r="L3407" s="444">
        <f t="shared" ca="1" si="167"/>
        <v>-297261220846.10126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-297261220846.10126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-1238588420.1920886</v>
      </c>
      <c r="L3408" s="444">
        <f t="shared" ca="1" si="167"/>
        <v>-298499809266.29333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-298499809266.29333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-1243749205.2762222</v>
      </c>
      <c r="L3409" s="444">
        <f t="shared" ca="1" si="167"/>
        <v>-299743558471.56958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-299743558471.56958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-1248931493.6315398</v>
      </c>
      <c r="L3410" s="444">
        <f t="shared" ca="1" si="167"/>
        <v>-300992489965.20111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-300992489965.20111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-1254135374.8550045</v>
      </c>
      <c r="L3411" s="444">
        <f t="shared" ca="1" si="167"/>
        <v>-302246625340.05609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-302246625340.05609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-1259360938.9169004</v>
      </c>
      <c r="L3412" s="444">
        <f t="shared" ca="1" si="167"/>
        <v>-303505986278.97296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-303505986278.97296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-1264608276.1623874</v>
      </c>
      <c r="L3413" s="444">
        <f t="shared" ca="1" si="167"/>
        <v>-304770594555.13538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-304770594555.13538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-1269877477.3130641</v>
      </c>
      <c r="L3414" s="444">
        <f t="shared" ca="1" si="167"/>
        <v>-306040472032.44843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-306040472032.44843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-1275168633.4685352</v>
      </c>
      <c r="L3415" s="444">
        <f t="shared" ca="1" si="167"/>
        <v>-307315640665.91693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-307315640665.91693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-1280481836.1079872</v>
      </c>
      <c r="L3416" s="444">
        <f t="shared" ca="1" si="167"/>
        <v>-308596122502.0249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-308596122502.0249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-1285817177.0917704</v>
      </c>
      <c r="L3417" s="444">
        <f t="shared" ca="1" si="167"/>
        <v>-309881939679.1167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-309881939679.1167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-1291174748.6629863</v>
      </c>
      <c r="L3418" s="444">
        <f t="shared" ca="1" si="167"/>
        <v>-311173114427.77966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-311173114427.77966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-1296554643.4490819</v>
      </c>
      <c r="L3419" s="444">
        <f t="shared" ca="1" si="167"/>
        <v>-312469669071.22876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-312469669071.22876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-1301956954.4634531</v>
      </c>
      <c r="L3420" s="444">
        <f t="shared" ca="1" si="167"/>
        <v>-313771626025.6922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-313771626025.6922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-1307381775.1070509</v>
      </c>
      <c r="L3421" s="444">
        <f t="shared" ca="1" si="167"/>
        <v>-315079007800.79926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-315079007800.79926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-1312829199.169997</v>
      </c>
      <c r="L3422" s="444">
        <f t="shared" ca="1" si="167"/>
        <v>-316391836999.96924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-316391836999.96924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-1318299320.8332052</v>
      </c>
      <c r="L3423" s="444">
        <f t="shared" ca="1" si="167"/>
        <v>-317710136320.80243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-317710136320.80243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-1323792234.6700101</v>
      </c>
      <c r="L3424" s="444">
        <f t="shared" ca="1" si="167"/>
        <v>-319033928555.47241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-319033928555.47241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-1329308035.6478016</v>
      </c>
      <c r="L3425" s="444">
        <f t="shared" ca="1" si="167"/>
        <v>-320363236591.12024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-320363236591.12024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-1334846819.1296678</v>
      </c>
      <c r="L3426" s="444">
        <f t="shared" ca="1" si="167"/>
        <v>-321698083410.24988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-321698083410.24988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-1340408680.8760412</v>
      </c>
      <c r="L3427" s="444">
        <f t="shared" ca="1" si="167"/>
        <v>-323038492091.12592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-323038492091.12592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-1345993717.0463579</v>
      </c>
      <c r="L3428" s="444">
        <f t="shared" ca="1" si="167"/>
        <v>-324384485808.1723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-324384485808.1723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-1351602024.2007179</v>
      </c>
      <c r="L3429" s="444">
        <f t="shared" ca="1" si="167"/>
        <v>-325736087832.37305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-325736087832.37305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-1357233699.3015544</v>
      </c>
      <c r="L3430" s="444">
        <f t="shared" ca="1" si="167"/>
        <v>-327093321531.67462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-327093321531.67462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-1362888839.7153108</v>
      </c>
      <c r="L3431" s="444">
        <f t="shared" ca="1" si="167"/>
        <v>-328456210371.38995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-328456210371.38995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-1368567543.2141247</v>
      </c>
      <c r="L3432" s="444">
        <f t="shared" ca="1" si="167"/>
        <v>-329824777914.60406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-329824777914.60406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-1374269907.9775169</v>
      </c>
      <c r="L3433" s="444">
        <f t="shared" ca="1" si="167"/>
        <v>-331199047822.5816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-331199047822.5816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-1379996032.59409</v>
      </c>
      <c r="L3434" s="444">
        <f t="shared" ca="1" si="167"/>
        <v>-332579043855.17572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-332579043855.17572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-1385746016.0632322</v>
      </c>
      <c r="L3435" s="444">
        <f t="shared" ca="1" si="167"/>
        <v>-333964789871.23895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-333964789871.23895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-1391519957.796829</v>
      </c>
      <c r="L3436" s="444">
        <f t="shared" ca="1" si="167"/>
        <v>-335356309829.03577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-335356309829.03577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-1397317957.6209824</v>
      </c>
      <c r="L3437" s="444">
        <f t="shared" ca="1" si="167"/>
        <v>-336753627786.65674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-336753627786.65674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-1403140115.7777364</v>
      </c>
      <c r="L3438" s="444">
        <f t="shared" ca="1" si="167"/>
        <v>-338156767902.43445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-338156767902.43445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-1408986532.9268103</v>
      </c>
      <c r="L3439" s="444">
        <f t="shared" ca="1" si="167"/>
        <v>-339565754435.36127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-339565754435.36127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-1414857310.1473386</v>
      </c>
      <c r="L3440" s="444">
        <f t="shared" ca="1" si="167"/>
        <v>-340980611745.50861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-340980611745.50861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-1420752548.9396191</v>
      </c>
      <c r="L3441" s="444">
        <f t="shared" ca="1" si="167"/>
        <v>-342401364294.44824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-342401364294.44824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-1426672351.2268677</v>
      </c>
      <c r="L3442" s="444">
        <f t="shared" ca="1" si="167"/>
        <v>-343828036645.67511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-343828036645.67511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-1432616819.3569796</v>
      </c>
      <c r="L3443" s="444">
        <f t="shared" ca="1" si="167"/>
        <v>-345260653465.0321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-345260653465.0321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-1438586056.1043005</v>
      </c>
      <c r="L3444" s="444">
        <f t="shared" ca="1" si="167"/>
        <v>-346699239521.13641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-346699239521.13641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-1444580164.6714017</v>
      </c>
      <c r="L3445" s="444">
        <f t="shared" ca="1" si="167"/>
        <v>-348143819685.8078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-348143819685.8078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-1450599248.6908658</v>
      </c>
      <c r="L3446" s="444">
        <f t="shared" ca="1" si="167"/>
        <v>-349594418934.49866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-349594418934.49866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-1456643412.2270777</v>
      </c>
      <c r="L3447" s="444">
        <f t="shared" ca="1" si="167"/>
        <v>-351051062346.72571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-351051062346.72571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-1462712759.7780237</v>
      </c>
      <c r="L3448" s="444">
        <f t="shared" ca="1" si="167"/>
        <v>-352513775106.50372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-352513775106.50372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-1468807396.2770989</v>
      </c>
      <c r="L3449" s="444">
        <f t="shared" ca="1" si="167"/>
        <v>-353982582502.78082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-353982582502.78082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-1474927427.0949202</v>
      </c>
      <c r="L3450" s="444">
        <f t="shared" ca="1" si="167"/>
        <v>-355457509929.87573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-355457509929.87573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-1481072958.0411489</v>
      </c>
      <c r="L3451" s="444">
        <f t="shared" ca="1" si="167"/>
        <v>-356938582887.91687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-356938582887.91687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-1487244095.3663204</v>
      </c>
      <c r="L3452" s="444">
        <f t="shared" ca="1" si="167"/>
        <v>-358425826983.2832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-358425826983.2832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-1493440945.76368</v>
      </c>
      <c r="L3453" s="444">
        <f t="shared" ca="1" si="167"/>
        <v>-359919267929.04688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-359919267929.04688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-1499663616.3710287</v>
      </c>
      <c r="L3454" s="444">
        <f t="shared" ca="1" si="167"/>
        <v>-361418931545.41791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-361418931545.41791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-1505912214.7725747</v>
      </c>
      <c r="L3455" s="444">
        <f t="shared" ca="1" si="167"/>
        <v>-362924843760.19049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-362924843760.19049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-1512186849.0007937</v>
      </c>
      <c r="L3456" s="444">
        <f t="shared" ca="1" si="167"/>
        <v>-364437030609.19128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-364437030609.19128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-1518487627.5382969</v>
      </c>
      <c r="L3457" s="444">
        <f t="shared" ca="1" si="167"/>
        <v>-365955518236.72955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-365955518236.72955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-1524814659.3197064</v>
      </c>
      <c r="L3458" s="444">
        <f t="shared" ca="1" si="167"/>
        <v>-367480332896.04926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-367480332896.04926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-1531168053.7335386</v>
      </c>
      <c r="L3459" s="444">
        <f t="shared" ca="1" si="167"/>
        <v>-369011500949.78278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-369011500949.78278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-1537547920.624095</v>
      </c>
      <c r="L3460" s="444">
        <f t="shared" ca="1" si="167"/>
        <v>-370549048870.40686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-370549048870.40686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-1543954370.2933619</v>
      </c>
      <c r="L3461" s="444">
        <f t="shared" ca="1" si="167"/>
        <v>-372093003240.7002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-372093003240.7002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-1550387513.5029175</v>
      </c>
      <c r="L3462" s="444">
        <f t="shared" ca="1" si="167"/>
        <v>-373643390754.20313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-373643390754.20313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-1556847461.4758463</v>
      </c>
      <c r="L3463" s="444">
        <f t="shared" ca="1" si="167"/>
        <v>-375200238215.67896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-375200238215.67896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-1563334325.8986623</v>
      </c>
      <c r="L3464" s="444">
        <f t="shared" ca="1" si="167"/>
        <v>-376763572541.57764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-376763572541.57764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-1569848218.9232402</v>
      </c>
      <c r="L3465" s="444">
        <f t="shared" ca="1" si="167"/>
        <v>-378333420760.50085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-378333420760.50085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-1576389253.1687536</v>
      </c>
      <c r="L3466" s="444">
        <f t="shared" ca="1" si="167"/>
        <v>-379909810013.66962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-379909810013.66962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-1582957541.7236233</v>
      </c>
      <c r="L3467" s="444">
        <f t="shared" ca="1" si="167"/>
        <v>-381492767555.39325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-381492767555.39325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-1589553198.1474719</v>
      </c>
      <c r="L3468" s="444">
        <f t="shared" ca="1" si="167"/>
        <v>-383082320753.54071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-383082320753.54071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-1596176336.4730864</v>
      </c>
      <c r="L3469" s="444">
        <f t="shared" ca="1" si="167"/>
        <v>-384678497090.01379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-384678497090.01379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-1602827071.2083907</v>
      </c>
      <c r="L3470" s="444">
        <f t="shared" ca="1" si="167"/>
        <v>-386281324161.22217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-386281324161.22217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-1609505517.3384256</v>
      </c>
      <c r="L3471" s="444">
        <f t="shared" ca="1" si="167"/>
        <v>-387890829678.56061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-387890829678.56061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-1616211790.3273358</v>
      </c>
      <c r="L3472" s="444">
        <f t="shared" ca="1" si="167"/>
        <v>-389507041468.88794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-389507041468.88794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-1622946006.1203663</v>
      </c>
      <c r="L3473" s="444">
        <f t="shared" ca="1" si="167"/>
        <v>-391129987475.0083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-391129987475.0083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-1629708281.1458678</v>
      </c>
      <c r="L3474" s="444">
        <f t="shared" ca="1" si="167"/>
        <v>-392759695756.15417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-392759695756.15417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-1636498732.3173091</v>
      </c>
      <c r="L3475" s="444">
        <f t="shared" ca="1" si="167"/>
        <v>-394396194488.4715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-394396194488.4715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-1643317477.0352979</v>
      </c>
      <c r="L3476" s="444">
        <f t="shared" ca="1" si="167"/>
        <v>-396039511965.50677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-396039511965.50677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-1650164633.1896114</v>
      </c>
      <c r="L3477" s="444">
        <f t="shared" ca="1" si="167"/>
        <v>-397689676598.69641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-397689676598.69641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-1657040319.1612351</v>
      </c>
      <c r="L3478" s="444">
        <f t="shared" ca="1" si="167"/>
        <v>-399346716917.85767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-399346716917.85767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-1663944653.8244069</v>
      </c>
      <c r="L3479" s="444">
        <f t="shared" ca="1" si="167"/>
        <v>-401010661571.68207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-401010661571.68207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-1670877756.5486753</v>
      </c>
      <c r="L3480" s="444">
        <f t="shared" ca="1" si="167"/>
        <v>-402681539328.23071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-402681539328.23071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-1677839747.2009614</v>
      </c>
      <c r="L3481" s="444">
        <f t="shared" ca="1" si="167"/>
        <v>-404359379075.4317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-404359379075.4317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-1684830746.1476321</v>
      </c>
      <c r="L3482" s="444">
        <f t="shared" ca="1" si="167"/>
        <v>-406044209821.57935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-406044209821.57935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-1691850874.2565806</v>
      </c>
      <c r="L3483" s="444">
        <f t="shared" ca="1" si="167"/>
        <v>-407736060695.83594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-407736060695.83594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-1698900252.8993163</v>
      </c>
      <c r="L3484" s="444">
        <f t="shared" ca="1" si="167"/>
        <v>-409434960948.73523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-409434960948.73523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-1705979003.9530635</v>
      </c>
      <c r="L3485" s="444">
        <f t="shared" ca="1" si="167"/>
        <v>-411140939952.68829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-411140939952.68829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-1713087249.8028679</v>
      </c>
      <c r="L3486" s="444">
        <f t="shared" ca="1" si="167"/>
        <v>-412854027202.49115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-412854027202.49115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-1720225113.343713</v>
      </c>
      <c r="L3487" s="444">
        <f t="shared" ca="1" si="167"/>
        <v>-414574252315.83484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-414574252315.83484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-1727392717.982645</v>
      </c>
      <c r="L3488" s="444">
        <f t="shared" ca="1" si="167"/>
        <v>-416301645033.8175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-416301645033.8175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-1734590187.6409063</v>
      </c>
      <c r="L3489" s="444">
        <f t="shared" ca="1" si="167"/>
        <v>-418036235221.45844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-418036235221.45844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-1741817646.7560768</v>
      </c>
      <c r="L3490" s="444">
        <f t="shared" ca="1" si="167"/>
        <v>-419778052868.21454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-419778052868.21454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-1749075220.2842271</v>
      </c>
      <c r="L3491" s="444">
        <f t="shared" ca="1" si="167"/>
        <v>-421527128088.49878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-421527128088.49878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-1756363033.7020781</v>
      </c>
      <c r="L3492" s="444">
        <f t="shared" ca="1" si="167"/>
        <v>-423283491122.20087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-423283491122.20087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-1763681213.0091703</v>
      </c>
      <c r="L3493" s="444">
        <f t="shared" ca="1" si="167"/>
        <v>-425047172335.21002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-425047172335.21002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-1771029884.7300417</v>
      </c>
      <c r="L3494" s="444">
        <f t="shared" ca="1" si="167"/>
        <v>-426818202219.94006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-426818202219.94006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-1778409175.9164169</v>
      </c>
      <c r="L3495" s="444">
        <f t="shared" ca="1" si="167"/>
        <v>-428596611395.85651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-428596611395.85651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-1785819214.1494021</v>
      </c>
      <c r="L3496" s="444">
        <f t="shared" ca="1" si="167"/>
        <v>-430382430610.00592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-430382430610.00592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-1793260127.5416913</v>
      </c>
      <c r="L3497" s="444">
        <f t="shared" ca="1" si="167"/>
        <v>-432175690737.54761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-432175690737.54761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-1800732044.7397819</v>
      </c>
      <c r="L3498" s="444">
        <f t="shared" ca="1" si="167"/>
        <v>-433976422782.28741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-433976422782.28741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-1808235094.9261975</v>
      </c>
      <c r="L3499" s="444">
        <f t="shared" ca="1" si="167"/>
        <v>-435784657877.21362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-435784657877.21362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-1815769407.8217235</v>
      </c>
      <c r="L3500" s="444">
        <f t="shared" ca="1" si="167"/>
        <v>-437600427285.03534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-437600427285.03534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-1823335113.6876469</v>
      </c>
      <c r="L3501" s="444">
        <f t="shared" ca="1" si="167"/>
        <v>-439423762398.72296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-439423762398.72296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-1830932343.3280122</v>
      </c>
      <c r="L3502" s="444">
        <f t="shared" ca="1" si="167"/>
        <v>-441254694742.05096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-441254694742.05096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-1838561228.0918791</v>
      </c>
      <c r="L3503" s="444">
        <f t="shared" ca="1" si="167"/>
        <v>-443093255970.14282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-443093255970.14282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-1846221899.8755951</v>
      </c>
      <c r="L3504" s="444">
        <f t="shared" ca="1" si="167"/>
        <v>-444939477870.01843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-444939477870.01843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-1853914491.1250768</v>
      </c>
      <c r="L3505" s="444">
        <f t="shared" ca="1" si="167"/>
        <v>-446793392361.14349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-446793392361.14349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-1861639134.8380978</v>
      </c>
      <c r="L3506" s="444">
        <f t="shared" ca="1" si="167"/>
        <v>-448655031495.98157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-448655031495.98157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-1869395964.5665898</v>
      </c>
      <c r="L3507" s="444">
        <f t="shared" ca="1" si="167"/>
        <v>-450524427460.54816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-450524427460.54816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-1877185114.4189508</v>
      </c>
      <c r="L3508" s="444">
        <f t="shared" ca="1" si="167"/>
        <v>-452401612574.9671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-452401612574.9671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-1885006719.0623629</v>
      </c>
      <c r="L3509" s="444">
        <f t="shared" ca="1" si="167"/>
        <v>-454286619294.02948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-454286619294.02948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-1892860913.7251227</v>
      </c>
      <c r="L3510" s="444">
        <f t="shared" ca="1" si="167"/>
        <v>-456179480207.75458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-456179480207.75458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-1900747834.1989772</v>
      </c>
      <c r="L3511" s="444">
        <f t="shared" ca="1" si="167"/>
        <v>-458080228041.95355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-458080228041.95355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-1908667616.8414731</v>
      </c>
      <c r="L3512" s="444">
        <f t="shared" ca="1" si="167"/>
        <v>-459988895658.79504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-459988895658.79504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-1916620398.5783126</v>
      </c>
      <c r="L3513" s="444">
        <f t="shared" ca="1" si="167"/>
        <v>-461905516057.37335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-461905516057.37335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-1924606316.9057219</v>
      </c>
      <c r="L3514" s="444">
        <f t="shared" ca="1" si="167"/>
        <v>-463830122374.27905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-463830122374.27905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-1932625509.8928294</v>
      </c>
      <c r="L3515" s="444">
        <f t="shared" ca="1" si="167"/>
        <v>-465762747884.17188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-465762747884.17188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-1940678116.1840494</v>
      </c>
      <c r="L3516" s="444">
        <f t="shared" ca="1" si="167"/>
        <v>-467703426000.3559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-467703426000.3559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-1948764275.001483</v>
      </c>
      <c r="L3517" s="444">
        <f t="shared" ca="1" si="167"/>
        <v>-469652190275.35736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-469652190275.35736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-1956884126.1473224</v>
      </c>
      <c r="L3518" s="444">
        <f t="shared" ca="1" si="167"/>
        <v>-471609074401.5047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-471609074401.5047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-1965037810.0062695</v>
      </c>
      <c r="L3519" s="444">
        <f t="shared" ca="1" si="167"/>
        <v>-473574112211.51099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-473574112211.51099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-1973225467.5479624</v>
      </c>
      <c r="L3520" s="444">
        <f t="shared" ca="1" si="167"/>
        <v>-475547337679.05896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-475547337679.05896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-1981447240.3294122</v>
      </c>
      <c r="L3521" s="444">
        <f t="shared" ca="1" si="167"/>
        <v>-477528784919.38837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-477528784919.38837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-1989703270.4974518</v>
      </c>
      <c r="L3522" s="444">
        <f t="shared" ca="1" si="167"/>
        <v>-479518488189.8858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-479518488189.8858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-1997993700.7911911</v>
      </c>
      <c r="L3523" s="444">
        <f t="shared" ca="1" si="167"/>
        <v>-481516481890.677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-481516481890.677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-2006318674.5444877</v>
      </c>
      <c r="L3524" s="444">
        <f t="shared" ca="1" si="167"/>
        <v>-483522800565.2215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-483522800565.2215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-2014678335.6884229</v>
      </c>
      <c r="L3525" s="444">
        <f t="shared" ca="1" si="167"/>
        <v>-485537478900.90991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-485537478900.90991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-2023072828.7537913</v>
      </c>
      <c r="L3526" s="444">
        <f t="shared" ca="1" si="167"/>
        <v>-487560551729.6637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-487560551729.6637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-2031502298.8735983</v>
      </c>
      <c r="L3527" s="444">
        <f t="shared" ca="1" si="167"/>
        <v>-489592054028.53729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-489592054028.53729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-2039966891.7855721</v>
      </c>
      <c r="L3528" s="444">
        <f t="shared" ca="1" si="167"/>
        <v>-491632020920.32288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-491632020920.32288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-2048466753.8346789</v>
      </c>
      <c r="L3529" s="444">
        <f t="shared" ca="1" si="167"/>
        <v>-493680487674.15753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-493680487674.15753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-2057002031.9756563</v>
      </c>
      <c r="L3530" s="444">
        <f t="shared" ca="1" si="167"/>
        <v>-495737489706.13318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-495737489706.13318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-2065572873.7755549</v>
      </c>
      <c r="L3531" s="444">
        <f t="shared" ca="1" si="167"/>
        <v>-497803062579.90875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-497803062579.90875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-2074179427.4162865</v>
      </c>
      <c r="L3532" s="444">
        <f t="shared" ca="1" si="167"/>
        <v>-499877242007.32501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-499877242007.32501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-2082821841.6971877</v>
      </c>
      <c r="L3533" s="444">
        <f t="shared" ca="1" si="167"/>
        <v>-501960063849.02222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-501960063849.02222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-2091500266.0375926</v>
      </c>
      <c r="L3534" s="444">
        <f t="shared" ca="1" si="167"/>
        <v>-504051564115.05981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-504051564115.05981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-2100214850.4794159</v>
      </c>
      <c r="L3535" s="444">
        <f t="shared" ca="1" si="167"/>
        <v>-506151778965.53925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-506151778965.53925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-2108965745.6897469</v>
      </c>
      <c r="L3536" s="444">
        <f t="shared" ca="1" si="167"/>
        <v>-508260744711.229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-508260744711.229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-2117753102.9634542</v>
      </c>
      <c r="L3537" s="444">
        <f t="shared" ca="1" si="167"/>
        <v>-510378497814.19244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-510378497814.19244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-2126577074.2258015</v>
      </c>
      <c r="L3538" s="444">
        <f t="shared" ca="1" si="167"/>
        <v>-512505074888.41827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-512505074888.41827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-2135437812.0350761</v>
      </c>
      <c r="L3539" s="444">
        <f t="shared" ca="1" si="167"/>
        <v>-514640512700.45337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-514640512700.45337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-2144335469.5852222</v>
      </c>
      <c r="L3540" s="444">
        <f t="shared" ca="1" si="167"/>
        <v>-516784848170.03857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-516784848170.03857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-2153270200.7084942</v>
      </c>
      <c r="L3541" s="444">
        <f t="shared" ca="1" si="167"/>
        <v>-518938118370.74707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-518938118370.74707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-2162242159.8781128</v>
      </c>
      <c r="L3542" s="444">
        <f t="shared" ca="1" si="167"/>
        <v>-521100360530.62518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-521100360530.62518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-2171251502.2109385</v>
      </c>
      <c r="L3543" s="444">
        <f t="shared" ca="1" si="167"/>
        <v>-523271612032.83612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-523271612032.83612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-2180298383.47015</v>
      </c>
      <c r="L3544" s="444">
        <f t="shared" ca="1" si="167"/>
        <v>-525451910416.30627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-525451910416.30627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-2189382960.0679426</v>
      </c>
      <c r="L3545" s="444">
        <f t="shared" ca="1" si="167"/>
        <v>-527641293376.37421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-527641293376.37421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-2198505389.0682259</v>
      </c>
      <c r="L3546" s="444">
        <f t="shared" ca="1" si="167"/>
        <v>-529839798765.44244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-529839798765.44244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-2207665828.1893435</v>
      </c>
      <c r="L3547" s="444">
        <f t="shared" ca="1" si="167"/>
        <v>-532047464593.63177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-532047464593.63177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-2216864435.8067989</v>
      </c>
      <c r="L3548" s="444">
        <f t="shared" ca="1" si="167"/>
        <v>-534264329029.4386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-534264329029.4386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-2226101370.9559941</v>
      </c>
      <c r="L3549" s="444">
        <f t="shared" ca="1" si="167"/>
        <v>-536490430400.39459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-536490430400.39459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-2235376793.3349776</v>
      </c>
      <c r="L3550" s="444">
        <f t="shared" ca="1" si="167"/>
        <v>-538725807193.72955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-538725807193.72955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-2244690863.3072062</v>
      </c>
      <c r="L3551" s="444">
        <f t="shared" ca="1" si="167"/>
        <v>-540970498057.03674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-540970498057.03674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-2254043741.9043198</v>
      </c>
      <c r="L3552" s="444">
        <f t="shared" ca="1" si="167"/>
        <v>-543224541798.94104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-543224541798.94104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-2263435590.8289208</v>
      </c>
      <c r="L3553" s="444">
        <f t="shared" ca="1" si="167"/>
        <v>-545487977389.76996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-545487977389.76996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-2272866572.4573746</v>
      </c>
      <c r="L3554" s="444">
        <f t="shared" ca="1" si="167"/>
        <v>-547760843962.22736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-547760843962.22736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-2282336849.8426142</v>
      </c>
      <c r="L3555" s="444">
        <f t="shared" ca="1" si="167"/>
        <v>-550043180812.06995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-550043180812.06995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-2291846586.716958</v>
      </c>
      <c r="L3556" s="444">
        <f t="shared" ca="1" si="167"/>
        <v>-552335027398.78687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-552335027398.78687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-2301395947.494945</v>
      </c>
      <c r="L3557" s="444">
        <f t="shared" ca="1" si="167"/>
        <v>-554636423346.28186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-554636423346.28186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-2310985097.2761745</v>
      </c>
      <c r="L3558" s="444">
        <f t="shared" ca="1" si="167"/>
        <v>-556947408443.55798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-556947408443.55798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-2320614201.8481584</v>
      </c>
      <c r="L3559" s="444">
        <f t="shared" ca="1" si="167"/>
        <v>-559268022645.40613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-559268022645.40613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-2330283427.6891923</v>
      </c>
      <c r="L3560" s="444">
        <f t="shared" ca="1" si="167"/>
        <v>-561598306073.09534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-561598306073.09534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-2339992941.9712305</v>
      </c>
      <c r="L3561" s="444">
        <f t="shared" ca="1" si="167"/>
        <v>-563938299015.06653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-563938299015.06653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-2349742912.562777</v>
      </c>
      <c r="L3562" s="444">
        <f t="shared" ca="1" si="167"/>
        <v>-566288041927.62927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-566288041927.62927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-2359533508.0317888</v>
      </c>
      <c r="L3563" s="444">
        <f t="shared" ca="1" si="167"/>
        <v>-568647575435.66101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-568647575435.66101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-2369364897.6485877</v>
      </c>
      <c r="L3564" s="444">
        <f t="shared" ca="1" si="167"/>
        <v>-571016940333.30957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-571016940333.30957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-2379237251.3887897</v>
      </c>
      <c r="L3565" s="444">
        <f t="shared" ca="1" si="167"/>
        <v>-573396177584.69836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-573396177584.69836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-2389150739.9362431</v>
      </c>
      <c r="L3566" s="444">
        <f t="shared" ca="1" si="167"/>
        <v>-575785328324.63464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-575785328324.63464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-2399105534.6859775</v>
      </c>
      <c r="L3567" s="444">
        <f t="shared" ca="1" si="167"/>
        <v>-578184433859.32068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-578184433859.32068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-2409101807.7471695</v>
      </c>
      <c r="L3568" s="444">
        <f t="shared" ca="1" si="167"/>
        <v>-580593535667.06787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-580593535667.06787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-2419139731.946116</v>
      </c>
      <c r="L3569" s="444">
        <f t="shared" ca="1" si="167"/>
        <v>-583012675399.01404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-583012675399.01404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-2429219480.8292251</v>
      </c>
      <c r="L3570" s="444">
        <f t="shared" ca="1" si="167"/>
        <v>-585441894879.84326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-585441894879.84326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-2439341228.6660137</v>
      </c>
      <c r="L3571" s="444">
        <f t="shared" ca="1" si="167"/>
        <v>-587881236108.50928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-587881236108.50928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-2449505150.4521217</v>
      </c>
      <c r="L3572" s="444">
        <f t="shared" ca="1" si="167"/>
        <v>-590330741258.96143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-590330741258.96143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-2459711421.9123392</v>
      </c>
      <c r="L3573" s="444">
        <f t="shared" ca="1" si="167"/>
        <v>-592790452680.87378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-592790452680.87378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-2469960219.5036407</v>
      </c>
      <c r="L3574" s="444">
        <f t="shared" ca="1" si="167"/>
        <v>-595260412900.37744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-595260412900.37744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-2480251720.4182391</v>
      </c>
      <c r="L3575" s="444">
        <f t="shared" ca="1" si="167"/>
        <v>-597740664620.79565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-597740664620.79565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-2490586102.5866485</v>
      </c>
      <c r="L3576" s="444">
        <f t="shared" ca="1" si="167"/>
        <v>-600231250723.38232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-600231250723.38232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-2500963544.6807594</v>
      </c>
      <c r="L3577" s="444">
        <f t="shared" ca="1" si="167"/>
        <v>-602732214268.06311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-602732214268.06311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-2511384226.1169295</v>
      </c>
      <c r="L3578" s="444">
        <f t="shared" ref="L3578:L3832" ca="1" si="172">I3578-J3578+K3578</f>
        <v>-605243598494.18005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-605243598494.18005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-2521848327.0590835</v>
      </c>
      <c r="L3579" s="444">
        <f t="shared" ca="1" si="172"/>
        <v>-607765446821.23914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-607765446821.23914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-2532356028.4218297</v>
      </c>
      <c r="L3580" s="444">
        <f t="shared" ca="1" si="172"/>
        <v>-610297802849.66101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-610297802849.66101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-2542907511.8735876</v>
      </c>
      <c r="L3581" s="444">
        <f t="shared" ca="1" si="172"/>
        <v>-612840710361.53455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-612840710361.53455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-2553502959.8397274</v>
      </c>
      <c r="L3582" s="444">
        <f t="shared" ca="1" si="172"/>
        <v>-615394213321.37427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-615394213321.37427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-2564142555.5057259</v>
      </c>
      <c r="L3583" s="444">
        <f t="shared" ca="1" si="172"/>
        <v>-617958355876.88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-617958355876.88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-2574826482.8203335</v>
      </c>
      <c r="L3584" s="444">
        <f t="shared" ca="1" si="172"/>
        <v>-620533182359.70032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-620533182359.70032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-2585554926.4987512</v>
      </c>
      <c r="L3585" s="444">
        <f t="shared" ca="1" si="172"/>
        <v>-623118737286.1991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-623118737286.1991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-2596328072.0258293</v>
      </c>
      <c r="L3586" s="444">
        <f t="shared" ca="1" si="172"/>
        <v>-625715065358.22498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-625715065358.22498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-2607146105.6592708</v>
      </c>
      <c r="L3587" s="444">
        <f t="shared" ca="1" si="172"/>
        <v>-628322211463.88428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-628322211463.88428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-2618009214.4328513</v>
      </c>
      <c r="L3588" s="444">
        <f t="shared" ca="1" si="172"/>
        <v>-630940220678.31714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-630940220678.31714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-2628917586.1596546</v>
      </c>
      <c r="L3589" s="444">
        <f t="shared" ca="1" si="172"/>
        <v>-633569138264.47681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-633569138264.47681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-2639871409.4353199</v>
      </c>
      <c r="L3590" s="444">
        <f t="shared" ca="1" si="172"/>
        <v>-636209009673.91211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-636209009673.91211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-2650870873.6413002</v>
      </c>
      <c r="L3591" s="444">
        <f t="shared" ca="1" si="172"/>
        <v>-638859880547.55347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-638859880547.55347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-2661916168.9481392</v>
      </c>
      <c r="L3592" s="444">
        <f t="shared" ca="1" si="172"/>
        <v>-641521796716.50159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-641521796716.50159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-2673007486.3187566</v>
      </c>
      <c r="L3593" s="444">
        <f t="shared" ca="1" si="172"/>
        <v>-644194804202.82031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-644194804202.82031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-2684145017.5117512</v>
      </c>
      <c r="L3594" s="444">
        <f t="shared" ca="1" si="172"/>
        <v>-646878949220.33203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-646878949220.33203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-2695328955.0847168</v>
      </c>
      <c r="L3595" s="444">
        <f t="shared" ca="1" si="172"/>
        <v>-649574278175.41675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-649574278175.41675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-2706559492.3975697</v>
      </c>
      <c r="L3596" s="444">
        <f t="shared" ca="1" si="172"/>
        <v>-652280837667.81433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-652280837667.81433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-2717836823.6158929</v>
      </c>
      <c r="L3597" s="444">
        <f t="shared" ca="1" si="172"/>
        <v>-654998674491.43018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-654998674491.43018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-2729161143.7142925</v>
      </c>
      <c r="L3598" s="444">
        <f t="shared" ca="1" si="172"/>
        <v>-657727835635.14441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-657727835635.14441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-2740532648.4797683</v>
      </c>
      <c r="L3599" s="444">
        <f t="shared" ca="1" si="172"/>
        <v>-660468368283.62415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-660468368283.62415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-2751951534.5151005</v>
      </c>
      <c r="L3600" s="444">
        <f t="shared" ca="1" si="172"/>
        <v>-663220319818.13928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-663220319818.13928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-2763417999.2422471</v>
      </c>
      <c r="L3601" s="444">
        <f t="shared" ca="1" si="172"/>
        <v>-665983737817.38147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-665983737817.38147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-2774932240.905756</v>
      </c>
      <c r="L3602" s="444">
        <f t="shared" ca="1" si="172"/>
        <v>-668758670058.28723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-668758670058.28723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-2786494458.5761967</v>
      </c>
      <c r="L3603" s="444">
        <f t="shared" ca="1" si="172"/>
        <v>-671545164516.8634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-671545164516.8634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-2798104852.1535974</v>
      </c>
      <c r="L3604" s="444">
        <f t="shared" ca="1" si="172"/>
        <v>-674343269369.01697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-674343269369.01697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-2809763622.370904</v>
      </c>
      <c r="L3605" s="444">
        <f t="shared" ca="1" si="172"/>
        <v>-677153032991.38782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-677153032991.38782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-2821470970.7974491</v>
      </c>
      <c r="L3606" s="444">
        <f t="shared" ca="1" si="172"/>
        <v>-679974503962.1853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-679974503962.1853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-2833227099.8424387</v>
      </c>
      <c r="L3607" s="444">
        <f t="shared" ca="1" si="172"/>
        <v>-682807731062.02771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-682807731062.02771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-2845032212.7584486</v>
      </c>
      <c r="L3608" s="444">
        <f t="shared" ca="1" si="172"/>
        <v>-685652763274.78613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-685652763274.78613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-2856886513.6449423</v>
      </c>
      <c r="L3609" s="444">
        <f t="shared" ca="1" si="172"/>
        <v>-688509649788.43103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-688509649788.43103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-2868790207.4517961</v>
      </c>
      <c r="L3610" s="444">
        <f t="shared" ca="1" si="172"/>
        <v>-691378439995.88281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-691378439995.88281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-2880743499.9828448</v>
      </c>
      <c r="L3611" s="444">
        <f t="shared" ca="1" si="172"/>
        <v>-694259183495.8656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-694259183495.8656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-2892746597.8994398</v>
      </c>
      <c r="L3612" s="444">
        <f t="shared" ca="1" si="172"/>
        <v>-697151930093.76501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-697151930093.76501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-2904799708.724021</v>
      </c>
      <c r="L3613" s="444">
        <f t="shared" ca="1" si="172"/>
        <v>-700056729802.48901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-700056729802.48901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-2916903040.8437042</v>
      </c>
      <c r="L3614" s="444">
        <f t="shared" ca="1" si="172"/>
        <v>-702973632843.33276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-702973632843.33276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-2929056803.5138865</v>
      </c>
      <c r="L3615" s="444">
        <f t="shared" ca="1" si="172"/>
        <v>-705902689646.84668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-705902689646.84668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-2941261206.8618612</v>
      </c>
      <c r="L3616" s="444">
        <f t="shared" ca="1" si="172"/>
        <v>-708843950853.7085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-708843950853.7085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-2953516461.8904519</v>
      </c>
      <c r="L3617" s="444">
        <f t="shared" ca="1" si="172"/>
        <v>-711797467315.599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-711797467315.599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-2965822780.4816623</v>
      </c>
      <c r="L3618" s="444">
        <f t="shared" ca="1" si="172"/>
        <v>-714763290096.08069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-714763290096.08069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-2978180375.4003363</v>
      </c>
      <c r="L3619" s="444">
        <f t="shared" ca="1" si="172"/>
        <v>-717741470471.48108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-717741470471.48108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-2990589460.2978377</v>
      </c>
      <c r="L3620" s="444">
        <f t="shared" ca="1" si="172"/>
        <v>-720732059931.77893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-720732059931.77893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-3003050249.7157454</v>
      </c>
      <c r="L3621" s="444">
        <f t="shared" ca="1" si="172"/>
        <v>-723735110181.49463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-723735110181.49463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-3015562959.089561</v>
      </c>
      <c r="L3622" s="444">
        <f t="shared" ca="1" si="172"/>
        <v>-726750673140.58423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-726750673140.58423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-3028127804.7524343</v>
      </c>
      <c r="L3623" s="444">
        <f t="shared" ca="1" si="172"/>
        <v>-729778800945.33667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-729778800945.33667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-3040745003.9389029</v>
      </c>
      <c r="L3624" s="444">
        <f t="shared" ca="1" si="172"/>
        <v>-732819545949.27551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-732819545949.27551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-3053414774.7886481</v>
      </c>
      <c r="L3625" s="444">
        <f t="shared" ca="1" si="172"/>
        <v>-735872960724.06421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-735872960724.06421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-3066137336.3502674</v>
      </c>
      <c r="L3626" s="444">
        <f t="shared" ca="1" si="172"/>
        <v>-738939098060.41443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-738939098060.41443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-3078912908.5850601</v>
      </c>
      <c r="L3627" s="444">
        <f t="shared" ca="1" si="172"/>
        <v>-742018010968.99951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-742018010968.99951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-3091741712.3708315</v>
      </c>
      <c r="L3628" s="444">
        <f t="shared" ca="1" si="172"/>
        <v>-745109752681.37036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-745109752681.37036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-3104623969.5057096</v>
      </c>
      <c r="L3629" s="444">
        <f t="shared" ca="1" si="172"/>
        <v>-748214376650.8761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-748214376650.8761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-3117559902.7119837</v>
      </c>
      <c r="L3630" s="444">
        <f t="shared" ca="1" si="172"/>
        <v>-751331936553.58813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-751331936553.58813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-3130549735.6399508</v>
      </c>
      <c r="L3631" s="444">
        <f t="shared" ca="1" si="172"/>
        <v>-754462486289.22803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-754462486289.22803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-3143593692.8717833</v>
      </c>
      <c r="L3632" s="444">
        <f t="shared" ca="1" si="172"/>
        <v>-757606079982.09985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-757606079982.09985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-3156691999.925416</v>
      </c>
      <c r="L3633" s="444">
        <f t="shared" ca="1" si="172"/>
        <v>-760762771982.02527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-760762771982.02527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-3169844883.2584386</v>
      </c>
      <c r="L3634" s="444">
        <f t="shared" ca="1" si="172"/>
        <v>-763932616865.28369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-763932616865.28369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-3183052570.2720156</v>
      </c>
      <c r="L3635" s="444">
        <f t="shared" ca="1" si="172"/>
        <v>-767115669435.55566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-767115669435.55566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-3196315289.314815</v>
      </c>
      <c r="L3636" s="444">
        <f t="shared" ca="1" si="172"/>
        <v>-770311984724.87048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-770311984724.87048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-3209633269.6869602</v>
      </c>
      <c r="L3637" s="444">
        <f t="shared" ca="1" si="172"/>
        <v>-773521617994.5575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-773521617994.5575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-3223006741.6439896</v>
      </c>
      <c r="L3638" s="444">
        <f t="shared" ca="1" si="172"/>
        <v>-776744624736.20154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-776744624736.20154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-3236435936.4008398</v>
      </c>
      <c r="L3639" s="444">
        <f t="shared" ca="1" si="172"/>
        <v>-779981060672.60242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-779981060672.60242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-3249921086.1358433</v>
      </c>
      <c r="L3640" s="444">
        <f t="shared" ca="1" si="172"/>
        <v>-783230981758.73828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-783230981758.73828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-3263462423.9947429</v>
      </c>
      <c r="L3641" s="444">
        <f t="shared" ca="1" si="172"/>
        <v>-786494444182.73303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-786494444182.73303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-3277060184.0947208</v>
      </c>
      <c r="L3642" s="444">
        <f t="shared" ca="1" si="172"/>
        <v>-789771504366.82776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-789771504366.82776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-3290714601.5284491</v>
      </c>
      <c r="L3643" s="444">
        <f t="shared" ca="1" si="172"/>
        <v>-793062218968.3562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-793062218968.3562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-3304425912.3681507</v>
      </c>
      <c r="L3644" s="444">
        <f t="shared" ca="1" si="172"/>
        <v>-796366644880.72437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-796366644880.72437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-3318194353.6696849</v>
      </c>
      <c r="L3645" s="444">
        <f t="shared" ca="1" si="172"/>
        <v>-799684839234.39404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-799684839234.39404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-3332020163.4766417</v>
      </c>
      <c r="L3646" s="444">
        <f t="shared" ca="1" si="172"/>
        <v>-803016859397.87073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-803016859397.87073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-3345903580.8244615</v>
      </c>
      <c r="L3647" s="444">
        <f t="shared" ca="1" si="172"/>
        <v>-806362762978.69519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-806362762978.69519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-3359844845.7445631</v>
      </c>
      <c r="L3648" s="444">
        <f t="shared" ca="1" si="172"/>
        <v>-809722607824.4397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-809722607824.4397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-3373844199.2684989</v>
      </c>
      <c r="L3649" s="444">
        <f t="shared" ca="1" si="172"/>
        <v>-813096452023.70825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-813096452023.70825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-3387901883.4321175</v>
      </c>
      <c r="L3650" s="444">
        <f t="shared" ca="1" si="172"/>
        <v>-816484353907.14038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-816484353907.14038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-3402018141.2797518</v>
      </c>
      <c r="L3651" s="444">
        <f t="shared" ca="1" si="172"/>
        <v>-819886372048.42017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-819886372048.42017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-3416193216.8684173</v>
      </c>
      <c r="L3652" s="444">
        <f t="shared" ca="1" si="172"/>
        <v>-823302565265.28857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-823302565265.28857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-3430427355.2720356</v>
      </c>
      <c r="L3653" s="444">
        <f t="shared" ca="1" si="172"/>
        <v>-826732992620.56067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-826732992620.56067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-3444720802.5856695</v>
      </c>
      <c r="L3654" s="444">
        <f t="shared" ca="1" si="172"/>
        <v>-830177713423.14636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-830177713423.14636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-3459073805.9297767</v>
      </c>
      <c r="L3655" s="444">
        <f t="shared" ca="1" si="172"/>
        <v>-833636787229.07617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-833636787229.07617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-3473486613.454484</v>
      </c>
      <c r="L3656" s="444">
        <f t="shared" ca="1" si="172"/>
        <v>-837110273842.53064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-837110273842.53064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-3487959474.3438778</v>
      </c>
      <c r="L3657" s="444">
        <f t="shared" ca="1" si="172"/>
        <v>-840598233316.87451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-840598233316.87451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-3502492638.8203106</v>
      </c>
      <c r="L3658" s="444">
        <f t="shared" ca="1" si="172"/>
        <v>-844100725955.69482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-844100725955.69482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-3517086358.1487284</v>
      </c>
      <c r="L3659" s="444">
        <f t="shared" ca="1" si="172"/>
        <v>-847617812313.84351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-847617812313.84351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-3531740884.6410146</v>
      </c>
      <c r="L3660" s="444">
        <f t="shared" ca="1" si="172"/>
        <v>-851149553198.4845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-851149553198.4845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-3546456471.6603522</v>
      </c>
      <c r="L3661" s="444">
        <f t="shared" ca="1" si="172"/>
        <v>-854696009670.1449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-854696009670.1449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-3561233373.6256037</v>
      </c>
      <c r="L3662" s="444">
        <f t="shared" ca="1" si="172"/>
        <v>-858257243043.77051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-858257243043.77051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-3576071846.0157099</v>
      </c>
      <c r="L3663" s="444">
        <f t="shared" ca="1" si="172"/>
        <v>-861833314889.78625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-861833314889.78625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-3590972145.3741093</v>
      </c>
      <c r="L3664" s="444">
        <f t="shared" ca="1" si="172"/>
        <v>-865424287035.1604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-865424287035.1604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-3605934529.313169</v>
      </c>
      <c r="L3665" s="444">
        <f t="shared" ca="1" si="172"/>
        <v>-869030221564.47351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-869030221564.47351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-3620959256.5186396</v>
      </c>
      <c r="L3666" s="444">
        <f t="shared" ca="1" si="172"/>
        <v>-872651180820.99219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-872651180820.99219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-3636046586.7541347</v>
      </c>
      <c r="L3667" s="444">
        <f t="shared" ca="1" si="172"/>
        <v>-876287227407.74634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-876287227407.74634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-3651196780.8656096</v>
      </c>
      <c r="L3668" s="444">
        <f t="shared" ca="1" si="172"/>
        <v>-879938424188.61194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-879938424188.61194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-3666410100.7858829</v>
      </c>
      <c r="L3669" s="444">
        <f t="shared" ca="1" si="172"/>
        <v>-883604834289.39783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-883604834289.39783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-3681686809.5391574</v>
      </c>
      <c r="L3670" s="444">
        <f t="shared" ca="1" si="172"/>
        <v>-887286521098.93701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-887286521098.93701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-3697027171.2455707</v>
      </c>
      <c r="L3671" s="444">
        <f t="shared" ca="1" si="172"/>
        <v>-890983548270.18262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-890983548270.18262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-3712431451.1257606</v>
      </c>
      <c r="L3672" s="444">
        <f t="shared" ca="1" si="172"/>
        <v>-894695979721.30835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-894695979721.30835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-3727899915.5054512</v>
      </c>
      <c r="L3673" s="444">
        <f t="shared" ca="1" si="172"/>
        <v>-898423879636.81384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-898423879636.81384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-3743432831.8200569</v>
      </c>
      <c r="L3674" s="444">
        <f t="shared" ca="1" si="172"/>
        <v>-902167312468.63391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-902167312468.63391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-3759030468.6193085</v>
      </c>
      <c r="L3675" s="444">
        <f t="shared" ca="1" si="172"/>
        <v>-905926342937.25317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-905926342937.25317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-3774693095.5718875</v>
      </c>
      <c r="L3676" s="444">
        <f t="shared" ca="1" si="172"/>
        <v>-909701036032.82507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-909701036032.82507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-3790420983.4701042</v>
      </c>
      <c r="L3677" s="444">
        <f t="shared" ca="1" si="172"/>
        <v>-913491457016.29517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-913491457016.29517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-3806214404.2345634</v>
      </c>
      <c r="L3678" s="444">
        <f t="shared" ca="1" si="172"/>
        <v>-917297671420.52979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-917297671420.52979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-3822073630.9188743</v>
      </c>
      <c r="L3679" s="444">
        <f t="shared" ca="1" si="172"/>
        <v>-921119745051.44861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-921119745051.44861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-3837998937.7143693</v>
      </c>
      <c r="L3680" s="444">
        <f t="shared" ca="1" si="172"/>
        <v>-924957743989.16296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-924957743989.16296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-3853990599.9548454</v>
      </c>
      <c r="L3681" s="444">
        <f t="shared" ca="1" si="172"/>
        <v>-928811734589.1178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-928811734589.1178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-3870048894.1213245</v>
      </c>
      <c r="L3682" s="444">
        <f t="shared" ca="1" si="172"/>
        <v>-932681783483.23914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-932681783483.23914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-3886174097.8468299</v>
      </c>
      <c r="L3683" s="444">
        <f t="shared" ca="1" si="172"/>
        <v>-936567957581.08594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-936567957581.08594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-3902366489.9211912</v>
      </c>
      <c r="L3684" s="444">
        <f t="shared" ca="1" si="172"/>
        <v>-940470324071.00708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-940470324071.00708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-3918626350.2958627</v>
      </c>
      <c r="L3685" s="444">
        <f t="shared" ca="1" si="172"/>
        <v>-944388950421.30298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-944388950421.30298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-3934953960.0887628</v>
      </c>
      <c r="L3686" s="444">
        <f t="shared" ca="1" si="172"/>
        <v>-948323904381.39172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-948323904381.39172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-3951349601.5891323</v>
      </c>
      <c r="L3687" s="444">
        <f t="shared" ca="1" si="172"/>
        <v>-952275253982.98083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-952275253982.98083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-3967813558.2624202</v>
      </c>
      <c r="L3688" s="444">
        <f t="shared" ca="1" si="172"/>
        <v>-956243067541.24329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-956243067541.24329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-3984346114.7551804</v>
      </c>
      <c r="L3689" s="444">
        <f t="shared" ca="1" si="172"/>
        <v>-960227413655.99841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-960227413655.99841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-4000947556.8999934</v>
      </c>
      <c r="L3690" s="444">
        <f t="shared" ca="1" si="172"/>
        <v>-964228361212.89844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-964228361212.89844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-4017618171.7204099</v>
      </c>
      <c r="L3691" s="444">
        <f t="shared" ca="1" si="172"/>
        <v>-968245979384.6189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-968245979384.6189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-4034358247.4359121</v>
      </c>
      <c r="L3692" s="444">
        <f t="shared" ca="1" si="172"/>
        <v>-972280337632.05481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-972280337632.05481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-4051168073.4668951</v>
      </c>
      <c r="L3693" s="444">
        <f t="shared" ca="1" si="172"/>
        <v>-976331505705.52173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-976331505705.52173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-4068047940.4396739</v>
      </c>
      <c r="L3694" s="444">
        <f t="shared" ca="1" si="172"/>
        <v>-980399553645.96143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-980399553645.96143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-4084998140.1915064</v>
      </c>
      <c r="L3695" s="444">
        <f t="shared" ca="1" si="172"/>
        <v>-984484551786.15295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-984484551786.15295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-4102018965.7756376</v>
      </c>
      <c r="L3696" s="444">
        <f t="shared" ca="1" si="172"/>
        <v>-988586570751.92859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-988586570751.92859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-4119110711.4663692</v>
      </c>
      <c r="L3697" s="444">
        <f t="shared" ca="1" si="172"/>
        <v>-992705681463.3949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-992705681463.3949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-4136273672.7641454</v>
      </c>
      <c r="L3698" s="444">
        <f t="shared" ca="1" si="172"/>
        <v>-996841955136.15906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-996841955136.15906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-4153508146.4006619</v>
      </c>
      <c r="L3699" s="444">
        <f t="shared" ca="1" si="172"/>
        <v>-1000995463282.5597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-1000995463282.5597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-4170814430.3439984</v>
      </c>
      <c r="L3700" s="444">
        <f t="shared" ca="1" si="172"/>
        <v>-1005166277712.9037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-1005166277712.9037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-4188192823.8037648</v>
      </c>
      <c r="L3701" s="444">
        <f t="shared" ca="1" si="172"/>
        <v>-1009354470536.7074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-1009354470536.7074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-4205643627.2362804</v>
      </c>
      <c r="L3702" s="444">
        <f t="shared" ca="1" si="172"/>
        <v>-1013560114163.9437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-1013560114163.9437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-4223167142.3497653</v>
      </c>
      <c r="L3703" s="444">
        <f t="shared" ca="1" si="172"/>
        <v>-1017783281306.2935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-1017783281306.2935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-4240763672.1095562</v>
      </c>
      <c r="L3704" s="444">
        <f t="shared" ca="1" si="172"/>
        <v>-1022024044978.403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-1022024044978.403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-4258433520.7433457</v>
      </c>
      <c r="L3705" s="444">
        <f t="shared" ca="1" si="172"/>
        <v>-1026282478499.1462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-1026282478499.1462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-4276176993.7464428</v>
      </c>
      <c r="L3706" s="444">
        <f t="shared" ca="1" si="172"/>
        <v>-1030558655492.8927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-1030558655492.8927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-4293994397.887053</v>
      </c>
      <c r="L3707" s="444">
        <f t="shared" ca="1" si="172"/>
        <v>-1034852649890.7798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-1034852649890.7798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-4311886041.2115822</v>
      </c>
      <c r="L3708" s="444">
        <f t="shared" ca="1" si="172"/>
        <v>-1039164535931.9913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-1039164535931.9913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-4329852233.049964</v>
      </c>
      <c r="L3709" s="444">
        <f t="shared" ca="1" si="172"/>
        <v>-1043494388165.0413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-1043494388165.0413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-4347893284.0210047</v>
      </c>
      <c r="L3710" s="444">
        <f t="shared" ca="1" si="172"/>
        <v>-1047842281449.0623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-1047842281449.0623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-4366009506.0377598</v>
      </c>
      <c r="L3711" s="444">
        <f t="shared" ca="1" si="172"/>
        <v>-1052208290955.1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-1052208290955.1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-4384201212.3129168</v>
      </c>
      <c r="L3712" s="444">
        <f t="shared" ca="1" si="172"/>
        <v>-1056592492167.4128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-1056592492167.4128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-4402468717.3642197</v>
      </c>
      <c r="L3713" s="444">
        <f t="shared" ca="1" si="172"/>
        <v>-1060994960884.7771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-1060994960884.7771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-4420812337.0199041</v>
      </c>
      <c r="L3714" s="444">
        <f t="shared" ca="1" si="172"/>
        <v>-1065415773221.797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-1065415773221.797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-4439232388.4241543</v>
      </c>
      <c r="L3715" s="444">
        <f t="shared" ca="1" si="172"/>
        <v>-1069855005610.2212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-1069855005610.2212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-4457729190.0425882</v>
      </c>
      <c r="L3716" s="444">
        <f t="shared" ca="1" si="172"/>
        <v>-1074312734800.2638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-1074312734800.2638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-4476303061.6677656</v>
      </c>
      <c r="L3717" s="444">
        <f t="shared" ca="1" si="172"/>
        <v>-1078789037861.9315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-1078789037861.9315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-4494954324.424715</v>
      </c>
      <c r="L3718" s="444">
        <f t="shared" ca="1" si="172"/>
        <v>-1083283992186.3562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-1083283992186.3562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-4513683300.7764845</v>
      </c>
      <c r="L3719" s="444">
        <f t="shared" ca="1" si="172"/>
        <v>-1087797675487.1327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-1087797675487.1327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-4532490314.5297203</v>
      </c>
      <c r="L3720" s="444">
        <f t="shared" ca="1" si="172"/>
        <v>-1092330165801.6624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-1092330165801.6624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-4551375690.8402596</v>
      </c>
      <c r="L3721" s="444">
        <f t="shared" ca="1" si="172"/>
        <v>-1096881541492.5026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-1096881541492.5026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-4570339756.2187605</v>
      </c>
      <c r="L3722" s="444">
        <f t="shared" ca="1" si="172"/>
        <v>-1101451881248.7214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-1101451881248.7214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-4589382838.5363388</v>
      </c>
      <c r="L3723" s="444">
        <f t="shared" ca="1" si="172"/>
        <v>-1106041264087.2578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-1106041264087.2578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-4608505267.030241</v>
      </c>
      <c r="L3724" s="444">
        <f t="shared" ca="1" si="172"/>
        <v>-1110649769354.2881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-1110649769354.2881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-4627707372.3095341</v>
      </c>
      <c r="L3725" s="444">
        <f t="shared" ca="1" si="172"/>
        <v>-1115277476726.5977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-1115277476726.5977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-4646989486.3608236</v>
      </c>
      <c r="L3726" s="444">
        <f t="shared" ca="1" si="172"/>
        <v>-1119924466212.9585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-1119924466212.9585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-4666351942.5539932</v>
      </c>
      <c r="L3727" s="444">
        <f t="shared" ca="1" si="172"/>
        <v>-1124590818155.5125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-1124590818155.5125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-4685795075.6479683</v>
      </c>
      <c r="L3728" s="444">
        <f t="shared" ca="1" si="172"/>
        <v>-1129276613231.1604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-1129276613231.1604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-4705319221.7965012</v>
      </c>
      <c r="L3729" s="444">
        <f t="shared" ca="1" si="172"/>
        <v>-1133981932452.9568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-1133981932452.9568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-4724924718.5539865</v>
      </c>
      <c r="L3730" s="444">
        <f t="shared" ca="1" si="172"/>
        <v>-1138706857171.5107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-1138706857171.5107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-4744611904.8812943</v>
      </c>
      <c r="L3731" s="444">
        <f t="shared" ca="1" si="172"/>
        <v>-1143451469076.3921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-1143451469076.3921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-4764381121.1516333</v>
      </c>
      <c r="L3732" s="444">
        <f t="shared" ca="1" si="172"/>
        <v>-1148215850197.5437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-1148215850197.5437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-4784232709.1564322</v>
      </c>
      <c r="L3733" s="444">
        <f t="shared" ca="1" si="172"/>
        <v>-1153000082906.7002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-1153000082906.7002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-4804167012.1112509</v>
      </c>
      <c r="L3734" s="444">
        <f t="shared" ca="1" si="172"/>
        <v>-1157804249918.8115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-1157804249918.8115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-4824184374.6617146</v>
      </c>
      <c r="L3735" s="444">
        <f t="shared" ca="1" si="172"/>
        <v>-1162628434293.4731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-1162628434293.4731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-4844285142.8894711</v>
      </c>
      <c r="L3736" s="444">
        <f t="shared" ca="1" si="172"/>
        <v>-1167472719436.3625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-1167472719436.3625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-4864469664.3181772</v>
      </c>
      <c r="L3737" s="444">
        <f t="shared" ca="1" si="172"/>
        <v>-1172337189100.6807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-1172337189100.6807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-4884738287.9195023</v>
      </c>
      <c r="L3738" s="444">
        <f t="shared" ca="1" si="172"/>
        <v>-1177221927388.6001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-1177221927388.6001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-4905091364.1191673</v>
      </c>
      <c r="L3739" s="444">
        <f t="shared" ca="1" si="172"/>
        <v>-1182127018752.7192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-1182127018752.7192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-4925529244.8029966</v>
      </c>
      <c r="L3740" s="444">
        <f t="shared" ca="1" si="172"/>
        <v>-1187052547997.5222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-1187052547997.5222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-4946052283.3230095</v>
      </c>
      <c r="L3741" s="444">
        <f t="shared" ca="1" si="172"/>
        <v>-1191998600280.8452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-1191998600280.8452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-4966660834.5035219</v>
      </c>
      <c r="L3742" s="444">
        <f t="shared" ca="1" si="172"/>
        <v>-1196965261115.3486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-1196965261115.3486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-4987355254.6472855</v>
      </c>
      <c r="L3743" s="444">
        <f t="shared" ca="1" si="172"/>
        <v>-1201952616369.9958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-1201952616369.9958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-5008135901.5416489</v>
      </c>
      <c r="L3744" s="444">
        <f t="shared" ca="1" si="172"/>
        <v>-1206960752271.5376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-1206960752271.5376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-5029003134.4647398</v>
      </c>
      <c r="L3745" s="444">
        <f t="shared" ca="1" si="172"/>
        <v>-1211989755406.0024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-1211989755406.0024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-5049957314.1916771</v>
      </c>
      <c r="L3746" s="444">
        <f t="shared" ca="1" si="172"/>
        <v>-1217039712720.1941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-1217039712720.1941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-5070998803.0008087</v>
      </c>
      <c r="L3747" s="444">
        <f t="shared" ca="1" si="172"/>
        <v>-1222110711523.1948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-1222110711523.1948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-5092127964.6799784</v>
      </c>
      <c r="L3748" s="444">
        <f t="shared" ca="1" si="172"/>
        <v>-1227202839487.8748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-1227202839487.8748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-5113345164.5328112</v>
      </c>
      <c r="L3749" s="444">
        <f t="shared" ca="1" si="172"/>
        <v>-1232316184652.4075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-1232316184652.4075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-5134650769.3850307</v>
      </c>
      <c r="L3750" s="444">
        <f t="shared" ca="1" si="172"/>
        <v>-1237450835421.7925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-1237450835421.7925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-5156045147.5908022</v>
      </c>
      <c r="L3751" s="444">
        <f t="shared" ca="1" si="172"/>
        <v>-1242606880569.3833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-1242606880569.3833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-5177528669.0390968</v>
      </c>
      <c r="L3752" s="444">
        <f t="shared" ca="1" si="172"/>
        <v>-1247784409238.4224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-1247784409238.4224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-5199101705.1600933</v>
      </c>
      <c r="L3753" s="444">
        <f t="shared" ca="1" si="172"/>
        <v>-1252983510943.5825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-1252983510943.5825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-5220764628.9315939</v>
      </c>
      <c r="L3754" s="444">
        <f t="shared" ca="1" si="172"/>
        <v>-1258204275572.5142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-1258204275572.5142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-5242517814.8854752</v>
      </c>
      <c r="L3755" s="444">
        <f t="shared" ca="1" si="172"/>
        <v>-1263446793387.3997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-1263446793387.3997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-5264361639.1141653</v>
      </c>
      <c r="L3756" s="444">
        <f t="shared" ca="1" si="172"/>
        <v>-1268711155026.5139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-1268711155026.5139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-5286296479.2771416</v>
      </c>
      <c r="L3757" s="444">
        <f t="shared" ca="1" si="172"/>
        <v>-1273997451505.791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-1273997451505.791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-5308322714.6074629</v>
      </c>
      <c r="L3758" s="444">
        <f t="shared" ca="1" si="172"/>
        <v>-1279305774220.3984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-1279305774220.3984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-5330440725.9183264</v>
      </c>
      <c r="L3759" s="444">
        <f t="shared" ca="1" si="172"/>
        <v>-1284636214946.3167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-1284636214946.3167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-5352650895.6096525</v>
      </c>
      <c r="L3760" s="444">
        <f t="shared" ca="1" si="172"/>
        <v>-1289988865841.9263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-1289988865841.9263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-5374953607.6746931</v>
      </c>
      <c r="L3761" s="444">
        <f t="shared" ca="1" si="172"/>
        <v>-1295363819449.6011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-1295363819449.6011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-5397349247.7066708</v>
      </c>
      <c r="L3762" s="444">
        <f t="shared" ca="1" si="172"/>
        <v>-1300761168697.3079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-1300761168697.3079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-5419838202.9054489</v>
      </c>
      <c r="L3763" s="444">
        <f t="shared" ca="1" si="172"/>
        <v>-1306181006900.2134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-1306181006900.2134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-5442420862.0842228</v>
      </c>
      <c r="L3764" s="444">
        <f t="shared" ca="1" si="172"/>
        <v>-1311623427762.2976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-1311623427762.2976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-5465097615.67624</v>
      </c>
      <c r="L3765" s="444">
        <f t="shared" ca="1" si="172"/>
        <v>-1317088525377.9739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-1317088525377.9739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-5487868855.7415581</v>
      </c>
      <c r="L3766" s="444">
        <f t="shared" ca="1" si="172"/>
        <v>-1322576394233.7153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-1322576394233.7153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-5510734975.973814</v>
      </c>
      <c r="L3767" s="444">
        <f t="shared" ca="1" si="172"/>
        <v>-1328087129209.6892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-1328087129209.6892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-5533696371.7070379</v>
      </c>
      <c r="L3768" s="444">
        <f t="shared" ca="1" si="172"/>
        <v>-1333620825581.3962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-1333620825581.3962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-5556753439.9224844</v>
      </c>
      <c r="L3769" s="444">
        <f t="shared" ca="1" si="172"/>
        <v>-1339177579021.3186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-1339177579021.3186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-5579906579.2554941</v>
      </c>
      <c r="L3770" s="444">
        <f t="shared" ca="1" si="172"/>
        <v>-1344757485600.5742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-1344757485600.5742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-5603156190.0023928</v>
      </c>
      <c r="L3771" s="444">
        <f t="shared" ca="1" si="172"/>
        <v>-1350360641790.5767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-1350360641790.5767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-5626502674.1274023</v>
      </c>
      <c r="L3772" s="444">
        <f t="shared" ca="1" si="172"/>
        <v>-1355987144464.7041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-1355987144464.7041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-5649946435.2695999</v>
      </c>
      <c r="L3773" s="444">
        <f t="shared" ca="1" si="172"/>
        <v>-1361637090899.9736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-1361637090899.9736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-5673487878.7498903</v>
      </c>
      <c r="L3774" s="444">
        <f t="shared" ca="1" si="172"/>
        <v>-1367310578778.7236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-1367310578778.7236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-5697127411.5780153</v>
      </c>
      <c r="L3775" s="444">
        <f t="shared" ca="1" si="172"/>
        <v>-1373007706190.3018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-1373007706190.3018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-5720865442.4595909</v>
      </c>
      <c r="L3776" s="444">
        <f t="shared" ca="1" si="172"/>
        <v>-1378728571632.7612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-1378728571632.7612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-5744702381.8031721</v>
      </c>
      <c r="L3777" s="444">
        <f t="shared" ca="1" si="172"/>
        <v>-1384473274014.5645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-1384473274014.5645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-5768638641.7273521</v>
      </c>
      <c r="L3778" s="444">
        <f t="shared" ca="1" si="172"/>
        <v>-1390241912656.2917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-1390241912656.2917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-5792674636.0678825</v>
      </c>
      <c r="L3779" s="444">
        <f t="shared" ca="1" si="172"/>
        <v>-1396034587292.3596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-1396034587292.3596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-5816810780.3848314</v>
      </c>
      <c r="L3780" s="444">
        <f t="shared" ca="1" si="172"/>
        <v>-1401851398072.7444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-1401851398072.7444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-5841047491.9697685</v>
      </c>
      <c r="L3781" s="444">
        <f t="shared" ca="1" si="172"/>
        <v>-1407692445564.7141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-1407692445564.7141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-5865385189.8529758</v>
      </c>
      <c r="L3782" s="444">
        <f t="shared" ca="1" si="172"/>
        <v>-1413557830754.5671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-1413557830754.5671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-5889824294.8106966</v>
      </c>
      <c r="L3783" s="444">
        <f t="shared" ca="1" si="172"/>
        <v>-1419447655049.3779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-1419447655049.3779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-5914365229.3724079</v>
      </c>
      <c r="L3784" s="444">
        <f t="shared" ca="1" si="172"/>
        <v>-1425362020278.7502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-1425362020278.7502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-5939008417.828126</v>
      </c>
      <c r="L3785" s="444">
        <f t="shared" ca="1" si="172"/>
        <v>-1431301028696.5784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-1431301028696.5784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-5963754286.2357435</v>
      </c>
      <c r="L3786" s="444">
        <f t="shared" ca="1" si="172"/>
        <v>-1437264782982.8142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-1437264782982.8142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-5988603262.4283924</v>
      </c>
      <c r="L3787" s="444">
        <f t="shared" ca="1" si="172"/>
        <v>-1443253386245.2427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-1443253386245.2427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-6013555776.0218449</v>
      </c>
      <c r="L3788" s="444">
        <f t="shared" ca="1" si="172"/>
        <v>-1449266942021.2644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-1449266942021.2644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-6038612258.4219351</v>
      </c>
      <c r="L3789" s="444">
        <f t="shared" ca="1" si="172"/>
        <v>-1455305554279.6863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-1455305554279.6863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-6063773142.8320265</v>
      </c>
      <c r="L3790" s="444">
        <f t="shared" ca="1" si="172"/>
        <v>-1461369327422.5183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-1461369327422.5183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-6089038864.2604933</v>
      </c>
      <c r="L3791" s="444">
        <f t="shared" ca="1" si="172"/>
        <v>-1467458366286.7788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-1467458366286.7788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-6114409859.528245</v>
      </c>
      <c r="L3792" s="444">
        <f t="shared" ca="1" si="172"/>
        <v>-1473572776146.3071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-1473572776146.3071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-6139886567.2762794</v>
      </c>
      <c r="L3793" s="444">
        <f t="shared" ca="1" si="172"/>
        <v>-1479712662713.5835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-1479712662713.5835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-6165469427.9732647</v>
      </c>
      <c r="L3794" s="444">
        <f t="shared" ca="1" si="172"/>
        <v>-1485878132141.5566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-1485878132141.5566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-6191158883.9231529</v>
      </c>
      <c r="L3795" s="444">
        <f t="shared" ca="1" si="172"/>
        <v>-1492069291025.4797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-1492069291025.4797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-6216955379.2728319</v>
      </c>
      <c r="L3796" s="444">
        <f t="shared" ca="1" si="172"/>
        <v>-1498286246404.7527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-1498286246404.7527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-6242859360.019803</v>
      </c>
      <c r="L3797" s="444">
        <f t="shared" ca="1" si="172"/>
        <v>-1504529105764.7725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-1504529105764.7725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-6268871274.0198851</v>
      </c>
      <c r="L3798" s="444">
        <f t="shared" ca="1" si="172"/>
        <v>-1510797977038.7922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-1510797977038.7922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-6294991570.9949675</v>
      </c>
      <c r="L3799" s="444">
        <f t="shared" ca="1" si="172"/>
        <v>-1517092968609.7871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-1517092968609.7871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-6321220702.5407791</v>
      </c>
      <c r="L3800" s="444">
        <f t="shared" ca="1" si="172"/>
        <v>-1523414189312.3279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-1523414189312.3279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-6347559122.1346998</v>
      </c>
      <c r="L3801" s="444">
        <f t="shared" ca="1" si="172"/>
        <v>-1529761748434.4626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-1529761748434.4626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-6374007285.1435947</v>
      </c>
      <c r="L3802" s="444">
        <f t="shared" ca="1" si="172"/>
        <v>-1536135755719.6062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-1536135755719.6062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-6400565648.8316927</v>
      </c>
      <c r="L3803" s="444">
        <f t="shared" ca="1" si="172"/>
        <v>-1542536321368.438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-1542536321368.438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-6427234672.3684912</v>
      </c>
      <c r="L3804" s="444">
        <f t="shared" ca="1" si="172"/>
        <v>-1548963556040.8064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-1548963556040.8064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-6454014816.8366928</v>
      </c>
      <c r="L3805" s="444">
        <f t="shared" ca="1" si="172"/>
        <v>-1555417570857.6431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-1555417570857.6431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-6480906545.2401791</v>
      </c>
      <c r="L3806" s="444">
        <f t="shared" ca="1" si="172"/>
        <v>-1561898477402.8833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-1561898477402.8833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-6507910322.5120134</v>
      </c>
      <c r="L3807" s="444">
        <f t="shared" ca="1" si="172"/>
        <v>-1568406387725.3953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-1568406387725.3953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-6535026615.52248</v>
      </c>
      <c r="L3808" s="444">
        <f t="shared" ca="1" si="172"/>
        <v>-1574941414340.9177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-1574941414340.9177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-6562255893.0871572</v>
      </c>
      <c r="L3809" s="444">
        <f t="shared" ca="1" si="172"/>
        <v>-1581503670234.0049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-1581503670234.0049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-6589598625.9750204</v>
      </c>
      <c r="L3810" s="444">
        <f t="shared" ca="1" si="172"/>
        <v>-1588093268859.98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-1588093268859.98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-6617055286.9165831</v>
      </c>
      <c r="L3811" s="444">
        <f t="shared" ca="1" si="172"/>
        <v>-1594710324146.8965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-1594710324146.8965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-6644626350.6120682</v>
      </c>
      <c r="L3812" s="444">
        <f t="shared" ca="1" si="172"/>
        <v>-1601354950497.5085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-1601354950497.5085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-6672312293.7396193</v>
      </c>
      <c r="L3813" s="444">
        <f t="shared" ca="1" si="172"/>
        <v>-1608027262791.248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-1608027262791.248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-6700113594.9635334</v>
      </c>
      <c r="L3814" s="444">
        <f t="shared" ca="1" si="172"/>
        <v>-1614727376386.2117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-1614727376386.2117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-6728030734.9425488</v>
      </c>
      <c r="L3815" s="444">
        <f t="shared" ca="1" si="172"/>
        <v>-1621455407121.1543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-1621455407121.1543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-6756064196.3381424</v>
      </c>
      <c r="L3816" s="444">
        <f t="shared" ca="1" si="172"/>
        <v>-1628211471317.4924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-1628211471317.4924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-6784214463.8228855</v>
      </c>
      <c r="L3817" s="444">
        <f t="shared" ca="1" si="172"/>
        <v>-1634995685781.3154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-1634995685781.3154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-6812482024.0888138</v>
      </c>
      <c r="L3818" s="444">
        <f t="shared" ca="1" si="172"/>
        <v>-1641808167805.4043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-1641808167805.4043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-6840867365.8558512</v>
      </c>
      <c r="L3819" s="444">
        <f t="shared" ca="1" si="172"/>
        <v>-1648649035171.2603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-1648649035171.2603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-6869370979.8802509</v>
      </c>
      <c r="L3820" s="444">
        <f t="shared" ca="1" si="172"/>
        <v>-1655518406151.1406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-1655518406151.1406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-6897993358.9630861</v>
      </c>
      <c r="L3821" s="444">
        <f t="shared" ca="1" si="172"/>
        <v>-1662416399510.1038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-1662416399510.1038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-6926734997.958766</v>
      </c>
      <c r="L3822" s="444">
        <f t="shared" ca="1" si="172"/>
        <v>-1669343134508.0625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-1669343134508.0625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-6955596393.7835932</v>
      </c>
      <c r="L3823" s="444">
        <f t="shared" ca="1" si="172"/>
        <v>-1676298730901.8462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-1676298730901.8462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-6984578045.4243593</v>
      </c>
      <c r="L3824" s="444">
        <f t="shared" ca="1" si="172"/>
        <v>-1683283308947.2705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-1683283308947.2705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-7013680453.9469604</v>
      </c>
      <c r="L3825" s="444">
        <f t="shared" ca="1" si="172"/>
        <v>-1690296989401.2175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-1690296989401.2175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-7042904122.5050726</v>
      </c>
      <c r="L3826" s="444">
        <f t="shared" ca="1" si="172"/>
        <v>-1697339893523.7227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-1697339893523.7227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-7072249556.3488445</v>
      </c>
      <c r="L3827" s="444">
        <f t="shared" ca="1" si="172"/>
        <v>-1704412143080.0715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-1704412143080.0715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-7101717262.8336315</v>
      </c>
      <c r="L3828" s="444">
        <f t="shared" ca="1" si="172"/>
        <v>-1711513860342.9053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-1711513860342.9053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-7131307751.428772</v>
      </c>
      <c r="L3829" s="444">
        <f t="shared" ca="1" si="172"/>
        <v>-1718645168094.334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-1718645168094.334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-7161021533.7263918</v>
      </c>
      <c r="L3830" s="444">
        <f t="shared" ca="1" si="172"/>
        <v>-1725806189628.0603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-1725806189628.0603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-7190859123.4502497</v>
      </c>
      <c r="L3831" s="444">
        <f t="shared" ca="1" si="172"/>
        <v>-1732997048751.5105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-1732997048751.5105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-7220821036.4646273</v>
      </c>
      <c r="L3832" s="444">
        <f t="shared" ca="1" si="172"/>
        <v>-1740217869787.9751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-1740217869787.9751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-7250907790.7832289</v>
      </c>
      <c r="L3833" s="444">
        <f t="shared" ref="L3833:L4087" ca="1" si="177">I3833-J3833+K3833</f>
        <v>-1747468777578.7583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-1747468777578.7583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-7281119906.5781593</v>
      </c>
      <c r="L3834" s="444">
        <f t="shared" ca="1" si="177"/>
        <v>-1754749897485.3364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-1754749897485.3364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-7311457906.1889019</v>
      </c>
      <c r="L3835" s="444">
        <f t="shared" ca="1" si="177"/>
        <v>-1762061355391.5254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-1762061355391.5254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-7341922314.1313562</v>
      </c>
      <c r="L3836" s="444">
        <f t="shared" ca="1" si="177"/>
        <v>-1769403277705.6567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-1769403277705.6567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-7372513657.1069031</v>
      </c>
      <c r="L3837" s="444">
        <f t="shared" ca="1" si="177"/>
        <v>-1776775791362.7637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-1776775791362.7637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-7403232464.0115137</v>
      </c>
      <c r="L3838" s="444">
        <f t="shared" ca="1" si="177"/>
        <v>-1784179023826.7751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-1784179023826.7751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-7434079265.9448967</v>
      </c>
      <c r="L3839" s="444">
        <f t="shared" ca="1" si="177"/>
        <v>-1791613103092.72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-1791613103092.72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-7465054596.2196655</v>
      </c>
      <c r="L3840" s="444">
        <f t="shared" ca="1" si="177"/>
        <v>-1799078157688.9397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-1799078157688.9397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-7496158990.3705816</v>
      </c>
      <c r="L3841" s="444">
        <f t="shared" ca="1" si="177"/>
        <v>-1806574316679.3103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-1806574316679.3103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-7527392986.1637917</v>
      </c>
      <c r="L3842" s="444">
        <f t="shared" ca="1" si="177"/>
        <v>-1814101709665.4741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-1814101709665.4741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-7558757123.606142</v>
      </c>
      <c r="L3843" s="444">
        <f t="shared" ca="1" si="177"/>
        <v>-1821660466789.0803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-1821660466789.0803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-7590251944.9545012</v>
      </c>
      <c r="L3844" s="444">
        <f t="shared" ca="1" si="177"/>
        <v>-1829250718734.0349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-1829250718734.0349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-7621877994.7251444</v>
      </c>
      <c r="L3845" s="444">
        <f t="shared" ca="1" si="177"/>
        <v>-1836872596728.76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-1836872596728.76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-7653635819.703166</v>
      </c>
      <c r="L3846" s="444">
        <f t="shared" ca="1" si="177"/>
        <v>-1844526232548.4631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-1844526232548.4631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-7685525968.95193</v>
      </c>
      <c r="L3847" s="444">
        <f t="shared" ca="1" si="177"/>
        <v>-1852211758517.415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-1852211758517.415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-7717548993.8225622</v>
      </c>
      <c r="L3848" s="444">
        <f t="shared" ca="1" si="177"/>
        <v>-1859929307511.2375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-1859929307511.2375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-7749705447.9634895</v>
      </c>
      <c r="L3849" s="444">
        <f t="shared" ca="1" si="177"/>
        <v>-1867679012959.2009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-1867679012959.2009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-7781995887.3300037</v>
      </c>
      <c r="L3850" s="444">
        <f t="shared" ca="1" si="177"/>
        <v>-1875461008846.531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-1875461008846.531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-7814420870.1938791</v>
      </c>
      <c r="L3851" s="444">
        <f t="shared" ca="1" si="177"/>
        <v>-1883275429716.7249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-1883275429716.7249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-7846980957.1530199</v>
      </c>
      <c r="L3852" s="444">
        <f t="shared" ca="1" si="177"/>
        <v>-1891122410673.8779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-1891122410673.8779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-7879676711.1411591</v>
      </c>
      <c r="L3853" s="444">
        <f t="shared" ca="1" si="177"/>
        <v>-1899002087385.019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-1899002087385.019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-7912508697.4375792</v>
      </c>
      <c r="L3854" s="444">
        <f t="shared" ca="1" si="177"/>
        <v>-1906914596082.4565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-1906914596082.4565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-7945477483.6769018</v>
      </c>
      <c r="L3855" s="444">
        <f t="shared" ca="1" si="177"/>
        <v>-1914860073566.1335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-1914860073566.1335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-7978583639.8588905</v>
      </c>
      <c r="L3856" s="444">
        <f t="shared" ca="1" si="177"/>
        <v>-1922838657205.9924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-1922838657205.9924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-8011827738.3583021</v>
      </c>
      <c r="L3857" s="444">
        <f t="shared" ca="1" si="177"/>
        <v>-1930850484944.3508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-1930850484944.3508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-8045210353.9347954</v>
      </c>
      <c r="L3858" s="444">
        <f t="shared" ca="1" si="177"/>
        <v>-1938895695298.2856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-1938895695298.2856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-8078732063.742856</v>
      </c>
      <c r="L3859" s="444">
        <f t="shared" ca="1" si="177"/>
        <v>-1946974427362.0286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-1946974427362.0286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-8112393447.3417854</v>
      </c>
      <c r="L3860" s="444">
        <f t="shared" ca="1" si="177"/>
        <v>-1955086820809.3704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-1955086820809.3704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-8146195086.7057104</v>
      </c>
      <c r="L3861" s="444">
        <f t="shared" ca="1" si="177"/>
        <v>-1963233015896.0762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-1963233015896.0762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-8180137566.2336512</v>
      </c>
      <c r="L3862" s="444">
        <f t="shared" ca="1" si="177"/>
        <v>-1971413153462.3098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-1971413153462.3098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-8214221472.7596245</v>
      </c>
      <c r="L3863" s="444">
        <f t="shared" ca="1" si="177"/>
        <v>-1979627374935.0693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-1979627374935.0693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-8248447395.562789</v>
      </c>
      <c r="L3864" s="444">
        <f t="shared" ca="1" si="177"/>
        <v>-1987875822330.6321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-1987875822330.6321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-8282815926.3776331</v>
      </c>
      <c r="L3865" s="444">
        <f t="shared" ca="1" si="177"/>
        <v>-1996158638257.0098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-1996158638257.0098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-8317327659.4042082</v>
      </c>
      <c r="L3866" s="444">
        <f t="shared" ca="1" si="177"/>
        <v>-2004475965916.4141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-2004475965916.4141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-8351983191.3183918</v>
      </c>
      <c r="L3867" s="444">
        <f t="shared" ca="1" si="177"/>
        <v>-2012827949107.7324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-2012827949107.7324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-8386783121.282218</v>
      </c>
      <c r="L3868" s="444">
        <f t="shared" ca="1" si="177"/>
        <v>-2021214732229.0146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-2021214732229.0146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-8421728050.9542265</v>
      </c>
      <c r="L3869" s="444">
        <f t="shared" ca="1" si="177"/>
        <v>-2029636460279.969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-2029636460279.969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-8456818584.4998703</v>
      </c>
      <c r="L3870" s="444">
        <f t="shared" ca="1" si="177"/>
        <v>-2038093278864.4688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-2038093278864.4688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-8492055328.6019526</v>
      </c>
      <c r="L3871" s="444">
        <f t="shared" ca="1" si="177"/>
        <v>-2046585334193.0708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-2046585334193.0708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-8527438892.4711285</v>
      </c>
      <c r="L3872" s="444">
        <f t="shared" ca="1" si="177"/>
        <v>-2055112773085.542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-2055112773085.542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-8562969887.8564262</v>
      </c>
      <c r="L3873" s="444">
        <f t="shared" ca="1" si="177"/>
        <v>-2063675742973.3984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-2063675742973.3984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-8598648929.0558262</v>
      </c>
      <c r="L3874" s="444">
        <f t="shared" ca="1" si="177"/>
        <v>-2072274391902.4543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-2072274391902.4543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-8634476632.9268932</v>
      </c>
      <c r="L3875" s="444">
        <f t="shared" ca="1" si="177"/>
        <v>-2080908868535.3813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-2080908868535.3813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-8670453618.8974228</v>
      </c>
      <c r="L3876" s="444">
        <f t="shared" ca="1" si="177"/>
        <v>-2089579322154.2788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-2089579322154.2788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-8706580508.976162</v>
      </c>
      <c r="L3877" s="444">
        <f t="shared" ca="1" si="177"/>
        <v>-2098285902663.2549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-2098285902663.2549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-8742857927.7635612</v>
      </c>
      <c r="L3878" s="444">
        <f t="shared" ca="1" si="177"/>
        <v>-2107028760591.0186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-2107028760591.0186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-8779286502.4625778</v>
      </c>
      <c r="L3879" s="444">
        <f t="shared" ca="1" si="177"/>
        <v>-2115808047093.4812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-2115808047093.4812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-8815866862.8895054</v>
      </c>
      <c r="L3880" s="444">
        <f t="shared" ca="1" si="177"/>
        <v>-2124623913956.3706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-2124623913956.3706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-8852599641.4848766</v>
      </c>
      <c r="L3881" s="444">
        <f t="shared" ca="1" si="177"/>
        <v>-2133476513597.8555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-2133476513597.8555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-8889485473.324398</v>
      </c>
      <c r="L3882" s="444">
        <f t="shared" ca="1" si="177"/>
        <v>-2142365999071.1799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-2142365999071.1799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-8926524996.1299171</v>
      </c>
      <c r="L3883" s="444">
        <f t="shared" ca="1" si="177"/>
        <v>-2151292524067.3098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-2151292524067.3098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-8963718850.2804565</v>
      </c>
      <c r="L3884" s="444">
        <f t="shared" ca="1" si="177"/>
        <v>-2160256242917.5903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-2160256242917.5903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-9001067678.8232937</v>
      </c>
      <c r="L3885" s="444">
        <f t="shared" ca="1" si="177"/>
        <v>-2169257310596.4136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-2169257310596.4136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-9038572127.4850578</v>
      </c>
      <c r="L3886" s="444">
        <f t="shared" ca="1" si="177"/>
        <v>-2178295882723.8987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-2178295882723.8987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-9076232844.6829128</v>
      </c>
      <c r="L3887" s="444">
        <f t="shared" ca="1" si="177"/>
        <v>-2187372115568.5815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-2187372115568.5815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-9114050481.5357552</v>
      </c>
      <c r="L3888" s="444">
        <f t="shared" ca="1" si="177"/>
        <v>-2196486166050.1172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-2196486166050.1172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-9152025691.8754883</v>
      </c>
      <c r="L3889" s="444">
        <f t="shared" ca="1" si="177"/>
        <v>-2205638191741.9927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-2205638191741.9927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-9190159132.2583027</v>
      </c>
      <c r="L3890" s="444">
        <f t="shared" ca="1" si="177"/>
        <v>-2214828350874.251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-2214828350874.251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-9228451461.9760456</v>
      </c>
      <c r="L3891" s="444">
        <f t="shared" ca="1" si="177"/>
        <v>-2224056802336.2271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-2224056802336.2271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-9266903343.0676117</v>
      </c>
      <c r="L3892" s="444">
        <f t="shared" ca="1" si="177"/>
        <v>-2233323705679.2944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-2233323705679.2944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-9305515440.3303928</v>
      </c>
      <c r="L3893" s="444">
        <f t="shared" ca="1" si="177"/>
        <v>-2242629221119.625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-2242629221119.625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-9344288421.3317699</v>
      </c>
      <c r="L3894" s="444">
        <f t="shared" ca="1" si="177"/>
        <v>-2251973509540.9565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-2251973509540.9565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-9383222956.4206524</v>
      </c>
      <c r="L3895" s="444">
        <f t="shared" ca="1" si="177"/>
        <v>-2261356732497.377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-2261356732497.377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-9422319718.7390709</v>
      </c>
      <c r="L3896" s="444">
        <f t="shared" ca="1" si="177"/>
        <v>-2270779052216.1162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-2270779052216.1162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-9461579384.2338181</v>
      </c>
      <c r="L3897" s="444">
        <f t="shared" ca="1" si="177"/>
        <v>-2280240631600.3501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-2280240631600.3501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-9501002631.6681252</v>
      </c>
      <c r="L3898" s="444">
        <f t="shared" ca="1" si="177"/>
        <v>-2289741634232.0181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-2289741634232.0181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-9540590142.6334076</v>
      </c>
      <c r="L3899" s="444">
        <f t="shared" ca="1" si="177"/>
        <v>-2299282224374.6514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-2299282224374.6514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-9580342601.5610466</v>
      </c>
      <c r="L3900" s="444">
        <f t="shared" ca="1" si="177"/>
        <v>-2308862566976.2124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-2308862566976.2124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-9620260695.7342186</v>
      </c>
      <c r="L3901" s="444">
        <f t="shared" ca="1" si="177"/>
        <v>-2318482827671.9468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-2318482827671.9468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-9660345115.299778</v>
      </c>
      <c r="L3902" s="444">
        <f t="shared" ca="1" si="177"/>
        <v>-2328143172787.2466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-2328143172787.2466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-9700596553.2801933</v>
      </c>
      <c r="L3903" s="444">
        <f t="shared" ca="1" si="177"/>
        <v>-2337843769340.5269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-2337843769340.5269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-9741015705.5855293</v>
      </c>
      <c r="L3904" s="444">
        <f t="shared" ca="1" si="177"/>
        <v>-2347584785046.1123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-2347584785046.1123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-9781603271.0254669</v>
      </c>
      <c r="L3905" s="444">
        <f t="shared" ca="1" si="177"/>
        <v>-2357366388317.1377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-2357366388317.1377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-9822359951.3214073</v>
      </c>
      <c r="L3906" s="444">
        <f t="shared" ca="1" si="177"/>
        <v>-2367188748268.459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-2367188748268.459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-9863286451.1185799</v>
      </c>
      <c r="L3907" s="444">
        <f t="shared" ca="1" si="177"/>
        <v>-2377052034719.5776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-2377052034719.5776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-9904383477.9982395</v>
      </c>
      <c r="L3908" s="444">
        <f t="shared" ca="1" si="177"/>
        <v>-2386956418197.5757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-2386956418197.5757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-9945651742.4898987</v>
      </c>
      <c r="L3909" s="444">
        <f t="shared" ca="1" si="177"/>
        <v>-2396902069940.0654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-2396902069940.0654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-9987091958.0836067</v>
      </c>
      <c r="L3910" s="444">
        <f t="shared" ca="1" si="177"/>
        <v>-2406889161898.1489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-2406889161898.1489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-10028704841.242287</v>
      </c>
      <c r="L3911" s="444">
        <f t="shared" ca="1" si="177"/>
        <v>-2416917866739.3911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-2416917866739.3911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-10070491111.414129</v>
      </c>
      <c r="L3912" s="444">
        <f t="shared" ca="1" si="177"/>
        <v>-2426988357850.8052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-2426988357850.8052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-10112451491.045021</v>
      </c>
      <c r="L3913" s="444">
        <f t="shared" ca="1" si="177"/>
        <v>-2437100809341.8501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-2437100809341.8501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-10154586705.591042</v>
      </c>
      <c r="L3914" s="444">
        <f t="shared" ca="1" si="177"/>
        <v>-2447255396047.4409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-2447255396047.4409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-10196897483.531004</v>
      </c>
      <c r="L3915" s="444">
        <f t="shared" ca="1" si="177"/>
        <v>-2457452293530.9717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-2457452293530.9717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-10239384556.379049</v>
      </c>
      <c r="L3916" s="444">
        <f t="shared" ca="1" si="177"/>
        <v>-2467691678087.3506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-2467691678087.3506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-10282048658.697294</v>
      </c>
      <c r="L3917" s="444">
        <f t="shared" ca="1" si="177"/>
        <v>-2477973726746.0479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-2477973726746.0479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-10324890528.108532</v>
      </c>
      <c r="L3918" s="444">
        <f t="shared" ca="1" si="177"/>
        <v>-2488298617274.1563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-2488298617274.1563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-10367910905.308985</v>
      </c>
      <c r="L3919" s="444">
        <f t="shared" ca="1" si="177"/>
        <v>-2498666528179.4653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-2498666528179.4653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-10411110534.081106</v>
      </c>
      <c r="L3920" s="444">
        <f t="shared" ca="1" si="177"/>
        <v>-2509077638713.5464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-2509077638713.5464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-10454490161.306442</v>
      </c>
      <c r="L3921" s="444">
        <f t="shared" ca="1" si="177"/>
        <v>-2519532128874.853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-2519532128874.853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-10498050536.978554</v>
      </c>
      <c r="L3922" s="444">
        <f t="shared" ca="1" si="177"/>
        <v>-2530030179411.8315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-2530030179411.8315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-10541792414.215965</v>
      </c>
      <c r="L3923" s="444">
        <f t="shared" ca="1" si="177"/>
        <v>-2540571971826.0474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-2540571971826.0474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-10585716549.275198</v>
      </c>
      <c r="L3924" s="444">
        <f t="shared" ca="1" si="177"/>
        <v>-2551157688375.3228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-2551157688375.3228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-10629823701.563845</v>
      </c>
      <c r="L3925" s="444">
        <f t="shared" ca="1" si="177"/>
        <v>-2561787512076.8867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-2561787512076.8867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-10674114633.653694</v>
      </c>
      <c r="L3926" s="444">
        <f t="shared" ca="1" si="177"/>
        <v>-2572461626710.5405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-2572461626710.5405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-10718590111.293919</v>
      </c>
      <c r="L3927" s="444">
        <f t="shared" ca="1" si="177"/>
        <v>-2583180216821.8345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-2583180216821.8345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-10763250903.424311</v>
      </c>
      <c r="L3928" s="444">
        <f t="shared" ca="1" si="177"/>
        <v>-2593943467725.2588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-2593943467725.2588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-10808097782.188578</v>
      </c>
      <c r="L3929" s="444">
        <f t="shared" ca="1" si="177"/>
        <v>-2604751565507.4473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-2604751565507.4473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-10853131522.947697</v>
      </c>
      <c r="L3930" s="444">
        <f t="shared" ca="1" si="177"/>
        <v>-2615604697030.395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-2615604697030.395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-10898352904.293312</v>
      </c>
      <c r="L3931" s="444">
        <f t="shared" ca="1" si="177"/>
        <v>-2626503049934.6885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-2626503049934.6885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-10943762708.061201</v>
      </c>
      <c r="L3932" s="444">
        <f t="shared" ca="1" si="177"/>
        <v>-2637446812642.7495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-2637446812642.7495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-10989361719.34479</v>
      </c>
      <c r="L3933" s="444">
        <f t="shared" ca="1" si="177"/>
        <v>-2648436174362.0942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-2648436174362.0942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-11035150726.508726</v>
      </c>
      <c r="L3934" s="444">
        <f t="shared" ca="1" si="177"/>
        <v>-2659471325088.603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-2659471325088.603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-11081130521.202513</v>
      </c>
      <c r="L3935" s="444">
        <f t="shared" ca="1" si="177"/>
        <v>-2670552455609.8057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-2670552455609.8057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-11127301898.374189</v>
      </c>
      <c r="L3936" s="444">
        <f t="shared" ca="1" si="177"/>
        <v>-2681679757508.1797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-2681679757508.1797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-11173665656.284082</v>
      </c>
      <c r="L3937" s="444">
        <f t="shared" ca="1" si="177"/>
        <v>-2692853423164.4639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-2692853423164.4639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-11220222596.518599</v>
      </c>
      <c r="L3938" s="444">
        <f t="shared" ca="1" si="177"/>
        <v>-2704073645760.9824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-2704073645760.9824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-11266973524.004093</v>
      </c>
      <c r="L3939" s="444">
        <f t="shared" ca="1" si="177"/>
        <v>-2715340619284.9863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-2715340619284.9863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-11313919247.020777</v>
      </c>
      <c r="L3940" s="444">
        <f t="shared" ca="1" si="177"/>
        <v>-2726654538532.0073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-2726654538532.0073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-11361060577.216698</v>
      </c>
      <c r="L3941" s="444">
        <f t="shared" ca="1" si="177"/>
        <v>-2738015599109.2241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-2738015599109.2241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-11408398329.621767</v>
      </c>
      <c r="L3942" s="444">
        <f t="shared" ca="1" si="177"/>
        <v>-2749423997438.8457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-2749423997438.8457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-11455933322.661858</v>
      </c>
      <c r="L3943" s="444">
        <f t="shared" ca="1" si="177"/>
        <v>-2760879930761.5073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-2760879930761.5073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-11503666378.172947</v>
      </c>
      <c r="L3944" s="444">
        <f t="shared" ca="1" si="177"/>
        <v>-2772383597139.6802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-2772383597139.6802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-11551598321.415335</v>
      </c>
      <c r="L3945" s="444">
        <f t="shared" ca="1" si="177"/>
        <v>-2783935195461.0957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-2783935195461.0957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-11599729981.087898</v>
      </c>
      <c r="L3946" s="444">
        <f t="shared" ca="1" si="177"/>
        <v>-2795534925442.1836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-2795534925442.1836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-11648062189.342432</v>
      </c>
      <c r="L3947" s="444">
        <f t="shared" ca="1" si="177"/>
        <v>-2807182987631.5259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-2807182987631.5259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-11696595781.798025</v>
      </c>
      <c r="L3948" s="444">
        <f t="shared" ca="1" si="177"/>
        <v>-2818879583413.3237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-2818879583413.3237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-11745331597.555515</v>
      </c>
      <c r="L3949" s="444">
        <f t="shared" ca="1" si="177"/>
        <v>-2830624915010.8794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-2830624915010.8794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-11794270479.211998</v>
      </c>
      <c r="L3950" s="444">
        <f t="shared" ca="1" si="177"/>
        <v>-2842419185490.0913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-2842419185490.0913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-11843413272.87538</v>
      </c>
      <c r="L3951" s="444">
        <f t="shared" ca="1" si="177"/>
        <v>-2854262598762.9668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-2854262598762.9668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-11892760828.179028</v>
      </c>
      <c r="L3952" s="444">
        <f t="shared" ca="1" si="177"/>
        <v>-2866155359591.146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-2866155359591.146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-11942313998.296442</v>
      </c>
      <c r="L3953" s="444">
        <f t="shared" ca="1" si="177"/>
        <v>-2878097673589.4424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-2878097673589.4424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-11992073639.956009</v>
      </c>
      <c r="L3954" s="444">
        <f t="shared" ca="1" si="177"/>
        <v>-2890089747229.3984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-2890089747229.3984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-12042040613.455826</v>
      </c>
      <c r="L3955" s="444">
        <f t="shared" ca="1" si="177"/>
        <v>-2902131787842.8545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-2902131787842.8545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-12092215782.67856</v>
      </c>
      <c r="L3956" s="444">
        <f t="shared" ca="1" si="177"/>
        <v>-2914224003625.5332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-2914224003625.5332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-12142600015.106388</v>
      </c>
      <c r="L3957" s="444">
        <f t="shared" ca="1" si="177"/>
        <v>-2926366603640.6396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-2926366603640.6396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-12193194181.835999</v>
      </c>
      <c r="L3958" s="444">
        <f t="shared" ca="1" si="177"/>
        <v>-2938559797822.4756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-2938559797822.4756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-12243999157.593649</v>
      </c>
      <c r="L3959" s="444">
        <f t="shared" ca="1" si="177"/>
        <v>-2950803796980.0693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-2950803796980.0693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-12295015820.750288</v>
      </c>
      <c r="L3960" s="444">
        <f t="shared" ca="1" si="177"/>
        <v>-2963098812800.8198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-2963098812800.8198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-12346245053.33675</v>
      </c>
      <c r="L3961" s="444">
        <f t="shared" ca="1" si="177"/>
        <v>-2975445057854.1567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-2975445057854.1567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-12397687741.058987</v>
      </c>
      <c r="L3962" s="444">
        <f t="shared" ca="1" si="177"/>
        <v>-2987842745595.2158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-2987842745595.2158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-12449344773.313398</v>
      </c>
      <c r="L3963" s="444">
        <f t="shared" ca="1" si="177"/>
        <v>-3000292090368.5293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-3000292090368.5293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-12501217043.202206</v>
      </c>
      <c r="L3964" s="444">
        <f t="shared" ca="1" si="177"/>
        <v>-3012793307411.7314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-3012793307411.7314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-12553305447.548882</v>
      </c>
      <c r="L3965" s="444">
        <f t="shared" ca="1" si="177"/>
        <v>-3025346612859.2803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-3025346612859.2803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-12605610886.913668</v>
      </c>
      <c r="L3966" s="444">
        <f t="shared" ca="1" si="177"/>
        <v>-3037952223746.1938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-3037952223746.1938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-12658134265.60914</v>
      </c>
      <c r="L3967" s="444">
        <f t="shared" ca="1" si="177"/>
        <v>-3050610358011.8032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-3050610358011.8032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-12710876491.715847</v>
      </c>
      <c r="L3968" s="444">
        <f t="shared" ca="1" si="177"/>
        <v>-3063321234503.519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-3063321234503.519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-12763838477.097996</v>
      </c>
      <c r="L3969" s="444">
        <f t="shared" ca="1" si="177"/>
        <v>-3076085072980.6172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-3076085072980.6172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-12817021137.419239</v>
      </c>
      <c r="L3970" s="444">
        <f t="shared" ca="1" si="177"/>
        <v>-3088902094118.0366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-3088902094118.0366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-12870425392.158485</v>
      </c>
      <c r="L3971" s="444">
        <f t="shared" ca="1" si="177"/>
        <v>-3101772519510.1953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-3101772519510.1953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-12924052164.625814</v>
      </c>
      <c r="L3972" s="444">
        <f t="shared" ca="1" si="177"/>
        <v>-3114696571674.8213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-3114696571674.8213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-12977902381.978422</v>
      </c>
      <c r="L3973" s="444">
        <f t="shared" ca="1" si="177"/>
        <v>-3127674474056.7998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-3127674474056.7998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-13031976975.236666</v>
      </c>
      <c r="L3974" s="444">
        <f t="shared" ca="1" si="177"/>
        <v>-3140706451032.0366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-3140706451032.0366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-13086276879.300152</v>
      </c>
      <c r="L3975" s="444">
        <f t="shared" ca="1" si="177"/>
        <v>-3153792727911.3369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-3153792727911.3369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-13140803032.963903</v>
      </c>
      <c r="L3976" s="444">
        <f t="shared" ca="1" si="177"/>
        <v>-3166933530944.3008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-3166933530944.3008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-13195556378.934586</v>
      </c>
      <c r="L3977" s="444">
        <f t="shared" ca="1" si="177"/>
        <v>-3180129087323.2354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-3180129087323.2354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-13250537863.846813</v>
      </c>
      <c r="L3978" s="444">
        <f t="shared" ca="1" si="177"/>
        <v>-3193379625187.082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-3193379625187.082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-13305748438.279509</v>
      </c>
      <c r="L3979" s="444">
        <f t="shared" ca="1" si="177"/>
        <v>-3206685373625.3613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-3206685373625.3613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-13361189056.772339</v>
      </c>
      <c r="L3980" s="444">
        <f t="shared" ca="1" si="177"/>
        <v>-3220046562682.1338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-3220046562682.1338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-13416860677.842224</v>
      </c>
      <c r="L3981" s="444">
        <f t="shared" ca="1" si="177"/>
        <v>-3233463423359.9761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-3233463423359.9761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-13472764263.999901</v>
      </c>
      <c r="L3982" s="444">
        <f t="shared" ca="1" si="177"/>
        <v>-3246936187623.9761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-3246936187623.9761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-13528900781.766567</v>
      </c>
      <c r="L3983" s="444">
        <f t="shared" ca="1" si="177"/>
        <v>-3260465088405.7427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-3260465088405.7427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-13585271201.690594</v>
      </c>
      <c r="L3984" s="444">
        <f t="shared" ca="1" si="177"/>
        <v>-3274050359607.4331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-3274050359607.4331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-13641876498.364304</v>
      </c>
      <c r="L3985" s="444">
        <f t="shared" ca="1" si="177"/>
        <v>-3287692236105.7974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-3287692236105.7974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-13698717650.440823</v>
      </c>
      <c r="L3986" s="444">
        <f t="shared" ca="1" si="177"/>
        <v>-3301390953756.2383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-3301390953756.2383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-13755795640.650993</v>
      </c>
      <c r="L3987" s="444">
        <f t="shared" ca="1" si="177"/>
        <v>-3315146749396.8892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-3315146749396.8892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-13813111455.820372</v>
      </c>
      <c r="L3988" s="444">
        <f t="shared" ca="1" si="177"/>
        <v>-3328959860852.7095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-3328959860852.7095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-13870666086.88629</v>
      </c>
      <c r="L3989" s="444">
        <f t="shared" ca="1" si="177"/>
        <v>-3342830526939.5957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-3342830526939.5957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-13928460528.914982</v>
      </c>
      <c r="L3990" s="444">
        <f t="shared" ca="1" si="177"/>
        <v>-3356758987468.5107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-3356758987468.5107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-13986495781.118795</v>
      </c>
      <c r="L3991" s="444">
        <f t="shared" ca="1" si="177"/>
        <v>-3370745483249.6294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-3370745483249.6294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-14044772846.873455</v>
      </c>
      <c r="L3992" s="444">
        <f t="shared" ca="1" si="177"/>
        <v>-3384790256096.5029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-3384790256096.5029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-14103292733.735428</v>
      </c>
      <c r="L3993" s="444">
        <f t="shared" ca="1" si="177"/>
        <v>-3398893548830.2383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-3398893548830.2383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-14162056453.459326</v>
      </c>
      <c r="L3994" s="444">
        <f t="shared" ca="1" si="177"/>
        <v>-3413055605283.6978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-3413055605283.6978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-14221065022.015408</v>
      </c>
      <c r="L3995" s="444">
        <f t="shared" ca="1" si="177"/>
        <v>-3427276670305.7134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-3427276670305.7134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-14280319459.60714</v>
      </c>
      <c r="L3996" s="444">
        <f t="shared" ca="1" si="177"/>
        <v>-3441556989765.3203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-3441556989765.3203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-14339820790.688837</v>
      </c>
      <c r="L3997" s="444">
        <f t="shared" ca="1" si="177"/>
        <v>-3455896810556.0093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-3455896810556.0093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-14399570043.983372</v>
      </c>
      <c r="L3998" s="444">
        <f t="shared" ca="1" si="177"/>
        <v>-3470296380599.9927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-3470296380599.9927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-14459568252.499969</v>
      </c>
      <c r="L3999" s="444">
        <f t="shared" ca="1" si="177"/>
        <v>-3484755948852.4927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-3484755948852.4927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-14519816453.552053</v>
      </c>
      <c r="L4000" s="444">
        <f t="shared" ca="1" si="177"/>
        <v>-3499275765306.0449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-3499275765306.0449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-14580315688.775185</v>
      </c>
      <c r="L4001" s="444">
        <f t="shared" ca="1" si="177"/>
        <v>-3513856080994.8203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-3513856080994.8203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-14641067004.145082</v>
      </c>
      <c r="L4002" s="444">
        <f t="shared" ca="1" si="177"/>
        <v>-3528497147998.9653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-3528497147998.9653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-14702071449.995689</v>
      </c>
      <c r="L4003" s="444">
        <f t="shared" ca="1" si="177"/>
        <v>-3543199219448.9609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-3543199219448.9609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-14763330081.037336</v>
      </c>
      <c r="L4004" s="444">
        <f t="shared" ca="1" si="177"/>
        <v>-3557962549529.998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-3557962549529.998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-14824843956.374992</v>
      </c>
      <c r="L4005" s="444">
        <f t="shared" ca="1" si="177"/>
        <v>-3572787393486.373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-3572787393486.373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-14886614139.526554</v>
      </c>
      <c r="L4006" s="444">
        <f t="shared" ca="1" si="177"/>
        <v>-3587674007625.8994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-3587674007625.8994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-14948641698.441248</v>
      </c>
      <c r="L4007" s="444">
        <f t="shared" ca="1" si="177"/>
        <v>-3602622649324.3408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-3602622649324.3408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-15010927705.518089</v>
      </c>
      <c r="L4008" s="444">
        <f t="shared" ca="1" si="177"/>
        <v>-3617633577029.8589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-3617633577029.8589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-15073473237.624413</v>
      </c>
      <c r="L4009" s="444">
        <f t="shared" ca="1" si="177"/>
        <v>-3632707050267.4834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-3632707050267.4834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-15136279376.114511</v>
      </c>
      <c r="L4010" s="444">
        <f t="shared" ca="1" si="177"/>
        <v>-3647843329643.5981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-3647843329643.5981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-15199347206.848326</v>
      </c>
      <c r="L4011" s="444">
        <f t="shared" ca="1" si="177"/>
        <v>-3663042676850.4463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-3663042676850.4463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-15262677820.210192</v>
      </c>
      <c r="L4012" s="444">
        <f t="shared" ca="1" si="177"/>
        <v>-3678305354670.6563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-3678305354670.6563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-15326272311.127733</v>
      </c>
      <c r="L4013" s="444">
        <f t="shared" ca="1" si="177"/>
        <v>-3693631626981.7842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-3693631626981.7842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-15390131779.090767</v>
      </c>
      <c r="L4014" s="444">
        <f t="shared" ca="1" si="177"/>
        <v>-3709021758760.875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-3709021758760.875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-15454257328.170313</v>
      </c>
      <c r="L4015" s="444">
        <f t="shared" ca="1" si="177"/>
        <v>-3724476016089.0454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-3724476016089.0454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-15518650067.037691</v>
      </c>
      <c r="L4016" s="444">
        <f t="shared" ca="1" si="177"/>
        <v>-3739994666156.083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-3739994666156.083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-15583311108.983679</v>
      </c>
      <c r="L4017" s="444">
        <f t="shared" ca="1" si="177"/>
        <v>-3755577977265.0669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-3755577977265.0669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-15648241571.937778</v>
      </c>
      <c r="L4018" s="444">
        <f t="shared" ca="1" si="177"/>
        <v>-3771226218837.0049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-3771226218837.0049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-15713442578.48752</v>
      </c>
      <c r="L4019" s="444">
        <f t="shared" ca="1" si="177"/>
        <v>-3786939661415.4922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-3786939661415.4922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-15778915255.897886</v>
      </c>
      <c r="L4020" s="444">
        <f t="shared" ca="1" si="177"/>
        <v>-3802718576671.3901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-3802718576671.3901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-15844660736.130791</v>
      </c>
      <c r="L4021" s="444">
        <f t="shared" ca="1" si="177"/>
        <v>-3818563237407.521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-3818563237407.521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-15910680155.864668</v>
      </c>
      <c r="L4022" s="444">
        <f t="shared" ca="1" si="177"/>
        <v>-3834473917563.3857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-3834473917563.3857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-15976974656.514107</v>
      </c>
      <c r="L4023" s="444">
        <f t="shared" ca="1" si="177"/>
        <v>-3850450892219.8999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-3850450892219.8999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-16043545384.249582</v>
      </c>
      <c r="L4024" s="444">
        <f t="shared" ca="1" si="177"/>
        <v>-3866494437604.1494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-3866494437604.1494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-16110393490.01729</v>
      </c>
      <c r="L4025" s="444">
        <f t="shared" ca="1" si="177"/>
        <v>-3882604831094.1665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-3882604831094.1665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-16177520129.559027</v>
      </c>
      <c r="L4026" s="444">
        <f t="shared" ca="1" si="177"/>
        <v>-3898782351223.7256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-3898782351223.7256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-16244926463.43219</v>
      </c>
      <c r="L4027" s="444">
        <f t="shared" ca="1" si="177"/>
        <v>-3915027277687.1577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-3915027277687.1577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-16312613657.029823</v>
      </c>
      <c r="L4028" s="444">
        <f t="shared" ca="1" si="177"/>
        <v>-3931339891344.1875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-3931339891344.1875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-16380582880.60078</v>
      </c>
      <c r="L4029" s="444">
        <f t="shared" ca="1" si="177"/>
        <v>-3947720474224.7881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-3947720474224.7881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-16448835309.269951</v>
      </c>
      <c r="L4030" s="444">
        <f t="shared" ca="1" si="177"/>
        <v>-3964169309534.0581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-3964169309534.0581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-16517372123.058575</v>
      </c>
      <c r="L4031" s="444">
        <f t="shared" ca="1" si="177"/>
        <v>-3980686681657.1167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-3980686681657.1167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-16586194506.904654</v>
      </c>
      <c r="L4032" s="444">
        <f t="shared" ca="1" si="177"/>
        <v>-3997272876164.0215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-3997272876164.0215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-16655303650.683424</v>
      </c>
      <c r="L4033" s="444">
        <f t="shared" ca="1" si="177"/>
        <v>-4013928179814.7051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-4013928179814.7051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-16724700749.22794</v>
      </c>
      <c r="L4034" s="444">
        <f t="shared" ca="1" si="177"/>
        <v>-4030652880563.9331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-4030652880563.9331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-16794387002.349724</v>
      </c>
      <c r="L4035" s="444">
        <f t="shared" ca="1" si="177"/>
        <v>-4047447267566.2827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-4047447267566.2827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-16864363614.85951</v>
      </c>
      <c r="L4036" s="444">
        <f t="shared" ca="1" si="177"/>
        <v>-4064311631181.1421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-4064311631181.1421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-16934631796.588089</v>
      </c>
      <c r="L4037" s="444">
        <f t="shared" ca="1" si="177"/>
        <v>-4081246262977.73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-4081246262977.73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-17005192762.407207</v>
      </c>
      <c r="L4038" s="444">
        <f t="shared" ca="1" si="177"/>
        <v>-4098251455740.1372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-4098251455740.1372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-17076047732.250572</v>
      </c>
      <c r="L4039" s="444">
        <f t="shared" ca="1" si="177"/>
        <v>-4115327503472.3877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-4115327503472.3877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-17147197931.134947</v>
      </c>
      <c r="L4040" s="444">
        <f t="shared" ca="1" si="177"/>
        <v>-4132474701403.5225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-4132474701403.5225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-17218644589.181343</v>
      </c>
      <c r="L4041" s="444">
        <f t="shared" ca="1" si="177"/>
        <v>-4149693345992.7036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-4149693345992.7036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-17290388941.636265</v>
      </c>
      <c r="L4042" s="444">
        <f t="shared" ca="1" si="177"/>
        <v>-4166983734934.3398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-4166983734934.3398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-17362432228.893082</v>
      </c>
      <c r="L4043" s="444">
        <f t="shared" ca="1" si="177"/>
        <v>-4184346167163.2329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-4184346167163.2329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-17434775696.51347</v>
      </c>
      <c r="L4044" s="444">
        <f t="shared" ca="1" si="177"/>
        <v>-4201780942859.7466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-4201780942859.7466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-17507420595.248943</v>
      </c>
      <c r="L4045" s="444">
        <f t="shared" ca="1" si="177"/>
        <v>-4219288363454.9956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-4219288363454.9956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-17580368181.062485</v>
      </c>
      <c r="L4046" s="444">
        <f t="shared" ca="1" si="177"/>
        <v>-4236868731636.0581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-4236868731636.0581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-17653619715.150246</v>
      </c>
      <c r="L4047" s="444">
        <f t="shared" ca="1" si="177"/>
        <v>-4254522351351.2085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-4254522351351.2085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-17727176463.963367</v>
      </c>
      <c r="L4048" s="444">
        <f t="shared" ca="1" si="177"/>
        <v>-4272249527815.1719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-4272249527815.1719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-17801039699.229881</v>
      </c>
      <c r="L4049" s="444">
        <f t="shared" ca="1" si="177"/>
        <v>-4290050567514.4019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-4290050567514.4019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-17875210697.976677</v>
      </c>
      <c r="L4050" s="444">
        <f t="shared" ca="1" si="177"/>
        <v>-4307925778212.3784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-4307925778212.3784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-17949690742.551575</v>
      </c>
      <c r="L4051" s="444">
        <f t="shared" ca="1" si="177"/>
        <v>-4325875468954.9302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-4325875468954.9302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-18024481120.645542</v>
      </c>
      <c r="L4052" s="444">
        <f t="shared" ca="1" si="177"/>
        <v>-4343899950075.5757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-4343899950075.5757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-18099583125.314899</v>
      </c>
      <c r="L4053" s="444">
        <f t="shared" ca="1" si="177"/>
        <v>-4361999533200.8906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-4361999533200.8906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-18174998055.003712</v>
      </c>
      <c r="L4054" s="444">
        <f t="shared" ca="1" si="177"/>
        <v>-4380174531255.8945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-4380174531255.8945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-18250727213.566227</v>
      </c>
      <c r="L4055" s="444">
        <f t="shared" ca="1" si="177"/>
        <v>-4398425258469.4609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-4398425258469.4609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-18326771910.289421</v>
      </c>
      <c r="L4056" s="444">
        <f t="shared" ca="1" si="177"/>
        <v>-4416752030379.75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-4416752030379.75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-18403133459.915627</v>
      </c>
      <c r="L4057" s="444">
        <f t="shared" ca="1" si="177"/>
        <v>-4435155163839.666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-4435155163839.666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-18479813182.665276</v>
      </c>
      <c r="L4058" s="444">
        <f t="shared" ca="1" si="177"/>
        <v>-4453634977022.3311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-4453634977022.3311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-18556812404.259712</v>
      </c>
      <c r="L4059" s="444">
        <f t="shared" ca="1" si="177"/>
        <v>-4472191789426.5908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-4472191789426.5908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-18634132455.94413</v>
      </c>
      <c r="L4060" s="444">
        <f t="shared" ca="1" si="177"/>
        <v>-4490825921882.5352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-4490825921882.5352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-18711774674.510563</v>
      </c>
      <c r="L4061" s="444">
        <f t="shared" ca="1" si="177"/>
        <v>-4509537696557.0459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-4509537696557.0459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-18789740402.321026</v>
      </c>
      <c r="L4062" s="444">
        <f t="shared" ca="1" si="177"/>
        <v>-4528327436959.3672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-4528327436959.3672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-18868030987.330696</v>
      </c>
      <c r="L4063" s="444">
        <f t="shared" ca="1" si="177"/>
        <v>-4547195467946.6982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-4547195467946.6982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-18946647783.111244</v>
      </c>
      <c r="L4064" s="444">
        <f t="shared" ca="1" si="177"/>
        <v>-4566142115729.8096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-4566142115729.8096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-19025592148.874207</v>
      </c>
      <c r="L4065" s="444">
        <f t="shared" ca="1" si="177"/>
        <v>-4585167707878.6836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-4585167707878.6836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-19104865449.494514</v>
      </c>
      <c r="L4066" s="444">
        <f t="shared" ca="1" si="177"/>
        <v>-4604272573328.1777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-4604272573328.1777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-19184469055.534073</v>
      </c>
      <c r="L4067" s="444">
        <f t="shared" ca="1" si="177"/>
        <v>-4623457042383.7119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-4623457042383.7119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-19264404343.265465</v>
      </c>
      <c r="L4068" s="444">
        <f t="shared" ca="1" si="177"/>
        <v>-4642721446726.9775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-4642721446726.9775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-19344672694.69574</v>
      </c>
      <c r="L4069" s="444">
        <f t="shared" ca="1" si="177"/>
        <v>-4662066119421.6729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-4662066119421.6729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-19425275497.590302</v>
      </c>
      <c r="L4070" s="444">
        <f t="shared" ca="1" si="177"/>
        <v>-4681491394919.2627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-4681491394919.2627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-19506214145.496929</v>
      </c>
      <c r="L4071" s="444">
        <f t="shared" ca="1" si="177"/>
        <v>-4700997609064.7598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-4700997609064.7598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-19587490037.769833</v>
      </c>
      <c r="L4072" s="444">
        <f t="shared" ca="1" si="177"/>
        <v>-4720585099102.5293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-4720585099102.5293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-19669104579.593872</v>
      </c>
      <c r="L4073" s="444">
        <f t="shared" ca="1" si="177"/>
        <v>-4740254203682.123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-4740254203682.123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-19751059182.008846</v>
      </c>
      <c r="L4074" s="444">
        <f t="shared" ca="1" si="177"/>
        <v>-4760005262864.1318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-4760005262864.1318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-19833355261.933884</v>
      </c>
      <c r="L4075" s="444">
        <f t="shared" ca="1" si="177"/>
        <v>-4779838618126.0654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-4779838618126.0654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-19915994242.19194</v>
      </c>
      <c r="L4076" s="444">
        <f t="shared" ca="1" si="177"/>
        <v>-4799754612368.2578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-4799754612368.2578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-19998977551.534409</v>
      </c>
      <c r="L4077" s="444">
        <f t="shared" ca="1" si="177"/>
        <v>-4819753589919.792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-4819753589919.792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-20082306624.665798</v>
      </c>
      <c r="L4078" s="444">
        <f t="shared" ca="1" si="177"/>
        <v>-4839835896544.458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-4839835896544.458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-20165982902.268574</v>
      </c>
      <c r="L4079" s="444">
        <f t="shared" ca="1" si="177"/>
        <v>-4860001879446.7266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-4860001879446.7266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-20250007831.028027</v>
      </c>
      <c r="L4080" s="444">
        <f t="shared" ca="1" si="177"/>
        <v>-4880251887277.7549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-4880251887277.7549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-20334382863.65731</v>
      </c>
      <c r="L4081" s="444">
        <f t="shared" ca="1" si="177"/>
        <v>-4900586270141.4121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-4900586270141.4121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-20419109458.92255</v>
      </c>
      <c r="L4082" s="444">
        <f t="shared" ca="1" si="177"/>
        <v>-4921005379600.335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-4921005379600.335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-20504189081.66806</v>
      </c>
      <c r="L4083" s="444">
        <f t="shared" ca="1" si="177"/>
        <v>-4941509568682.0029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-4941509568682.0029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-20589623202.841679</v>
      </c>
      <c r="L4084" s="444">
        <f t="shared" ca="1" si="177"/>
        <v>-4962099191884.8447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-4962099191884.8447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-20675413299.520187</v>
      </c>
      <c r="L4085" s="444">
        <f t="shared" ca="1" si="177"/>
        <v>-4982774605184.3652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-4982774605184.3652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-20761560854.934856</v>
      </c>
      <c r="L4086" s="444">
        <f t="shared" ca="1" si="177"/>
        <v>-5003536166039.2998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-5003536166039.2998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-20848067358.497082</v>
      </c>
      <c r="L4087" s="444">
        <f t="shared" ca="1" si="177"/>
        <v>-5024384233397.7969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-5024384233397.7969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-20934934305.824154</v>
      </c>
      <c r="L4088" s="444">
        <f t="shared" ref="L4088:L4342" ca="1" si="182">I4088-J4088+K4088</f>
        <v>-5045319167703.6211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-5045319167703.6211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-21022163198.765087</v>
      </c>
      <c r="L4089" s="444">
        <f t="shared" ca="1" si="182"/>
        <v>-5066341330902.3857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-5066341330902.3857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-21109755545.426605</v>
      </c>
      <c r="L4090" s="444">
        <f t="shared" ca="1" si="182"/>
        <v>-5087451086447.8125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-5087451086447.8125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-21197712860.199219</v>
      </c>
      <c r="L4091" s="444">
        <f t="shared" ca="1" si="182"/>
        <v>-5108648799308.0117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-5108648799308.0117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-21286036663.783382</v>
      </c>
      <c r="L4092" s="444">
        <f t="shared" ca="1" si="182"/>
        <v>-5129934835971.7949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-5129934835971.7949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-21374728483.215813</v>
      </c>
      <c r="L4093" s="444">
        <f t="shared" ca="1" si="182"/>
        <v>-5151309564455.0107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-5151309564455.0107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-21463789851.895878</v>
      </c>
      <c r="L4094" s="444">
        <f t="shared" ca="1" si="182"/>
        <v>-5172773354306.9063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-5172773354306.9063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-21553222309.61211</v>
      </c>
      <c r="L4095" s="444">
        <f t="shared" ca="1" si="182"/>
        <v>-5194326576616.5186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-5194326576616.5186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-21643027402.568829</v>
      </c>
      <c r="L4096" s="444">
        <f t="shared" ca="1" si="182"/>
        <v>-5215969604019.0869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-5215969604019.0869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-21733206683.412861</v>
      </c>
      <c r="L4097" s="444">
        <f t="shared" ca="1" si="182"/>
        <v>-5237702810702.5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-5237702810702.5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-21823761711.260418</v>
      </c>
      <c r="L4098" s="444">
        <f t="shared" ca="1" si="182"/>
        <v>-5259526572413.7607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-5259526572413.7607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-21914694051.724003</v>
      </c>
      <c r="L4099" s="444">
        <f t="shared" ca="1" si="182"/>
        <v>-5281441266465.4844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-5281441266465.4844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-22006005276.939518</v>
      </c>
      <c r="L4100" s="444">
        <f t="shared" ca="1" si="182"/>
        <v>-5303447271742.4238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-5303447271742.4238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-22097696965.593433</v>
      </c>
      <c r="L4101" s="444">
        <f t="shared" ca="1" si="182"/>
        <v>-5325544968708.0176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-5325544968708.0176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-22189770702.950073</v>
      </c>
      <c r="L4102" s="444">
        <f t="shared" ca="1" si="182"/>
        <v>-5347734739410.9678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-5347734739410.9678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-22282228080.879032</v>
      </c>
      <c r="L4103" s="444">
        <f t="shared" ca="1" si="182"/>
        <v>-5370016967491.8467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-5370016967491.8467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-22375070697.882694</v>
      </c>
      <c r="L4104" s="444">
        <f t="shared" ca="1" si="182"/>
        <v>-5392392038189.7295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-5392392038189.7295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-22468300159.123871</v>
      </c>
      <c r="L4105" s="444">
        <f t="shared" ca="1" si="182"/>
        <v>-5414860338348.8535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-5414860338348.8535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-22561918076.453556</v>
      </c>
      <c r="L4106" s="444">
        <f t="shared" ca="1" si="182"/>
        <v>-5437422256425.3066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-5437422256425.3066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-22655926068.438778</v>
      </c>
      <c r="L4107" s="444">
        <f t="shared" ca="1" si="182"/>
        <v>-5460078182493.7451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-5460078182493.7451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-22750325760.390606</v>
      </c>
      <c r="L4108" s="444">
        <f t="shared" ca="1" si="182"/>
        <v>-5482828508254.1357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-5482828508254.1357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-22845118784.392231</v>
      </c>
      <c r="L4109" s="444">
        <f t="shared" ca="1" si="182"/>
        <v>-5505673627038.5283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-5505673627038.5283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-22940306779.327202</v>
      </c>
      <c r="L4110" s="444">
        <f t="shared" ca="1" si="182"/>
        <v>-5528613933817.8555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-5528613933817.8555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-23035891390.90773</v>
      </c>
      <c r="L4111" s="444">
        <f t="shared" ca="1" si="182"/>
        <v>-5551649825208.7637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-5551649825208.7637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-23131874271.703182</v>
      </c>
      <c r="L4112" s="444">
        <f t="shared" ca="1" si="182"/>
        <v>-5574781699480.4668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-5574781699480.4668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-23228257081.16861</v>
      </c>
      <c r="L4113" s="444">
        <f t="shared" ca="1" si="182"/>
        <v>-5598009956561.6357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-5598009956561.6357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-23325041485.673481</v>
      </c>
      <c r="L4114" s="444">
        <f t="shared" ca="1" si="182"/>
        <v>-5621334998047.3096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-5621334998047.3096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-23422229158.530457</v>
      </c>
      <c r="L4115" s="444">
        <f t="shared" ca="1" si="182"/>
        <v>-5644757227205.8398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-5644757227205.8398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-23519821780.024334</v>
      </c>
      <c r="L4116" s="444">
        <f t="shared" ca="1" si="182"/>
        <v>-5668277048985.8643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-5668277048985.8643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-23617821037.441101</v>
      </c>
      <c r="L4117" s="444">
        <f t="shared" ca="1" si="182"/>
        <v>-5691894870023.3057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-5691894870023.3057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-23716228625.097107</v>
      </c>
      <c r="L4118" s="444">
        <f t="shared" ca="1" si="182"/>
        <v>-5715611098648.4023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-5715611098648.4023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-23815046244.368343</v>
      </c>
      <c r="L4119" s="444">
        <f t="shared" ca="1" si="182"/>
        <v>-5739426144892.7705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-5739426144892.7705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-23914275603.719875</v>
      </c>
      <c r="L4120" s="444">
        <f t="shared" ca="1" si="182"/>
        <v>-5763340420496.4902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-5763340420496.4902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-24013918418.735374</v>
      </c>
      <c r="L4121" s="444">
        <f t="shared" ca="1" si="182"/>
        <v>-5787354338915.2256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-5787354338915.2256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-24113976412.146774</v>
      </c>
      <c r="L4122" s="444">
        <f t="shared" ca="1" si="182"/>
        <v>-5811468315327.3721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-5811468315327.3721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-24214451313.864052</v>
      </c>
      <c r="L4123" s="444">
        <f t="shared" ca="1" si="182"/>
        <v>-5835682766641.2363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-5835682766641.2363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-24315344861.00515</v>
      </c>
      <c r="L4124" s="444">
        <f t="shared" ca="1" si="182"/>
        <v>-5859998111502.2412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-5859998111502.2412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-24416658797.926006</v>
      </c>
      <c r="L4125" s="444">
        <f t="shared" ca="1" si="182"/>
        <v>-5884414770300.167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-5884414770300.167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-24518394876.250694</v>
      </c>
      <c r="L4126" s="444">
        <f t="shared" ca="1" si="182"/>
        <v>-5908933165176.418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-5908933165176.418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-24620554854.901741</v>
      </c>
      <c r="L4127" s="444">
        <f t="shared" ca="1" si="182"/>
        <v>-5933553720031.3193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-5933553720031.3193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-24723140500.130497</v>
      </c>
      <c r="L4128" s="444">
        <f t="shared" ca="1" si="182"/>
        <v>-5958276860531.4502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-5958276860531.4502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-24826153585.54771</v>
      </c>
      <c r="L4129" s="444">
        <f t="shared" ca="1" si="182"/>
        <v>-5983103014116.998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-5983103014116.998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-24929595892.15416</v>
      </c>
      <c r="L4130" s="444">
        <f t="shared" ca="1" si="182"/>
        <v>-6008032610009.1523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-6008032610009.1523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-25033469208.371468</v>
      </c>
      <c r="L4131" s="444">
        <f t="shared" ca="1" si="182"/>
        <v>-6033066079217.5234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-6033066079217.5234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-25137775330.073013</v>
      </c>
      <c r="L4132" s="444">
        <f t="shared" ca="1" si="182"/>
        <v>-6058203854547.5967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-6058203854547.5967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-25242516060.614986</v>
      </c>
      <c r="L4133" s="444">
        <f t="shared" ca="1" si="182"/>
        <v>-6083446370608.2119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-6083446370608.2119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-25347693210.86755</v>
      </c>
      <c r="L4134" s="444">
        <f t="shared" ca="1" si="182"/>
        <v>-6108794063819.0791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-6108794063819.0791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-25453308599.246162</v>
      </c>
      <c r="L4135" s="444">
        <f t="shared" ca="1" si="182"/>
        <v>-6134247372418.3252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-6134247372418.3252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-25559364051.743023</v>
      </c>
      <c r="L4136" s="444">
        <f t="shared" ca="1" si="182"/>
        <v>-6159806736470.0684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-6159806736470.0684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-25665861401.958618</v>
      </c>
      <c r="L4137" s="444">
        <f t="shared" ca="1" si="182"/>
        <v>-6185472597872.0273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-6185472597872.0273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-25772802491.133446</v>
      </c>
      <c r="L4138" s="444">
        <f t="shared" ca="1" si="182"/>
        <v>-6211245400363.1611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-6211245400363.1611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-25880189168.179836</v>
      </c>
      <c r="L4139" s="444">
        <f t="shared" ca="1" si="182"/>
        <v>-6237125589531.3408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-6237125589531.3408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-25988023289.713921</v>
      </c>
      <c r="L4140" s="444">
        <f t="shared" ca="1" si="182"/>
        <v>-6263113612821.0547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-6263113612821.0547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-26096306720.087727</v>
      </c>
      <c r="L4141" s="444">
        <f t="shared" ca="1" si="182"/>
        <v>-6289209919541.1426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-6289209919541.1426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-26205041331.421429</v>
      </c>
      <c r="L4142" s="444">
        <f t="shared" ca="1" si="182"/>
        <v>-6315414960872.5645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-6315414960872.5645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-26314229003.635685</v>
      </c>
      <c r="L4143" s="444">
        <f t="shared" ca="1" si="182"/>
        <v>-6341729189876.2002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-6341729189876.2002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-26423871624.484169</v>
      </c>
      <c r="L4144" s="444">
        <f t="shared" ca="1" si="182"/>
        <v>-6368153061500.6846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-6368153061500.6846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-26533971089.586185</v>
      </c>
      <c r="L4145" s="444">
        <f t="shared" ca="1" si="182"/>
        <v>-6394687032590.2705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-6394687032590.2705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-26644529302.459461</v>
      </c>
      <c r="L4146" s="444">
        <f t="shared" ca="1" si="182"/>
        <v>-6421331561892.7295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-6421331561892.7295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-26755548174.55304</v>
      </c>
      <c r="L4147" s="444">
        <f t="shared" ca="1" si="182"/>
        <v>-6448087110067.2822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-6448087110067.2822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-26867029625.280342</v>
      </c>
      <c r="L4148" s="444">
        <f t="shared" ca="1" si="182"/>
        <v>-6474954139692.5625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-6474954139692.5625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-26978975582.052345</v>
      </c>
      <c r="L4149" s="444">
        <f t="shared" ca="1" si="182"/>
        <v>-6501933115274.6152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-6501933115274.6152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-27091387980.310898</v>
      </c>
      <c r="L4150" s="444">
        <f t="shared" ca="1" si="182"/>
        <v>-6529024503254.9258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-6529024503254.9258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-27204268763.562191</v>
      </c>
      <c r="L4151" s="444">
        <f t="shared" ca="1" si="182"/>
        <v>-6556228772018.4883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-6556228772018.4883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-27317619883.410366</v>
      </c>
      <c r="L4152" s="444">
        <f t="shared" ca="1" si="182"/>
        <v>-6583546391901.8984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-6583546391901.8984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-27431443299.591244</v>
      </c>
      <c r="L4153" s="444">
        <f t="shared" ca="1" si="182"/>
        <v>-6610977835201.4893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-6610977835201.4893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-27545740980.006207</v>
      </c>
      <c r="L4154" s="444">
        <f t="shared" ca="1" si="182"/>
        <v>-6638523576181.4951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-6638523576181.4951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-27660514900.756229</v>
      </c>
      <c r="L4155" s="444">
        <f t="shared" ca="1" si="182"/>
        <v>-6666184091082.251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-6666184091082.251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-27775767046.176044</v>
      </c>
      <c r="L4156" s="444">
        <f t="shared" ca="1" si="182"/>
        <v>-6693959858128.4268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-6693959858128.4268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-27891499408.868443</v>
      </c>
      <c r="L4157" s="444">
        <f t="shared" ca="1" si="182"/>
        <v>-6721851357537.2949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-6721851357537.2949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-28007713989.738728</v>
      </c>
      <c r="L4158" s="444">
        <f t="shared" ca="1" si="182"/>
        <v>-6749859071527.0332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-6749859071527.0332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-28124412798.029305</v>
      </c>
      <c r="L4159" s="444">
        <f t="shared" ca="1" si="182"/>
        <v>-6777983484325.0625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-6777983484325.0625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-28241597851.354427</v>
      </c>
      <c r="L4160" s="444">
        <f t="shared" ca="1" si="182"/>
        <v>-6806225082176.417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-6806225082176.417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-28359271175.735069</v>
      </c>
      <c r="L4161" s="444">
        <f t="shared" ca="1" si="182"/>
        <v>-6834584353352.1523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-6834584353352.1523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-28477434805.633968</v>
      </c>
      <c r="L4162" s="444">
        <f t="shared" ca="1" si="182"/>
        <v>-6863061788157.7861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-6863061788157.7861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-28596090783.990776</v>
      </c>
      <c r="L4163" s="444">
        <f t="shared" ca="1" si="182"/>
        <v>-6891657878941.7773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-6891657878941.7773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-28715241162.257401</v>
      </c>
      <c r="L4164" s="444">
        <f t="shared" ca="1" si="182"/>
        <v>-6920373120104.0352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-6920373120104.0352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-28834888000.433479</v>
      </c>
      <c r="L4165" s="444">
        <f t="shared" ca="1" si="182"/>
        <v>-6949208008104.4688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-6949208008104.4688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-28955033367.101955</v>
      </c>
      <c r="L4166" s="444">
        <f t="shared" ca="1" si="182"/>
        <v>-6978163041471.5703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-6978163041471.5703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-29075679339.464878</v>
      </c>
      <c r="L4167" s="444">
        <f t="shared" ca="1" si="182"/>
        <v>-7007238720811.0352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-7007238720811.0352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-29196828003.379314</v>
      </c>
      <c r="L4168" s="444">
        <f t="shared" ca="1" si="182"/>
        <v>-7036435548814.4141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-7036435548814.4141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-29318481453.393387</v>
      </c>
      <c r="L4169" s="444">
        <f t="shared" ca="1" si="182"/>
        <v>-7065754030267.8076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-7065754030267.8076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-29440641792.782532</v>
      </c>
      <c r="L4170" s="444">
        <f t="shared" ca="1" si="182"/>
        <v>-7095194672060.5898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-7095194672060.5898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-29563311133.585789</v>
      </c>
      <c r="L4171" s="444">
        <f t="shared" ca="1" si="182"/>
        <v>-7124757983194.1758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-7124757983194.1758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-29686491596.642403</v>
      </c>
      <c r="L4172" s="444">
        <f t="shared" ca="1" si="182"/>
        <v>-7154444474790.8184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-7154444474790.8184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-29810185311.62841</v>
      </c>
      <c r="L4173" s="444">
        <f t="shared" ca="1" si="182"/>
        <v>-7184254660102.4463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-7184254660102.4463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-29934394417.093529</v>
      </c>
      <c r="L4174" s="444">
        <f t="shared" ca="1" si="182"/>
        <v>-7214189054519.54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-7214189054519.54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-30059121060.498077</v>
      </c>
      <c r="L4175" s="444">
        <f t="shared" ca="1" si="182"/>
        <v>-7244248175580.0381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-7244248175580.0381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-30184367398.250156</v>
      </c>
      <c r="L4176" s="444">
        <f t="shared" ca="1" si="182"/>
        <v>-7274432542978.2881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-7274432542978.2881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-30310135595.74287</v>
      </c>
      <c r="L4177" s="444">
        <f t="shared" ca="1" si="182"/>
        <v>-7304742678574.0313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-7304742678574.0313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-30436427827.391796</v>
      </c>
      <c r="L4178" s="444">
        <f t="shared" ca="1" si="182"/>
        <v>-7335179106401.4229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-7335179106401.4229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-30563246276.672596</v>
      </c>
      <c r="L4179" s="444">
        <f t="shared" ca="1" si="182"/>
        <v>-7365742352678.0957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-7365742352678.0957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-30690593136.158733</v>
      </c>
      <c r="L4180" s="444">
        <f t="shared" ca="1" si="182"/>
        <v>-7396432945814.2549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-7396432945814.2549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-30818470607.559395</v>
      </c>
      <c r="L4181" s="444">
        <f t="shared" ca="1" si="182"/>
        <v>-7427251416421.8145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-7427251416421.8145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-30946880901.757561</v>
      </c>
      <c r="L4182" s="444">
        <f t="shared" ca="1" si="182"/>
        <v>-7458198297323.5723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-7458198297323.5723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-31075826238.848217</v>
      </c>
      <c r="L4183" s="444">
        <f t="shared" ca="1" si="182"/>
        <v>-7489274123562.4209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-7489274123562.4209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-31205308848.176754</v>
      </c>
      <c r="L4184" s="444">
        <f t="shared" ca="1" si="182"/>
        <v>-7520479432410.5977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-7520479432410.5977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-31335330968.377495</v>
      </c>
      <c r="L4185" s="444">
        <f t="shared" ca="1" si="182"/>
        <v>-7551814763378.9756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-7551814763378.9756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-31465894847.412399</v>
      </c>
      <c r="L4186" s="444">
        <f t="shared" ca="1" si="182"/>
        <v>-7583280658226.3877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-7583280658226.3877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-31597002742.609947</v>
      </c>
      <c r="L4187" s="444">
        <f t="shared" ca="1" si="182"/>
        <v>-7614877660968.998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-7614877660968.998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-31728656920.704163</v>
      </c>
      <c r="L4188" s="444">
        <f t="shared" ca="1" si="182"/>
        <v>-7646606317889.7021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-7646606317889.7021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-31860859657.873753</v>
      </c>
      <c r="L4189" s="444">
        <f t="shared" ca="1" si="182"/>
        <v>-7678467177547.5762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-7678467177547.5762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-31993613239.781567</v>
      </c>
      <c r="L4190" s="444">
        <f t="shared" ca="1" si="182"/>
        <v>-7710460790787.3574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-7710460790787.3574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-32126919961.613995</v>
      </c>
      <c r="L4191" s="444">
        <f t="shared" ca="1" si="182"/>
        <v>-7742587710748.9717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-7742587710748.9717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-32260782128.120712</v>
      </c>
      <c r="L4192" s="444">
        <f t="shared" ca="1" si="182"/>
        <v>-7774848492877.0928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-7774848492877.0928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-32395202053.654552</v>
      </c>
      <c r="L4193" s="444">
        <f t="shared" ca="1" si="182"/>
        <v>-7807243694930.7471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-7807243694930.7471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-32530182062.211445</v>
      </c>
      <c r="L4194" s="444">
        <f t="shared" ca="1" si="182"/>
        <v>-7839773876992.959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-7839773876992.959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-32665724487.470665</v>
      </c>
      <c r="L4195" s="444">
        <f t="shared" ca="1" si="182"/>
        <v>-7872439601480.4297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-7872439601480.4297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-32801831672.835129</v>
      </c>
      <c r="L4196" s="444">
        <f t="shared" ca="1" si="182"/>
        <v>-7905241433153.2646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-7905241433153.2646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-32938505971.471935</v>
      </c>
      <c r="L4197" s="444">
        <f t="shared" ca="1" si="182"/>
        <v>-7938179939124.7363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-7938179939124.7363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-33075749746.353069</v>
      </c>
      <c r="L4198" s="444">
        <f t="shared" ca="1" si="182"/>
        <v>-7971255688871.0898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-7971255688871.0898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-33213565370.296211</v>
      </c>
      <c r="L4199" s="444">
        <f t="shared" ca="1" si="182"/>
        <v>-8004469254241.3857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-8004469254241.3857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-33351955226.005772</v>
      </c>
      <c r="L4200" s="444">
        <f t="shared" ca="1" si="182"/>
        <v>-8037821209467.3916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-8037821209467.3916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-33490921706.114128</v>
      </c>
      <c r="L4201" s="444">
        <f t="shared" ca="1" si="182"/>
        <v>-8071312131173.5059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-8071312131173.5059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-33630467213.222935</v>
      </c>
      <c r="L4202" s="444">
        <f t="shared" ca="1" si="182"/>
        <v>-8104942598386.7285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-8104942598386.7285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-33770594159.944702</v>
      </c>
      <c r="L4203" s="444">
        <f t="shared" ca="1" si="182"/>
        <v>-8138713192546.6729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-8138713192546.6729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-33911304968.944469</v>
      </c>
      <c r="L4204" s="444">
        <f t="shared" ca="1" si="182"/>
        <v>-8172624497515.6172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-8172624497515.6172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-34052602072.981743</v>
      </c>
      <c r="L4205" s="444">
        <f t="shared" ca="1" si="182"/>
        <v>-8206677099588.5986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-8206677099588.5986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-34194487914.952496</v>
      </c>
      <c r="L4206" s="444">
        <f t="shared" ca="1" si="182"/>
        <v>-8240871587503.5508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-8240871587503.5508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-34336964947.931458</v>
      </c>
      <c r="L4207" s="444">
        <f t="shared" ca="1" si="182"/>
        <v>-8275208552451.4824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-8275208552451.4824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-34480035635.214508</v>
      </c>
      <c r="L4208" s="444">
        <f t="shared" ca="1" si="182"/>
        <v>-8309688588086.6973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-8309688588086.6973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-34623702450.361237</v>
      </c>
      <c r="L4209" s="444">
        <f t="shared" ca="1" si="182"/>
        <v>-8344312290537.0586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-8344312290537.0586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-34767967877.237747</v>
      </c>
      <c r="L4210" s="444">
        <f t="shared" ca="1" si="182"/>
        <v>-8379080258414.2959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-8379080258414.2959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-34912834410.059563</v>
      </c>
      <c r="L4211" s="444">
        <f t="shared" ca="1" si="182"/>
        <v>-8413993092824.3555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-8413993092824.3555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-35058304553.434814</v>
      </c>
      <c r="L4212" s="444">
        <f t="shared" ca="1" si="182"/>
        <v>-8449051397377.79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-8449051397377.79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-35204380822.407455</v>
      </c>
      <c r="L4213" s="444">
        <f t="shared" ca="1" si="182"/>
        <v>-8484255778200.1973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-8484255778200.1973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-35351065742.500824</v>
      </c>
      <c r="L4214" s="444">
        <f t="shared" ca="1" si="182"/>
        <v>-8519606843942.6982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-8519606843942.6982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-35498361849.761246</v>
      </c>
      <c r="L4215" s="444">
        <f t="shared" ca="1" si="182"/>
        <v>-8555105205792.46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-8555105205792.46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-35646271690.80191</v>
      </c>
      <c r="L4216" s="444">
        <f t="shared" ca="1" si="182"/>
        <v>-8590751477483.2617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-8590751477483.2617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-35794797822.846924</v>
      </c>
      <c r="L4217" s="444">
        <f t="shared" ca="1" si="182"/>
        <v>-8626546275306.1084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-8626546275306.1084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-35943942813.775452</v>
      </c>
      <c r="L4218" s="444">
        <f t="shared" ca="1" si="182"/>
        <v>-8662490218119.8838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-8662490218119.8838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-36093709242.166183</v>
      </c>
      <c r="L4219" s="444">
        <f t="shared" ca="1" si="182"/>
        <v>-8698583927362.0498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-8698583927362.0498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-36244099697.341881</v>
      </c>
      <c r="L4220" s="444">
        <f t="shared" ca="1" si="182"/>
        <v>-8734828027059.3916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-8734828027059.3916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-36395116779.414131</v>
      </c>
      <c r="L4221" s="444">
        <f t="shared" ca="1" si="182"/>
        <v>-8771223143838.8057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-8771223143838.8057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-36546763099.328354</v>
      </c>
      <c r="L4222" s="444">
        <f t="shared" ca="1" si="182"/>
        <v>-8807769906938.1348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-8807769906938.1348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-36699041278.908897</v>
      </c>
      <c r="L4223" s="444">
        <f t="shared" ca="1" si="182"/>
        <v>-8844468948217.043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-8844468948217.043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-36851953950.904343</v>
      </c>
      <c r="L4224" s="444">
        <f t="shared" ca="1" si="182"/>
        <v>-8881320902167.9473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-8881320902167.9473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-37005503759.033112</v>
      </c>
      <c r="L4225" s="444">
        <f t="shared" ca="1" si="182"/>
        <v>-8918326405926.9805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-8918326405926.9805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-37159693358.029083</v>
      </c>
      <c r="L4226" s="444">
        <f t="shared" ca="1" si="182"/>
        <v>-8955486099285.0098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-8955486099285.0098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-37314525413.687538</v>
      </c>
      <c r="L4227" s="444">
        <f t="shared" ca="1" si="182"/>
        <v>-8992800624698.6973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-8992800624698.6973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-37470002602.91124</v>
      </c>
      <c r="L4228" s="444">
        <f t="shared" ca="1" si="182"/>
        <v>-9030270627301.6094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-9030270627301.6094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-37626127613.756706</v>
      </c>
      <c r="L4229" s="444">
        <f t="shared" ca="1" si="182"/>
        <v>-9067896754915.3652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-9067896754915.3652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-37782903145.48069</v>
      </c>
      <c r="L4230" s="444">
        <f t="shared" ca="1" si="182"/>
        <v>-9105679658060.8457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-9105679658060.8457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-37940331908.586853</v>
      </c>
      <c r="L4231" s="444">
        <f t="shared" ca="1" si="182"/>
        <v>-9143619989969.4316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-9143619989969.4316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-38098416624.872635</v>
      </c>
      <c r="L4232" s="444">
        <f t="shared" ca="1" si="182"/>
        <v>-9181718406594.3047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-9181718406594.3047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-38257160027.476273</v>
      </c>
      <c r="L4233" s="444">
        <f t="shared" ca="1" si="182"/>
        <v>-9219975566621.7813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-9219975566621.7813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-38416564860.924088</v>
      </c>
      <c r="L4234" s="444">
        <f t="shared" ca="1" si="182"/>
        <v>-9258392131482.7051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-9258392131482.7051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-38576633881.17794</v>
      </c>
      <c r="L4235" s="444">
        <f t="shared" ca="1" si="182"/>
        <v>-9296968765363.8828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-9296968765363.8828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-38737369855.682846</v>
      </c>
      <c r="L4236" s="444">
        <f t="shared" ca="1" si="182"/>
        <v>-9335706135219.5664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-9335706135219.5664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-38898775563.414856</v>
      </c>
      <c r="L4237" s="444">
        <f t="shared" ca="1" si="182"/>
        <v>-9374604910782.9805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-9374604910782.9805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-39060853794.929085</v>
      </c>
      <c r="L4238" s="444">
        <f t="shared" ca="1" si="182"/>
        <v>-9413665764577.9102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-9413665764577.9102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-39223607352.407959</v>
      </c>
      <c r="L4239" s="444">
        <f t="shared" ca="1" si="182"/>
        <v>-9452889371930.3184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-9452889371930.3184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-39387039049.709656</v>
      </c>
      <c r="L4240" s="444">
        <f t="shared" ca="1" si="182"/>
        <v>-9492276410980.0273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-9492276410980.0273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-39551151712.416779</v>
      </c>
      <c r="L4241" s="444">
        <f t="shared" ca="1" si="182"/>
        <v>-9531827562692.4434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-9531827562692.4434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-39715948177.885178</v>
      </c>
      <c r="L4242" s="444">
        <f t="shared" ca="1" si="182"/>
        <v>-9571543510870.3281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-9571543510870.3281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-39881431295.29303</v>
      </c>
      <c r="L4243" s="444">
        <f t="shared" ca="1" si="182"/>
        <v>-9611424942165.6211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-9611424942165.6211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-40047603925.690086</v>
      </c>
      <c r="L4244" s="444">
        <f t="shared" ca="1" si="182"/>
        <v>-9651472546091.3105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-9651472546091.3105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-40214468942.047127</v>
      </c>
      <c r="L4245" s="444">
        <f t="shared" ca="1" si="182"/>
        <v>-9691687015033.3574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-9691687015033.3574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-40382029229.305656</v>
      </c>
      <c r="L4246" s="444">
        <f t="shared" ca="1" si="182"/>
        <v>-9732069044262.6621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-9732069044262.6621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-40550287684.427757</v>
      </c>
      <c r="L4247" s="444">
        <f t="shared" ca="1" si="182"/>
        <v>-9772619331947.0898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-9772619331947.0898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-40719247216.446205</v>
      </c>
      <c r="L4248" s="444">
        <f t="shared" ca="1" si="182"/>
        <v>-9813338579163.5352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-9813338579163.5352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-40888910746.514732</v>
      </c>
      <c r="L4249" s="444">
        <f t="shared" ca="1" si="182"/>
        <v>-9854227489910.0508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-9854227489910.0508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-41059281207.958542</v>
      </c>
      <c r="L4250" s="444">
        <f t="shared" ca="1" si="182"/>
        <v>-9895286771118.0098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-9895286771118.0098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-41230361546.325043</v>
      </c>
      <c r="L4251" s="444">
        <f t="shared" ca="1" si="182"/>
        <v>-9936517132664.334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-9936517132664.334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-41402154719.434723</v>
      </c>
      <c r="L4252" s="444">
        <f t="shared" ca="1" si="182"/>
        <v>-9977919287383.7695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-9977919287383.7695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-41574663697.432373</v>
      </c>
      <c r="L4253" s="444">
        <f t="shared" ca="1" si="182"/>
        <v>-10019493951081.201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-10019493951081.201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-41747891462.838341</v>
      </c>
      <c r="L4254" s="444">
        <f t="shared" ca="1" si="182"/>
        <v>-10061241842544.039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-10061241842544.039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-41921841010.600159</v>
      </c>
      <c r="L4255" s="444">
        <f t="shared" ca="1" si="182"/>
        <v>-10103163683554.639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-10103163683554.639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-42096515348.144325</v>
      </c>
      <c r="L4256" s="444">
        <f t="shared" ca="1" si="182"/>
        <v>-10145260198902.783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-10145260198902.783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-42271917495.428261</v>
      </c>
      <c r="L4257" s="444">
        <f t="shared" ca="1" si="182"/>
        <v>-10187532116398.211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-10187532116398.211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-42448050484.992546</v>
      </c>
      <c r="L4258" s="444">
        <f t="shared" ca="1" si="182"/>
        <v>-10229980166883.203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-10229980166883.203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-42624917362.013344</v>
      </c>
      <c r="L4259" s="444">
        <f t="shared" ca="1" si="182"/>
        <v>-10272605084245.217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-10272605084245.217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-42802521184.355072</v>
      </c>
      <c r="L4260" s="444">
        <f t="shared" ca="1" si="182"/>
        <v>-10315407605429.572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-10315407605429.572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-42980865022.623215</v>
      </c>
      <c r="L4261" s="444">
        <f t="shared" ca="1" si="182"/>
        <v>-10358388470452.195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-10358388470452.195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-43159951960.217484</v>
      </c>
      <c r="L4262" s="444">
        <f t="shared" ca="1" si="182"/>
        <v>-10401548422412.412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-10401548422412.412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-43339785093.385048</v>
      </c>
      <c r="L4263" s="444">
        <f t="shared" ca="1" si="182"/>
        <v>-10444888207505.797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-10444888207505.797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-43520367531.274155</v>
      </c>
      <c r="L4264" s="444">
        <f t="shared" ca="1" si="182"/>
        <v>-10488408575037.07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-10488408575037.07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-43701702395.987793</v>
      </c>
      <c r="L4265" s="444">
        <f t="shared" ca="1" si="182"/>
        <v>-10532110277433.059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-10532110277433.059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-43883792822.637741</v>
      </c>
      <c r="L4266" s="444">
        <f t="shared" ca="1" si="182"/>
        <v>-10575994070255.697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-10575994070255.697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-44066641959.398735</v>
      </c>
      <c r="L4267" s="444">
        <f t="shared" ca="1" si="182"/>
        <v>-10620060712215.096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-10620060712215.096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-44250252967.562897</v>
      </c>
      <c r="L4268" s="444">
        <f t="shared" ca="1" si="182"/>
        <v>-10664310965182.658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-10664310965182.658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-44434629021.594406</v>
      </c>
      <c r="L4269" s="444">
        <f t="shared" ca="1" si="182"/>
        <v>-10708745594204.252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-10708745594204.252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-44619773309.18438</v>
      </c>
      <c r="L4270" s="444">
        <f t="shared" ca="1" si="182"/>
        <v>-10753365367513.436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-10753365367513.436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-44805689031.305984</v>
      </c>
      <c r="L4271" s="444">
        <f t="shared" ca="1" si="182"/>
        <v>-10798171056544.742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-10798171056544.742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-44992379402.26976</v>
      </c>
      <c r="L4272" s="444">
        <f t="shared" ca="1" si="182"/>
        <v>-10843163435947.012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-10843163435947.012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-45179847649.779213</v>
      </c>
      <c r="L4273" s="444">
        <f t="shared" ca="1" si="182"/>
        <v>-10888343283596.791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-10888343283596.791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-45368097014.986626</v>
      </c>
      <c r="L4274" s="444">
        <f t="shared" ca="1" si="182"/>
        <v>-10933711380611.777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-10933711380611.777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-45557130752.549072</v>
      </c>
      <c r="L4275" s="444">
        <f t="shared" ca="1" si="182"/>
        <v>-10979268511364.326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-10979268511364.326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-45746952130.684692</v>
      </c>
      <c r="L4276" s="444">
        <f t="shared" ca="1" si="182"/>
        <v>-11025015463495.012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-11025015463495.012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-45937564431.229218</v>
      </c>
      <c r="L4277" s="444">
        <f t="shared" ca="1" si="182"/>
        <v>-11070953027926.24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-11070953027926.24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-46128970949.692665</v>
      </c>
      <c r="L4278" s="444">
        <f t="shared" ca="1" si="182"/>
        <v>-11117081998875.934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-11117081998875.934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-46321174995.316391</v>
      </c>
      <c r="L4279" s="444">
        <f t="shared" ca="1" si="182"/>
        <v>-11163403173871.25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-11163403173871.25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-46514179891.130211</v>
      </c>
      <c r="L4280" s="444">
        <f t="shared" ca="1" si="182"/>
        <v>-11209917353762.381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-11209917353762.381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-46707988974.009918</v>
      </c>
      <c r="L4281" s="444">
        <f t="shared" ca="1" si="182"/>
        <v>-11256625342736.391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-11256625342736.391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-46902605594.734962</v>
      </c>
      <c r="L4282" s="444">
        <f t="shared" ca="1" si="182"/>
        <v>-11303527948331.125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-11303527948331.125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-47098033118.046356</v>
      </c>
      <c r="L4283" s="444">
        <f t="shared" ca="1" si="182"/>
        <v>-11350625981449.172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-11350625981449.172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-47294274922.70488</v>
      </c>
      <c r="L4284" s="444">
        <f t="shared" ca="1" si="182"/>
        <v>-11397920256371.877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-11397920256371.877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-47491334401.549484</v>
      </c>
      <c r="L4285" s="444">
        <f t="shared" ca="1" si="182"/>
        <v>-11445411590773.426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-11445411590773.426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-47689214961.555939</v>
      </c>
      <c r="L4286" s="444">
        <f t="shared" ca="1" si="182"/>
        <v>-11493100805734.982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-11493100805734.982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-47887920023.89576</v>
      </c>
      <c r="L4287" s="444">
        <f t="shared" ca="1" si="182"/>
        <v>-11540988725758.879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-11540988725758.879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-48087453023.995331</v>
      </c>
      <c r="L4288" s="444">
        <f t="shared" ca="1" si="182"/>
        <v>-11589076178782.875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-11589076178782.875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-48287817411.595314</v>
      </c>
      <c r="L4289" s="444">
        <f t="shared" ca="1" si="182"/>
        <v>-11637363996194.471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-11637363996194.471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-48489016650.810295</v>
      </c>
      <c r="L4290" s="444">
        <f t="shared" ca="1" si="182"/>
        <v>-11685853012845.281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-11685853012845.281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-48691054220.188675</v>
      </c>
      <c r="L4291" s="444">
        <f t="shared" ca="1" si="182"/>
        <v>-11734544067065.471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-11734544067065.471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-48893933612.772797</v>
      </c>
      <c r="L4292" s="444">
        <f t="shared" ca="1" si="182"/>
        <v>-11783438000678.244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-11783438000678.244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-49097658336.159348</v>
      </c>
      <c r="L4293" s="444">
        <f t="shared" ca="1" si="182"/>
        <v>-11832535659014.404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-11832535659014.404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-49302231912.56002</v>
      </c>
      <c r="L4294" s="444">
        <f t="shared" ca="1" si="182"/>
        <v>-11881837890926.965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-11881837890926.965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-49507657878.86235</v>
      </c>
      <c r="L4295" s="444">
        <f t="shared" ca="1" si="182"/>
        <v>-11931345548805.828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-11931345548805.828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-49713939786.690948</v>
      </c>
      <c r="L4296" s="444">
        <f t="shared" ca="1" si="182"/>
        <v>-11981059488592.52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-11981059488592.52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-49921081202.468834</v>
      </c>
      <c r="L4297" s="444">
        <f t="shared" ca="1" si="182"/>
        <v>-12030980569794.988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-12030980569794.988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-50129085707.479118</v>
      </c>
      <c r="L4298" s="444">
        <f t="shared" ca="1" si="182"/>
        <v>-12081109655502.467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-12081109655502.467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-50337956897.926941</v>
      </c>
      <c r="L4299" s="444">
        <f t="shared" ca="1" si="182"/>
        <v>-12131447612400.395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-12131447612400.395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-50547698385.00164</v>
      </c>
      <c r="L4300" s="444">
        <f t="shared" ca="1" si="182"/>
        <v>-12181995310785.396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-12181995310785.396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-50758313794.939148</v>
      </c>
      <c r="L4301" s="444">
        <f t="shared" ca="1" si="182"/>
        <v>-12232753624580.336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-12232753624580.336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-50969806769.084732</v>
      </c>
      <c r="L4302" s="444">
        <f t="shared" ca="1" si="182"/>
        <v>-12283723431349.42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-12283723431349.42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-51182180963.955917</v>
      </c>
      <c r="L4303" s="444">
        <f t="shared" ca="1" si="182"/>
        <v>-12334905612313.375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-12334905612313.375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-51395440051.305725</v>
      </c>
      <c r="L4304" s="444">
        <f t="shared" ca="1" si="182"/>
        <v>-12386301052364.682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-12386301052364.682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-51609587718.186172</v>
      </c>
      <c r="L4305" s="444">
        <f t="shared" ca="1" si="182"/>
        <v>-12437910640082.867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-12437910640082.867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-51824627667.011948</v>
      </c>
      <c r="L4306" s="444">
        <f t="shared" ca="1" si="182"/>
        <v>-12489735267749.879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-12489735267749.879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-52040563615.624496</v>
      </c>
      <c r="L4307" s="444">
        <f t="shared" ca="1" si="182"/>
        <v>-12541775831365.504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-12541775831365.504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-52257399297.356262</v>
      </c>
      <c r="L4308" s="444">
        <f t="shared" ca="1" si="182"/>
        <v>-12594033230662.859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-12594033230662.859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-52475138461.095245</v>
      </c>
      <c r="L4309" s="444">
        <f t="shared" ca="1" si="182"/>
        <v>-12646508369123.955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-12646508369123.955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-52693784871.349815</v>
      </c>
      <c r="L4310" s="444">
        <f t="shared" ca="1" si="182"/>
        <v>-12699202153995.305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-12699202153995.305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-52913342308.313766</v>
      </c>
      <c r="L4311" s="444">
        <f t="shared" ca="1" si="182"/>
        <v>-12752115496303.619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-12752115496303.619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-53133814567.931747</v>
      </c>
      <c r="L4312" s="444">
        <f t="shared" ca="1" si="182"/>
        <v>-12805249310871.551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-12805249310871.551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-53355205461.964798</v>
      </c>
      <c r="L4313" s="444">
        <f t="shared" ca="1" si="182"/>
        <v>-12858604516333.516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-12858604516333.516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-53577518818.056313</v>
      </c>
      <c r="L4314" s="444">
        <f t="shared" ca="1" si="182"/>
        <v>-12912182035151.572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-12912182035151.572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-53800758479.798218</v>
      </c>
      <c r="L4315" s="444">
        <f t="shared" ca="1" si="182"/>
        <v>-12965982793631.371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-12965982793631.371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-54024928306.797379</v>
      </c>
      <c r="L4316" s="444">
        <f t="shared" ca="1" si="182"/>
        <v>-13020007721938.168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-13020007721938.168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-54250032174.742363</v>
      </c>
      <c r="L4317" s="444">
        <f t="shared" ca="1" si="182"/>
        <v>-13074257754112.91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-13074257754112.91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-54476073975.470459</v>
      </c>
      <c r="L4318" s="444">
        <f t="shared" ca="1" si="182"/>
        <v>-13128733828088.381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-13128733828088.381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-54703057617.03492</v>
      </c>
      <c r="L4319" s="444">
        <f t="shared" ca="1" si="182"/>
        <v>-13183436885705.416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-13183436885705.416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-54930987023.772568</v>
      </c>
      <c r="L4320" s="444">
        <f t="shared" ca="1" si="182"/>
        <v>-13238367872729.189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-13238367872729.189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-55159866136.37162</v>
      </c>
      <c r="L4321" s="444">
        <f t="shared" ca="1" si="182"/>
        <v>-13293527738865.561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-13293527738865.561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-55389698911.939835</v>
      </c>
      <c r="L4322" s="444">
        <f t="shared" ca="1" si="182"/>
        <v>-13348917437777.5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-13348917437777.5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-55620489324.072914</v>
      </c>
      <c r="L4323" s="444">
        <f t="shared" ca="1" si="182"/>
        <v>-13404537927101.572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-13404537927101.572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-55852241362.923218</v>
      </c>
      <c r="L4324" s="444">
        <f t="shared" ca="1" si="182"/>
        <v>-13460390168464.496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-13460390168464.496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-56084959035.26873</v>
      </c>
      <c r="L4325" s="444">
        <f t="shared" ca="1" si="182"/>
        <v>-13516475127499.766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-13516475127499.766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-56318646364.582359</v>
      </c>
      <c r="L4326" s="444">
        <f t="shared" ca="1" si="182"/>
        <v>-13572793773864.348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-13572793773864.348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-56553307391.101448</v>
      </c>
      <c r="L4327" s="444">
        <f t="shared" ca="1" si="182"/>
        <v>-13629347081255.449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-13629347081255.449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-56788946171.897705</v>
      </c>
      <c r="L4328" s="444">
        <f t="shared" ca="1" si="182"/>
        <v>-13686136027427.348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-13686136027427.348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-57025566780.947281</v>
      </c>
      <c r="L4329" s="444">
        <f t="shared" ca="1" si="182"/>
        <v>-13743161594208.295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-13743161594208.295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-57263173309.201218</v>
      </c>
      <c r="L4330" s="444">
        <f t="shared" ca="1" si="182"/>
        <v>-13800424767517.496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-13800424767517.496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-57501769864.656235</v>
      </c>
      <c r="L4331" s="444">
        <f t="shared" ca="1" si="182"/>
        <v>-13857926537382.152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-13857926537382.152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-57741360572.425644</v>
      </c>
      <c r="L4332" s="444">
        <f t="shared" ca="1" si="182"/>
        <v>-13915667897954.578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-13915667897954.578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-57981949574.810738</v>
      </c>
      <c r="L4333" s="444">
        <f t="shared" ca="1" si="182"/>
        <v>-13973649847529.389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-13973649847529.389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-58223541031.372452</v>
      </c>
      <c r="L4334" s="444">
        <f t="shared" ca="1" si="182"/>
        <v>-14031873388560.762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-14031873388560.762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-58466139119.003174</v>
      </c>
      <c r="L4335" s="444">
        <f t="shared" ca="1" si="182"/>
        <v>-14090339527679.766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-14090339527679.766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-58709748031.999023</v>
      </c>
      <c r="L4336" s="444">
        <f t="shared" ca="1" si="182"/>
        <v>-14149049275711.766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-14149049275711.766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-58954371982.132355</v>
      </c>
      <c r="L4337" s="444">
        <f t="shared" ca="1" si="182"/>
        <v>-14208003647693.898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-14208003647693.898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-59200015198.724579</v>
      </c>
      <c r="L4338" s="444">
        <f t="shared" ca="1" si="182"/>
        <v>-14267203662892.623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-14267203662892.623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-59446681928.719261</v>
      </c>
      <c r="L4339" s="444">
        <f t="shared" ca="1" si="182"/>
        <v>-14326650344821.342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-14326650344821.342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-59694376436.7556</v>
      </c>
      <c r="L4340" s="444">
        <f t="shared" ca="1" si="182"/>
        <v>-14386344721258.098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-14386344721258.098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-59943103005.242073</v>
      </c>
      <c r="L4341" s="444">
        <f t="shared" ca="1" si="182"/>
        <v>-14446287824263.34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-14446287824263.34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-60192865934.430588</v>
      </c>
      <c r="L4342" s="444">
        <f t="shared" ca="1" si="182"/>
        <v>-14506480690197.77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-14506480690197.77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-60443669542.490715</v>
      </c>
      <c r="L4343" s="444">
        <f t="shared" ref="L4343:L4597" ca="1" si="187">I4343-J4343+K4343</f>
        <v>-14566924359740.26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-14566924359740.26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-60695518165.584412</v>
      </c>
      <c r="L4344" s="444">
        <f t="shared" ca="1" si="187"/>
        <v>-14627619877905.844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-14627619877905.844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-60948416157.941017</v>
      </c>
      <c r="L4345" s="444">
        <f t="shared" ca="1" si="187"/>
        <v>-14688568294063.785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-14688568294063.785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-61202367891.932426</v>
      </c>
      <c r="L4346" s="444">
        <f t="shared" ca="1" si="187"/>
        <v>-14749770661955.717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-14749770661955.717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-61457377758.148827</v>
      </c>
      <c r="L4347" s="444">
        <f t="shared" ca="1" si="187"/>
        <v>-14811228039713.865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-14811228039713.865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-61713450165.474449</v>
      </c>
      <c r="L4348" s="444">
        <f t="shared" ca="1" si="187"/>
        <v>-14872941489879.34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-14872941489879.34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-61970589541.163918</v>
      </c>
      <c r="L4349" s="444">
        <f t="shared" ca="1" si="187"/>
        <v>-14934912079420.504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-14934912079420.504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-62228800330.918755</v>
      </c>
      <c r="L4350" s="444">
        <f t="shared" ca="1" si="187"/>
        <v>-14997140879751.422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-14997140879751.422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-62488086998.964256</v>
      </c>
      <c r="L4351" s="444">
        <f t="shared" ca="1" si="187"/>
        <v>-15059628966750.387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-15059628966750.387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-62748454028.12661</v>
      </c>
      <c r="L4352" s="444">
        <f t="shared" ca="1" si="187"/>
        <v>-15122377420778.514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-15122377420778.514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-63009905919.910469</v>
      </c>
      <c r="L4353" s="444">
        <f t="shared" ca="1" si="187"/>
        <v>-15185387326698.424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-15185387326698.424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-63272447194.576767</v>
      </c>
      <c r="L4354" s="444">
        <f t="shared" ca="1" si="187"/>
        <v>-15248659773893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-15248659773893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-63536082391.220833</v>
      </c>
      <c r="L4355" s="444">
        <f t="shared" ca="1" si="187"/>
        <v>-15312195856284.221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-15312195856284.221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-63800816067.850922</v>
      </c>
      <c r="L4356" s="444">
        <f t="shared" ca="1" si="187"/>
        <v>-15375996672352.072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-15375996672352.072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-64066652801.466965</v>
      </c>
      <c r="L4357" s="444">
        <f t="shared" ca="1" si="187"/>
        <v>-15440063325153.539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-15440063325153.539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-64333597188.139755</v>
      </c>
      <c r="L4358" s="444">
        <f t="shared" ca="1" si="187"/>
        <v>-15504396922341.68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-15504396922341.68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-64601653843.09034</v>
      </c>
      <c r="L4359" s="444">
        <f t="shared" ca="1" si="187"/>
        <v>-15568998576184.77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-15568998576184.77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-64870827400.769875</v>
      </c>
      <c r="L4360" s="444">
        <f t="shared" ca="1" si="187"/>
        <v>-15633869403585.539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-15633869403585.539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-65141122514.939735</v>
      </c>
      <c r="L4361" s="444">
        <f t="shared" ca="1" si="187"/>
        <v>-15699010526100.479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-15699010526100.479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-65412543858.751991</v>
      </c>
      <c r="L4362" s="444">
        <f t="shared" ca="1" si="187"/>
        <v>-15764423069959.23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-15764423069959.23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-65685096124.830116</v>
      </c>
      <c r="L4363" s="444">
        <f t="shared" ca="1" si="187"/>
        <v>-15830108166084.061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-15830108166084.061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-65958784025.35025</v>
      </c>
      <c r="L4364" s="444">
        <f t="shared" ca="1" si="187"/>
        <v>-15896066950109.41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-15896066950109.41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-66233612292.122543</v>
      </c>
      <c r="L4365" s="444">
        <f t="shared" ca="1" si="187"/>
        <v>-15962300562401.533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-15962300562401.533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-66509585676.673058</v>
      </c>
      <c r="L4366" s="444">
        <f t="shared" ca="1" si="187"/>
        <v>-16028810148078.207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-16028810148078.207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-66786708950.325867</v>
      </c>
      <c r="L4367" s="444">
        <f t="shared" ca="1" si="187"/>
        <v>-16095596857028.533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-16095596857028.533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-67064986904.285553</v>
      </c>
      <c r="L4368" s="444">
        <f t="shared" ca="1" si="187"/>
        <v>-16162661843932.818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-16162661843932.818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-67344424349.720078</v>
      </c>
      <c r="L4369" s="444">
        <f t="shared" ca="1" si="187"/>
        <v>-16230006268282.539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-16230006268282.539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-67625026117.843918</v>
      </c>
      <c r="L4370" s="444">
        <f t="shared" ca="1" si="187"/>
        <v>-16297631294400.383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-16297631294400.383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-67906797060.001595</v>
      </c>
      <c r="L4371" s="444">
        <f t="shared" ca="1" si="187"/>
        <v>-16365538091460.385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-16365538091460.385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-68189742047.751595</v>
      </c>
      <c r="L4372" s="444">
        <f t="shared" ca="1" si="187"/>
        <v>-16433727833508.137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-16433727833508.137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-68473865972.950569</v>
      </c>
      <c r="L4373" s="444">
        <f t="shared" ca="1" si="187"/>
        <v>-16502201699481.088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-16502201699481.088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-68759173747.83786</v>
      </c>
      <c r="L4374" s="444">
        <f t="shared" ca="1" si="187"/>
        <v>-16570960873228.926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-16570960873228.926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-69045670305.120529</v>
      </c>
      <c r="L4375" s="444">
        <f t="shared" ca="1" si="187"/>
        <v>-16640006543534.047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-16640006543534.047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-69333360598.058533</v>
      </c>
      <c r="L4376" s="444">
        <f t="shared" ca="1" si="187"/>
        <v>-16709339904132.105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-16709339904132.105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-69622249600.550446</v>
      </c>
      <c r="L4377" s="444">
        <f t="shared" ca="1" si="187"/>
        <v>-16778962153732.656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-16778962153732.656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-69912342307.219406</v>
      </c>
      <c r="L4378" s="444">
        <f t="shared" ca="1" si="187"/>
        <v>-16848874496039.875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-16848874496039.875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-70203643733.499481</v>
      </c>
      <c r="L4379" s="444">
        <f t="shared" ca="1" si="187"/>
        <v>-16919078139773.375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-16919078139773.375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-70496158915.722397</v>
      </c>
      <c r="L4380" s="444">
        <f t="shared" ca="1" si="187"/>
        <v>-16989574298689.098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-16989574298689.098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-70789892911.204575</v>
      </c>
      <c r="L4381" s="444">
        <f t="shared" ca="1" si="187"/>
        <v>-17060364191600.303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-17060364191600.303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-71084850798.334595</v>
      </c>
      <c r="L4382" s="444">
        <f t="shared" ca="1" si="187"/>
        <v>-17131449042398.637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-17131449042398.637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-71381037676.66098</v>
      </c>
      <c r="L4383" s="444">
        <f t="shared" ca="1" si="187"/>
        <v>-17202830080075.297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-17202830080075.297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-71678458666.980408</v>
      </c>
      <c r="L4384" s="444">
        <f t="shared" ca="1" si="187"/>
        <v>-17274508538742.277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-17274508538742.277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-71977118911.426147</v>
      </c>
      <c r="L4385" s="444">
        <f t="shared" ca="1" si="187"/>
        <v>-17346485657653.703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-17346485657653.703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-72277023573.557098</v>
      </c>
      <c r="L4386" s="444">
        <f t="shared" ca="1" si="187"/>
        <v>-17418762681227.26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-17418762681227.26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-72578177838.446915</v>
      </c>
      <c r="L4387" s="444">
        <f t="shared" ca="1" si="187"/>
        <v>-17491340859065.707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-17491340859065.707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-72880586912.773773</v>
      </c>
      <c r="L4388" s="444">
        <f t="shared" ca="1" si="187"/>
        <v>-17564221445978.48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-17564221445978.48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-73184256024.910339</v>
      </c>
      <c r="L4389" s="444">
        <f t="shared" ca="1" si="187"/>
        <v>-17637405702003.391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-17637405702003.391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-73489190425.01413</v>
      </c>
      <c r="L4390" s="444">
        <f t="shared" ca="1" si="187"/>
        <v>-17710894892428.406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-17710894892428.406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-73795395385.118362</v>
      </c>
      <c r="L4391" s="444">
        <f t="shared" ca="1" si="187"/>
        <v>-17784690287813.523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-17784690287813.523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-74102876199.223007</v>
      </c>
      <c r="L4392" s="444">
        <f t="shared" ca="1" si="187"/>
        <v>-17858793164012.746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-17858793164012.746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-74411638183.386444</v>
      </c>
      <c r="L4393" s="444">
        <f t="shared" ca="1" si="187"/>
        <v>-17933204802196.133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-17933204802196.133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-74721686675.817215</v>
      </c>
      <c r="L4394" s="444">
        <f t="shared" ca="1" si="187"/>
        <v>-18007926488871.949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-18007926488871.949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-75033027036.966461</v>
      </c>
      <c r="L4395" s="444">
        <f t="shared" ca="1" si="187"/>
        <v>-18082959515908.914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-18082959515908.914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-75345664649.620468</v>
      </c>
      <c r="L4396" s="444">
        <f t="shared" ca="1" si="187"/>
        <v>-18158305180558.535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-18158305180558.535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-75659604918.993896</v>
      </c>
      <c r="L4397" s="444">
        <f t="shared" ca="1" si="187"/>
        <v>-18233964785477.527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-18233964785477.527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-75974853272.823029</v>
      </c>
      <c r="L4398" s="444">
        <f t="shared" ca="1" si="187"/>
        <v>-18309939638750.352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-18309939638750.352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-76291415161.459793</v>
      </c>
      <c r="L4399" s="444">
        <f t="shared" ca="1" si="187"/>
        <v>-18386231053911.813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-18386231053911.813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-76609296057.965881</v>
      </c>
      <c r="L4400" s="444">
        <f t="shared" ca="1" si="187"/>
        <v>-18462840349969.777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-18462840349969.777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-76928501458.207397</v>
      </c>
      <c r="L4401" s="444">
        <f t="shared" ca="1" si="187"/>
        <v>-18539768851427.984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-18539768851427.984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-77249036880.949936</v>
      </c>
      <c r="L4402" s="444">
        <f t="shared" ca="1" si="187"/>
        <v>-18617017888308.934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-18617017888308.934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-77570907867.953888</v>
      </c>
      <c r="L4403" s="444">
        <f t="shared" ca="1" si="187"/>
        <v>-18694588796176.887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-18694588796176.887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-77894119984.070358</v>
      </c>
      <c r="L4404" s="444">
        <f t="shared" ca="1" si="187"/>
        <v>-18772482916160.957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-18772482916160.957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-78218678817.337326</v>
      </c>
      <c r="L4405" s="444">
        <f t="shared" ca="1" si="187"/>
        <v>-18850701594978.293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-18850701594978.293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-78544589979.076218</v>
      </c>
      <c r="L4406" s="444">
        <f t="shared" ca="1" si="187"/>
        <v>-18929246184957.371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-18929246184957.371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-78871859103.989044</v>
      </c>
      <c r="L4407" s="444">
        <f t="shared" ca="1" si="187"/>
        <v>-19008118044061.359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-19008118044061.359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-79200491850.255661</v>
      </c>
      <c r="L4408" s="444">
        <f t="shared" ca="1" si="187"/>
        <v>-19087318535911.613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-19087318535911.613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-79530493899.631714</v>
      </c>
      <c r="L4409" s="444">
        <f t="shared" ca="1" si="187"/>
        <v>-19166849029811.246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-19166849029811.246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-79861870957.54686</v>
      </c>
      <c r="L4410" s="444">
        <f t="shared" ca="1" si="187"/>
        <v>-19246710900768.793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-19246710900768.793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-80194628753.203308</v>
      </c>
      <c r="L4411" s="444">
        <f t="shared" ca="1" si="187"/>
        <v>-19326905529521.996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-19326905529521.996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-80528773039.674988</v>
      </c>
      <c r="L4412" s="444">
        <f t="shared" ca="1" si="187"/>
        <v>-19407434302561.672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-19407434302561.672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-80864309594.006958</v>
      </c>
      <c r="L4413" s="444">
        <f t="shared" ca="1" si="187"/>
        <v>-19488298612155.68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-19488298612155.68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-81201244217.315338</v>
      </c>
      <c r="L4414" s="444">
        <f t="shared" ca="1" si="187"/>
        <v>-19569499856372.996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-19569499856372.996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-81539582734.887482</v>
      </c>
      <c r="L4415" s="444">
        <f t="shared" ca="1" si="187"/>
        <v>-19651039439107.883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-19651039439107.883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-81879330996.282837</v>
      </c>
      <c r="L4416" s="444">
        <f t="shared" ca="1" si="187"/>
        <v>-19732918770104.164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-19732918770104.164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-82220494875.434021</v>
      </c>
      <c r="L4417" s="444">
        <f t="shared" ca="1" si="187"/>
        <v>-19815139264979.598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-19815139264979.598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-82563080270.748322</v>
      </c>
      <c r="L4418" s="444">
        <f t="shared" ca="1" si="187"/>
        <v>-19897702345250.348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-19897702345250.348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-82907093105.209778</v>
      </c>
      <c r="L4419" s="444">
        <f t="shared" ca="1" si="187"/>
        <v>-19980609438355.559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-19980609438355.559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-83252539326.481491</v>
      </c>
      <c r="L4420" s="444">
        <f t="shared" ca="1" si="187"/>
        <v>-20063861977682.039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-20063861977682.039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-83599424907.008499</v>
      </c>
      <c r="L4421" s="444">
        <f t="shared" ca="1" si="187"/>
        <v>-20147461402589.047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-20147461402589.047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-83947755844.121033</v>
      </c>
      <c r="L4422" s="444">
        <f t="shared" ca="1" si="187"/>
        <v>-20231409158433.168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-20231409158433.168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-84297538160.138199</v>
      </c>
      <c r="L4423" s="444">
        <f t="shared" ca="1" si="187"/>
        <v>-20315706696593.305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-20315706696593.305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-84648777902.472107</v>
      </c>
      <c r="L4424" s="444">
        <f t="shared" ca="1" si="187"/>
        <v>-20400355474495.777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-20400355474495.777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-85001481143.732407</v>
      </c>
      <c r="L4425" s="444">
        <f t="shared" ca="1" si="187"/>
        <v>-20485356955639.508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-20485356955639.508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-85355653981.831284</v>
      </c>
      <c r="L4426" s="444">
        <f t="shared" ca="1" si="187"/>
        <v>-20570712609621.34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-20570712609621.34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-85711302540.088913</v>
      </c>
      <c r="L4427" s="444">
        <f t="shared" ca="1" si="187"/>
        <v>-20656423912161.43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-20656423912161.43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-86068432967.339294</v>
      </c>
      <c r="L4428" s="444">
        <f t="shared" ca="1" si="187"/>
        <v>-20742492345128.77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-20742492345128.77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-86427051438.036545</v>
      </c>
      <c r="L4429" s="444">
        <f t="shared" ca="1" si="187"/>
        <v>-20828919396566.805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-20828919396566.805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-86787164152.361679</v>
      </c>
      <c r="L4430" s="444">
        <f t="shared" ca="1" si="187"/>
        <v>-20915706560719.168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-20915706560719.168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-87148777336.329865</v>
      </c>
      <c r="L4431" s="444">
        <f t="shared" ca="1" si="187"/>
        <v>-21002855338055.496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-21002855338055.496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-87511897241.897903</v>
      </c>
      <c r="L4432" s="444">
        <f t="shared" ca="1" si="187"/>
        <v>-21090367235297.395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-21090367235297.395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-87876530147.072479</v>
      </c>
      <c r="L4433" s="444">
        <f t="shared" ca="1" si="187"/>
        <v>-21178243765444.469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-21178243765444.469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-88242682356.018616</v>
      </c>
      <c r="L4434" s="444">
        <f t="shared" ca="1" si="187"/>
        <v>-21266486447800.488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-21266486447800.488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-88610360199.168701</v>
      </c>
      <c r="L4435" s="444">
        <f t="shared" ca="1" si="187"/>
        <v>-21355096807999.656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-21355096807999.656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-88979570033.331894</v>
      </c>
      <c r="L4436" s="444">
        <f t="shared" ca="1" si="187"/>
        <v>-21444076378032.988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-21444076378032.988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-89350318241.804123</v>
      </c>
      <c r="L4437" s="444">
        <f t="shared" ca="1" si="187"/>
        <v>-21533426696274.793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-21533426696274.793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-89722611234.478302</v>
      </c>
      <c r="L4438" s="444">
        <f t="shared" ca="1" si="187"/>
        <v>-21623149307509.27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-21623149307509.27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-90096455447.955292</v>
      </c>
      <c r="L4439" s="444">
        <f t="shared" ca="1" si="187"/>
        <v>-21713245762957.227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-21713245762957.227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-90471857345.655106</v>
      </c>
      <c r="L4440" s="444">
        <f t="shared" ca="1" si="187"/>
        <v>-21803717620302.883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-21803717620302.883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-90848823417.92868</v>
      </c>
      <c r="L4441" s="444">
        <f t="shared" ca="1" si="187"/>
        <v>-21894566443720.813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-21894566443720.813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-91227360182.170044</v>
      </c>
      <c r="L4442" s="444">
        <f t="shared" ca="1" si="187"/>
        <v>-21985793803902.984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-21985793803902.984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-91607474182.929108</v>
      </c>
      <c r="L4443" s="444">
        <f t="shared" ca="1" si="187"/>
        <v>-22077401278085.914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-22077401278085.914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-91989171992.024643</v>
      </c>
      <c r="L4444" s="444">
        <f t="shared" ca="1" si="187"/>
        <v>-22169390450077.938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-22169390450077.938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-92372460208.658066</v>
      </c>
      <c r="L4445" s="444">
        <f t="shared" ca="1" si="187"/>
        <v>-22261762910286.594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-22261762910286.594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-92757345459.527466</v>
      </c>
      <c r="L4446" s="444">
        <f t="shared" ca="1" si="187"/>
        <v>-22354520255746.121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-22354520255746.121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-93143834398.942169</v>
      </c>
      <c r="L4447" s="444">
        <f t="shared" ca="1" si="187"/>
        <v>-22447664090145.063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-22447664090145.063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-93531933708.937759</v>
      </c>
      <c r="L4448" s="444">
        <f t="shared" ca="1" si="187"/>
        <v>-22541196023854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-22541196023854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-93921650099.391663</v>
      </c>
      <c r="L4449" s="444">
        <f t="shared" ca="1" si="187"/>
        <v>-22635117673953.391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-22635117673953.391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-94312990308.13913</v>
      </c>
      <c r="L4450" s="444">
        <f t="shared" ca="1" si="187"/>
        <v>-22729430664261.531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-22729430664261.531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-94705961101.089706</v>
      </c>
      <c r="L4451" s="444">
        <f t="shared" ca="1" si="187"/>
        <v>-22824136625362.621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-22824136625362.621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-95100569272.344254</v>
      </c>
      <c r="L4452" s="444">
        <f t="shared" ca="1" si="187"/>
        <v>-22919237194634.965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-22919237194634.965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-95496821644.312347</v>
      </c>
      <c r="L4453" s="444">
        <f t="shared" ca="1" si="187"/>
        <v>-23014734016279.277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-23014734016279.277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-95894725067.830322</v>
      </c>
      <c r="L4454" s="444">
        <f t="shared" ca="1" si="187"/>
        <v>-23110628741347.109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-23110628741347.109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-96294286422.279617</v>
      </c>
      <c r="L4455" s="444">
        <f t="shared" ca="1" si="187"/>
        <v>-23206923027769.391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-23206923027769.391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-96695512615.705795</v>
      </c>
      <c r="L4456" s="444">
        <f t="shared" ca="1" si="187"/>
        <v>-23303618540385.098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-23303618540385.098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-97098410584.937912</v>
      </c>
      <c r="L4457" s="444">
        <f t="shared" ca="1" si="187"/>
        <v>-23400716950970.035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-23400716950970.035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-97502987295.708481</v>
      </c>
      <c r="L4458" s="444">
        <f t="shared" ca="1" si="187"/>
        <v>-23498219938265.742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-23498219938265.742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-97909249742.773926</v>
      </c>
      <c r="L4459" s="444">
        <f t="shared" ca="1" si="187"/>
        <v>-23596129188008.516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-23596129188008.516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-98317204950.035477</v>
      </c>
      <c r="L4460" s="444">
        <f t="shared" ca="1" si="187"/>
        <v>-23694446392958.551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-23694446392958.551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-98726859970.660629</v>
      </c>
      <c r="L4461" s="444">
        <f t="shared" ca="1" si="187"/>
        <v>-23793173252929.211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-23793173252929.211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-99138221887.205048</v>
      </c>
      <c r="L4462" s="444">
        <f t="shared" ca="1" si="187"/>
        <v>-23892311474816.414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-23892311474816.414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-99551297811.735062</v>
      </c>
      <c r="L4463" s="444">
        <f t="shared" ca="1" si="187"/>
        <v>-23991862772628.148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-23991862772628.148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-99966094885.950623</v>
      </c>
      <c r="L4464" s="444">
        <f t="shared" ca="1" si="187"/>
        <v>-24091828867514.098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-24091828867514.098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-100382620281.30875</v>
      </c>
      <c r="L4465" s="444">
        <f t="shared" ca="1" si="187"/>
        <v>-24192211487795.406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-24192211487795.406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-100800881199.14752</v>
      </c>
      <c r="L4466" s="444">
        <f t="shared" ca="1" si="187"/>
        <v>-24293012368994.555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-24293012368994.555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-101220884870.81064</v>
      </c>
      <c r="L4467" s="444">
        <f t="shared" ca="1" si="187"/>
        <v>-24394233253865.367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-24394233253865.367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-101642638557.77237</v>
      </c>
      <c r="L4468" s="444">
        <f t="shared" ca="1" si="187"/>
        <v>-24495875892423.141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-24495875892423.141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-102066149551.76309</v>
      </c>
      <c r="L4469" s="444">
        <f t="shared" ca="1" si="187"/>
        <v>-24597942041974.902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-24597942041974.902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-102491425174.89543</v>
      </c>
      <c r="L4470" s="444">
        <f t="shared" ca="1" si="187"/>
        <v>-24700433467149.797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-24700433467149.797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-102918472779.79082</v>
      </c>
      <c r="L4471" s="444">
        <f t="shared" ca="1" si="187"/>
        <v>-24803351939929.586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-24803351939929.586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-103347299749.7066</v>
      </c>
      <c r="L4472" s="444">
        <f t="shared" ca="1" si="187"/>
        <v>-24906699239679.293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-24906699239679.293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-103777913498.66373</v>
      </c>
      <c r="L4473" s="444">
        <f t="shared" ca="1" si="187"/>
        <v>-25010477153177.957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-25010477153177.957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-104210321471.57481</v>
      </c>
      <c r="L4474" s="444">
        <f t="shared" ca="1" si="187"/>
        <v>-25114687474649.531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-25114687474649.531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-104644531144.37305</v>
      </c>
      <c r="L4475" s="444">
        <f t="shared" ca="1" si="187"/>
        <v>-25219332005793.906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-25219332005793.906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-105080550024.14128</v>
      </c>
      <c r="L4476" s="444">
        <f t="shared" ca="1" si="187"/>
        <v>-25324412555818.047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-25324412555818.047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-105518385649.24187</v>
      </c>
      <c r="L4477" s="444">
        <f t="shared" ca="1" si="187"/>
        <v>-25429930941467.289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-25429930941467.289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-105958045589.44704</v>
      </c>
      <c r="L4478" s="444">
        <f t="shared" ca="1" si="187"/>
        <v>-25535888987056.734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-25535888987056.734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-106399537446.06973</v>
      </c>
      <c r="L4479" s="444">
        <f t="shared" ca="1" si="187"/>
        <v>-25642288524502.805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-25642288524502.805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-106842868852.09502</v>
      </c>
      <c r="L4480" s="444">
        <f t="shared" ca="1" si="187"/>
        <v>-25749131393354.898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-25749131393354.898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-107288047472.31207</v>
      </c>
      <c r="L4481" s="444">
        <f t="shared" ca="1" si="187"/>
        <v>-25856419440827.211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-25856419440827.211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-107735081003.44672</v>
      </c>
      <c r="L4482" s="444">
        <f t="shared" ca="1" si="187"/>
        <v>-25964154521830.656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-25964154521830.656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-108183977174.2944</v>
      </c>
      <c r="L4483" s="444">
        <f t="shared" ca="1" si="187"/>
        <v>-26072338499004.949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-26072338499004.949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-108634743745.85396</v>
      </c>
      <c r="L4484" s="444">
        <f t="shared" ca="1" si="187"/>
        <v>-26180973242750.805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-26180973242750.805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-109087388511.46169</v>
      </c>
      <c r="L4485" s="444">
        <f t="shared" ca="1" si="187"/>
        <v>-26290060631262.266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-26290060631262.266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-109541919296.9261</v>
      </c>
      <c r="L4486" s="444">
        <f t="shared" ca="1" si="187"/>
        <v>-26399602550559.191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-26399602550559.191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-109998343960.6633</v>
      </c>
      <c r="L4487" s="444">
        <f t="shared" ca="1" si="187"/>
        <v>-26509600894519.855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-26509600894519.855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-110456670393.83273</v>
      </c>
      <c r="L4488" s="444">
        <f t="shared" ca="1" si="187"/>
        <v>-26620057564913.688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-26620057564913.688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-110916906520.47369</v>
      </c>
      <c r="L4489" s="444">
        <f t="shared" ca="1" si="187"/>
        <v>-26730974471434.16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-26730974471434.16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-111379060297.64233</v>
      </c>
      <c r="L4490" s="444">
        <f t="shared" ca="1" si="187"/>
        <v>-26842353531731.801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-26842353531731.801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-111843139715.54916</v>
      </c>
      <c r="L4491" s="444">
        <f t="shared" ca="1" si="187"/>
        <v>-26954196671447.352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-26954196671447.352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-112309152797.6973</v>
      </c>
      <c r="L4492" s="444">
        <f t="shared" ca="1" si="187"/>
        <v>-27066505824245.051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-27066505824245.051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-112777107601.02104</v>
      </c>
      <c r="L4493" s="444">
        <f t="shared" ca="1" si="187"/>
        <v>-27179282931846.07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-27179282931846.07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-113247012216.02528</v>
      </c>
      <c r="L4494" s="444">
        <f t="shared" ca="1" si="187"/>
        <v>-27292529944062.094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-27292529944062.094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-113718874766.92538</v>
      </c>
      <c r="L4495" s="444">
        <f t="shared" ca="1" si="187"/>
        <v>-27406248818829.02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-27406248818829.02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-114192703411.78758</v>
      </c>
      <c r="L4496" s="444">
        <f t="shared" ca="1" si="187"/>
        <v>-27520441522240.809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-27520441522240.809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-114668506342.67003</v>
      </c>
      <c r="L4497" s="444">
        <f t="shared" ca="1" si="187"/>
        <v>-27635110028583.48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-27635110028583.48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-115146291785.76451</v>
      </c>
      <c r="L4498" s="444">
        <f t="shared" ca="1" si="187"/>
        <v>-27750256320369.246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-27750256320369.246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-115626068001.53853</v>
      </c>
      <c r="L4499" s="444">
        <f t="shared" ca="1" si="187"/>
        <v>-27865882388370.785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-27865882388370.785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-116107843284.87827</v>
      </c>
      <c r="L4500" s="444">
        <f t="shared" ca="1" si="187"/>
        <v>-27981990231655.664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-27981990231655.664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-116591625965.23195</v>
      </c>
      <c r="L4501" s="444">
        <f t="shared" ca="1" si="187"/>
        <v>-28098581857620.895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-28098581857620.895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-117077424406.75374</v>
      </c>
      <c r="L4502" s="444">
        <f t="shared" ca="1" si="187"/>
        <v>-28215659282027.648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-28215659282027.648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-117565247008.44853</v>
      </c>
      <c r="L4503" s="444">
        <f t="shared" ca="1" si="187"/>
        <v>-28333224529036.098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-28333224529036.098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-118055102204.31708</v>
      </c>
      <c r="L4504" s="444">
        <f t="shared" ca="1" si="187"/>
        <v>-28451279631240.414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-28451279631240.414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-118546998463.50172</v>
      </c>
      <c r="L4505" s="444">
        <f t="shared" ca="1" si="187"/>
        <v>-28569826629703.914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-28569826629703.914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-119040944290.43297</v>
      </c>
      <c r="L4506" s="444">
        <f t="shared" ca="1" si="187"/>
        <v>-28688867573994.348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-28688867573994.348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-119536948224.97644</v>
      </c>
      <c r="L4507" s="444">
        <f t="shared" ca="1" si="187"/>
        <v>-28808404522219.324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-28808404522219.324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-120035018842.58052</v>
      </c>
      <c r="L4508" s="444">
        <f t="shared" ca="1" si="187"/>
        <v>-28928439541061.906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-28928439541061.906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-120535164754.42461</v>
      </c>
      <c r="L4509" s="444">
        <f t="shared" ca="1" si="187"/>
        <v>-29048974705816.332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-29048974705816.332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-121037394607.56805</v>
      </c>
      <c r="L4510" s="444">
        <f t="shared" ca="1" si="187"/>
        <v>-29170012100423.898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-29170012100423.898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-121541717085.09958</v>
      </c>
      <c r="L4511" s="444">
        <f t="shared" ca="1" si="187"/>
        <v>-29291553817508.996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-29291553817508.996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-122048140906.28748</v>
      </c>
      <c r="L4512" s="444">
        <f t="shared" ca="1" si="187"/>
        <v>-29413601958415.285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-29413601958415.285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-122556674826.73036</v>
      </c>
      <c r="L4513" s="444">
        <f t="shared" ca="1" si="187"/>
        <v>-29536158633242.016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-29536158633242.016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-123067327638.50839</v>
      </c>
      <c r="L4514" s="444">
        <f t="shared" ca="1" si="187"/>
        <v>-29659225960880.523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-29659225960880.523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-123580108170.33551</v>
      </c>
      <c r="L4515" s="444">
        <f t="shared" ca="1" si="187"/>
        <v>-29782806069050.859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-29782806069050.859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-124095025287.71191</v>
      </c>
      <c r="L4516" s="444">
        <f t="shared" ca="1" si="187"/>
        <v>-29906901094338.57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-29906901094338.57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-124612087893.07736</v>
      </c>
      <c r="L4517" s="444">
        <f t="shared" ca="1" si="187"/>
        <v>-30031513182231.648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-30031513182231.648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-125131304925.96519</v>
      </c>
      <c r="L4518" s="444">
        <f t="shared" ca="1" si="187"/>
        <v>-30156644487157.613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-30156644487157.613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-125652685363.15672</v>
      </c>
      <c r="L4519" s="444">
        <f t="shared" ca="1" si="187"/>
        <v>-30282297172520.77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-30282297172520.77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-126176238218.83653</v>
      </c>
      <c r="L4520" s="444">
        <f t="shared" ca="1" si="187"/>
        <v>-30408473410739.605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-30408473410739.605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-126701972544.74835</v>
      </c>
      <c r="L4521" s="444">
        <f t="shared" ca="1" si="187"/>
        <v>-30535175383284.355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-30535175383284.355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-127229897430.35149</v>
      </c>
      <c r="L4522" s="444">
        <f t="shared" ca="1" si="187"/>
        <v>-30662405280714.707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-30662405280714.707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-127760022002.97797</v>
      </c>
      <c r="L4523" s="444">
        <f t="shared" ca="1" si="187"/>
        <v>-30790165302717.684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-30790165302717.684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-128292355427.99033</v>
      </c>
      <c r="L4524" s="444">
        <f t="shared" ca="1" si="187"/>
        <v>-30918457658145.676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-30918457658145.676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-128826906908.94031</v>
      </c>
      <c r="L4525" s="444">
        <f t="shared" ca="1" si="187"/>
        <v>-31047284565054.617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-31047284565054.617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-129363685687.72757</v>
      </c>
      <c r="L4526" s="444">
        <f t="shared" ca="1" si="187"/>
        <v>-31176648250742.344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-31176648250742.344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-129902701044.75977</v>
      </c>
      <c r="L4527" s="444">
        <f t="shared" ca="1" si="187"/>
        <v>-31306550951787.102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-31306550951787.102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-130443962299.11293</v>
      </c>
      <c r="L4528" s="444">
        <f t="shared" ca="1" si="187"/>
        <v>-31436994914086.215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-31436994914086.215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-130987478808.69257</v>
      </c>
      <c r="L4529" s="444">
        <f t="shared" ca="1" si="187"/>
        <v>-31567982392894.906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-31567982392894.906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-131533259970.39545</v>
      </c>
      <c r="L4530" s="444">
        <f t="shared" ca="1" si="187"/>
        <v>-31699515652865.301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-31699515652865.301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-132081315220.27208</v>
      </c>
      <c r="L4531" s="444">
        <f t="shared" ca="1" si="187"/>
        <v>-31831596968085.574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-31831596968085.574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-132631654033.68991</v>
      </c>
      <c r="L4532" s="444">
        <f t="shared" ca="1" si="187"/>
        <v>-31964228622119.266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-31964228622119.266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-133184285925.49695</v>
      </c>
      <c r="L4533" s="444">
        <f t="shared" ca="1" si="187"/>
        <v>-32097412908044.762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-32097412908044.762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-133739220450.18651</v>
      </c>
      <c r="L4534" s="444">
        <f t="shared" ca="1" si="187"/>
        <v>-32231152128494.949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-32231152128494.949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-134296467202.06229</v>
      </c>
      <c r="L4535" s="444">
        <f t="shared" ca="1" si="187"/>
        <v>-32365448595697.012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-32365448595697.012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-134856035815.40422</v>
      </c>
      <c r="L4536" s="444">
        <f t="shared" ca="1" si="187"/>
        <v>-32500304631512.414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-32500304631512.414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-135417935964.63506</v>
      </c>
      <c r="L4537" s="444">
        <f t="shared" ca="1" si="187"/>
        <v>-32635722567477.051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-32635722567477.051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-135982177364.48772</v>
      </c>
      <c r="L4538" s="444">
        <f t="shared" ca="1" si="187"/>
        <v>-32771704744841.539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-32771704744841.539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-136548769770.17308</v>
      </c>
      <c r="L4539" s="444">
        <f t="shared" ca="1" si="187"/>
        <v>-32908253514611.711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-32908253514611.711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-137117722977.54878</v>
      </c>
      <c r="L4540" s="444">
        <f t="shared" ca="1" si="187"/>
        <v>-33045371237589.258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-33045371237589.258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-137689046823.28857</v>
      </c>
      <c r="L4541" s="444">
        <f t="shared" ca="1" si="187"/>
        <v>-33183060284412.547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-33183060284412.547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-138262751185.05231</v>
      </c>
      <c r="L4542" s="444">
        <f t="shared" ca="1" si="187"/>
        <v>-33321323035597.598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-33321323035597.598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-138838845981.65665</v>
      </c>
      <c r="L4543" s="444">
        <f t="shared" ca="1" si="187"/>
        <v>-33460161881579.254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-33460161881579.254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-139417341173.24689</v>
      </c>
      <c r="L4544" s="444">
        <f t="shared" ca="1" si="187"/>
        <v>-33599579222752.5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-33599579222752.5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-139998246761.46875</v>
      </c>
      <c r="L4545" s="444">
        <f t="shared" ca="1" si="187"/>
        <v>-33739577469513.969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-33739577469513.969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-140581572789.64151</v>
      </c>
      <c r="L4546" s="444">
        <f t="shared" ca="1" si="187"/>
        <v>-33880159042303.609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-33880159042303.609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-141167329342.9317</v>
      </c>
      <c r="L4547" s="444">
        <f t="shared" ca="1" si="187"/>
        <v>-34021326371646.543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-34021326371646.543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-141755526548.52728</v>
      </c>
      <c r="L4548" s="444">
        <f t="shared" ca="1" si="187"/>
        <v>-34163081898195.07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-34163081898195.07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-142346174575.81277</v>
      </c>
      <c r="L4549" s="444">
        <f t="shared" ca="1" si="187"/>
        <v>-34305428072770.883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-34305428072770.883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-142939283636.54535</v>
      </c>
      <c r="L4550" s="444">
        <f t="shared" ca="1" si="187"/>
        <v>-34448367356407.43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-34448367356407.43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-143534863985.03094</v>
      </c>
      <c r="L4551" s="444">
        <f t="shared" ca="1" si="187"/>
        <v>-34591902220392.461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-34591902220392.461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-144132925918.30191</v>
      </c>
      <c r="L4552" s="444">
        <f t="shared" ca="1" si="187"/>
        <v>-34736035146310.762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-34736035146310.762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-144733479776.29483</v>
      </c>
      <c r="L4553" s="444">
        <f t="shared" ca="1" si="187"/>
        <v>-34880768626087.055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-34880768626087.055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-145336535942.02942</v>
      </c>
      <c r="L4554" s="444">
        <f t="shared" ca="1" si="187"/>
        <v>-35026105162029.086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-35026105162029.086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-145942104841.78784</v>
      </c>
      <c r="L4555" s="444">
        <f t="shared" ca="1" si="187"/>
        <v>-35172047266870.875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-35172047266870.875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-146550196945.29532</v>
      </c>
      <c r="L4556" s="444">
        <f t="shared" ca="1" si="187"/>
        <v>-35318597463816.172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-35318597463816.172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-147160822765.90073</v>
      </c>
      <c r="L4557" s="444">
        <f t="shared" ca="1" si="187"/>
        <v>-35465758286582.07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-35465758286582.07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-147773992860.75864</v>
      </c>
      <c r="L4558" s="444">
        <f t="shared" ca="1" si="187"/>
        <v>-35613532279442.828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-35613532279442.828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-148389717831.01178</v>
      </c>
      <c r="L4559" s="444">
        <f t="shared" ca="1" si="187"/>
        <v>-35761921997273.844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-35761921997273.844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-149008008321.97433</v>
      </c>
      <c r="L4560" s="444">
        <f t="shared" ca="1" si="187"/>
        <v>-35910930005595.82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-35910930005595.82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-149628875023.31592</v>
      </c>
      <c r="L4561" s="444">
        <f t="shared" ca="1" si="187"/>
        <v>-36060558880619.133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-36060558880619.133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-150252328669.2464</v>
      </c>
      <c r="L4562" s="444">
        <f t="shared" ca="1" si="187"/>
        <v>-36210811209288.383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-36210811209288.383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-150878380038.7016</v>
      </c>
      <c r="L4563" s="444">
        <f t="shared" ca="1" si="187"/>
        <v>-36361689589327.086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-36361689589327.086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-151507039955.52951</v>
      </c>
      <c r="L4564" s="444">
        <f t="shared" ca="1" si="187"/>
        <v>-36513196629282.617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-36513196629282.617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-152138319288.67758</v>
      </c>
      <c r="L4565" s="444">
        <f t="shared" ca="1" si="187"/>
        <v>-36665334948571.297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-36665334948571.297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-152772228952.3804</v>
      </c>
      <c r="L4566" s="444">
        <f t="shared" ca="1" si="187"/>
        <v>-36818107177523.68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-36818107177523.68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-153408779906.34866</v>
      </c>
      <c r="L4567" s="444">
        <f t="shared" ca="1" si="187"/>
        <v>-36971515957430.031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-36971515957430.031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-154047983155.95847</v>
      </c>
      <c r="L4568" s="444">
        <f t="shared" ca="1" si="187"/>
        <v>-37125563940585.992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-37125563940585.992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-154689849752.44162</v>
      </c>
      <c r="L4569" s="444">
        <f t="shared" ca="1" si="187"/>
        <v>-37280253790338.438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-37280253790338.438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-155334390793.07681</v>
      </c>
      <c r="L4570" s="444">
        <f t="shared" ca="1" si="187"/>
        <v>-37435588181131.516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-37435588181131.516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-155981617421.38132</v>
      </c>
      <c r="L4571" s="444">
        <f t="shared" ca="1" si="187"/>
        <v>-37591569798552.898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-37591569798552.898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-156631540827.30374</v>
      </c>
      <c r="L4572" s="444">
        <f t="shared" ca="1" si="187"/>
        <v>-37748201339380.203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-37748201339380.203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-157284172247.41751</v>
      </c>
      <c r="L4573" s="444">
        <f t="shared" ca="1" si="187"/>
        <v>-37905485511627.617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-37905485511627.617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-157939522965.11508</v>
      </c>
      <c r="L4574" s="444">
        <f t="shared" ca="1" si="187"/>
        <v>-38063425034592.734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-38063425034592.734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-158597604310.80307</v>
      </c>
      <c r="L4575" s="444">
        <f t="shared" ca="1" si="187"/>
        <v>-38222022638903.539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-38222022638903.539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-159258427662.09808</v>
      </c>
      <c r="L4576" s="444">
        <f t="shared" ca="1" si="187"/>
        <v>-38381281066565.641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-38381281066565.641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-159922004444.0235</v>
      </c>
      <c r="L4577" s="444">
        <f t="shared" ca="1" si="187"/>
        <v>-38541203071009.664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-38541203071009.664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-160588346129.20694</v>
      </c>
      <c r="L4578" s="444">
        <f t="shared" ca="1" si="187"/>
        <v>-38701791417138.867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-38701791417138.867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-161257464238.07861</v>
      </c>
      <c r="L4579" s="444">
        <f t="shared" ca="1" si="187"/>
        <v>-38863048881376.945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-38863048881376.945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-161929370339.07062</v>
      </c>
      <c r="L4580" s="444">
        <f t="shared" ca="1" si="187"/>
        <v>-39024978251716.016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-39024978251716.016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-162604076048.81674</v>
      </c>
      <c r="L4581" s="444">
        <f t="shared" ca="1" si="187"/>
        <v>-39187582327764.836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-39187582327764.836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-163281593032.35349</v>
      </c>
      <c r="L4582" s="444">
        <f t="shared" ca="1" si="187"/>
        <v>-39350863920797.188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-39350863920797.188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-163961933003.32162</v>
      </c>
      <c r="L4583" s="444">
        <f t="shared" ca="1" si="187"/>
        <v>-39514825853800.508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-39514825853800.508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-164645107724.16879</v>
      </c>
      <c r="L4584" s="444">
        <f t="shared" ca="1" si="187"/>
        <v>-39679470961524.68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-39679470961524.68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-165331129006.35284</v>
      </c>
      <c r="L4585" s="444">
        <f t="shared" ca="1" si="187"/>
        <v>-39844802090531.031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-39844802090531.031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-166020008710.54596</v>
      </c>
      <c r="L4586" s="444">
        <f t="shared" ca="1" si="187"/>
        <v>-40010822099241.578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-40010822099241.578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-166711758746.8399</v>
      </c>
      <c r="L4587" s="444">
        <f t="shared" ca="1" si="187"/>
        <v>-40177533857988.422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-40177533857988.422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-167406391074.95175</v>
      </c>
      <c r="L4588" s="444">
        <f t="shared" ca="1" si="187"/>
        <v>-40344940249063.375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-40344940249063.375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-168103917704.43073</v>
      </c>
      <c r="L4589" s="444">
        <f t="shared" ca="1" si="187"/>
        <v>-40513044166767.805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-40513044166767.805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-168804350694.86584</v>
      </c>
      <c r="L4590" s="444">
        <f t="shared" ca="1" si="187"/>
        <v>-40681848517462.672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-40681848517462.672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-169507702156.09445</v>
      </c>
      <c r="L4591" s="444">
        <f t="shared" ca="1" si="187"/>
        <v>-40851356219618.766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-40851356219618.766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-170213984248.41153</v>
      </c>
      <c r="L4592" s="444">
        <f t="shared" ca="1" si="187"/>
        <v>-41021570203867.18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-41021570203867.18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-170923209182.77991</v>
      </c>
      <c r="L4593" s="444">
        <f t="shared" ca="1" si="187"/>
        <v>-41192493413049.961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-41192493413049.961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-171635389221.0415</v>
      </c>
      <c r="L4594" s="444">
        <f t="shared" ca="1" si="187"/>
        <v>-41364128802271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-41364128802271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-172350536676.12915</v>
      </c>
      <c r="L4595" s="444">
        <f t="shared" ca="1" si="187"/>
        <v>-41536479338947.133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-41536479338947.133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-173068663912.27972</v>
      </c>
      <c r="L4596" s="444">
        <f t="shared" ca="1" si="187"/>
        <v>-41709548002859.414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-41709548002859.414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-173789783345.24756</v>
      </c>
      <c r="L4597" s="444">
        <f t="shared" ca="1" si="187"/>
        <v>-41883337786204.664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-41883337786204.664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-174513907442.51944</v>
      </c>
      <c r="L4598" s="444">
        <f t="shared" ref="L4598:L4852" ca="1" si="192">I4598-J4598+K4598</f>
        <v>-42057851693647.18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-42057851693647.18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-175241048723.52991</v>
      </c>
      <c r="L4599" s="444">
        <f t="shared" ca="1" si="192"/>
        <v>-42233092742370.711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-42233092742370.711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-175971219759.87796</v>
      </c>
      <c r="L4600" s="444">
        <f t="shared" ca="1" si="192"/>
        <v>-42409063962130.586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-42409063962130.586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-176704433175.5441</v>
      </c>
      <c r="L4601" s="444">
        <f t="shared" ca="1" si="192"/>
        <v>-42585768395306.133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-42585768395306.133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-177440701647.10889</v>
      </c>
      <c r="L4602" s="444">
        <f t="shared" ca="1" si="192"/>
        <v>-42763209096953.242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-42763209096953.242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-178180037903.97183</v>
      </c>
      <c r="L4603" s="444">
        <f t="shared" ca="1" si="192"/>
        <v>-42941389134857.211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-42941389134857.211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-178922454728.57172</v>
      </c>
      <c r="L4604" s="444">
        <f t="shared" ca="1" si="192"/>
        <v>-43120311589585.781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-43120311589585.781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-179667964956.60742</v>
      </c>
      <c r="L4605" s="444">
        <f t="shared" ca="1" si="192"/>
        <v>-43299979554542.391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-43299979554542.391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-180416581477.25995</v>
      </c>
      <c r="L4606" s="444">
        <f t="shared" ca="1" si="192"/>
        <v>-43480396136019.648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-43480396136019.648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-181168317233.41519</v>
      </c>
      <c r="L4607" s="444">
        <f t="shared" ca="1" si="192"/>
        <v>-43661564453253.063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-43661564453253.063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-181923185221.88776</v>
      </c>
      <c r="L4608" s="444">
        <f t="shared" ca="1" si="192"/>
        <v>-43843487638474.953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-43843487638474.953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-182681198493.64563</v>
      </c>
      <c r="L4609" s="444">
        <f t="shared" ca="1" si="192"/>
        <v>-44026168836968.602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-44026168836968.602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-183442370154.03583</v>
      </c>
      <c r="L4610" s="444">
        <f t="shared" ca="1" si="192"/>
        <v>-44209611207122.641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-44209611207122.641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-184206713363.01099</v>
      </c>
      <c r="L4611" s="444">
        <f t="shared" ca="1" si="192"/>
        <v>-44393817920485.648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-44393817920485.648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-184974241335.35687</v>
      </c>
      <c r="L4612" s="444">
        <f t="shared" ca="1" si="192"/>
        <v>-44578792161821.008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-44578792161821.008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-185744967340.92087</v>
      </c>
      <c r="L4613" s="444">
        <f t="shared" ca="1" si="192"/>
        <v>-44764537129161.93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-44764537129161.93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-186518904704.84137</v>
      </c>
      <c r="L4614" s="444">
        <f t="shared" ca="1" si="192"/>
        <v>-44951056033866.773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-44951056033866.773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-187296066807.77823</v>
      </c>
      <c r="L4615" s="444">
        <f t="shared" ca="1" si="192"/>
        <v>-45138352100674.555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-45138352100674.555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-188076467086.14398</v>
      </c>
      <c r="L4616" s="444">
        <f t="shared" ca="1" si="192"/>
        <v>-45326428567760.695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-45326428567760.695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-188860119032.33624</v>
      </c>
      <c r="L4617" s="444">
        <f t="shared" ca="1" si="192"/>
        <v>-45515288686793.031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-45515288686793.031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-189647036194.97095</v>
      </c>
      <c r="L4618" s="444">
        <f t="shared" ca="1" si="192"/>
        <v>-45704935722988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-45704935722988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-190437232179.11667</v>
      </c>
      <c r="L4619" s="444">
        <f t="shared" ca="1" si="192"/>
        <v>-45895372955167.117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-45895372955167.117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-191230720646.52966</v>
      </c>
      <c r="L4620" s="444">
        <f t="shared" ca="1" si="192"/>
        <v>-46086603675813.648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-46086603675813.648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-192027515315.8902</v>
      </c>
      <c r="L4621" s="444">
        <f t="shared" ca="1" si="192"/>
        <v>-46278631191129.539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-46278631191129.539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-192827629963.03973</v>
      </c>
      <c r="L4622" s="444">
        <f t="shared" ca="1" si="192"/>
        <v>-46471458821092.578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-46471458821092.578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-193631078421.21909</v>
      </c>
      <c r="L4623" s="444">
        <f t="shared" ca="1" si="192"/>
        <v>-46665089899513.797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-46665089899513.797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-194437874581.3075</v>
      </c>
      <c r="L4624" s="444">
        <f t="shared" ca="1" si="192"/>
        <v>-46859527774095.102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-46859527774095.102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-195248032392.06293</v>
      </c>
      <c r="L4625" s="444">
        <f t="shared" ca="1" si="192"/>
        <v>-47054775806487.164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-47054775806487.164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-196061565860.36319</v>
      </c>
      <c r="L4626" s="444">
        <f t="shared" ca="1" si="192"/>
        <v>-47250837372347.523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-47250837372347.523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-196878489051.448</v>
      </c>
      <c r="L4627" s="444">
        <f t="shared" ca="1" si="192"/>
        <v>-47447715861398.969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-47447715861398.969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-197698816089.16235</v>
      </c>
      <c r="L4628" s="444">
        <f t="shared" ca="1" si="192"/>
        <v>-47645414677488.133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-47645414677488.133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-198522561156.20056</v>
      </c>
      <c r="L4629" s="444">
        <f t="shared" ca="1" si="192"/>
        <v>-47843937238644.336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-47843937238644.336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-199349738494.35141</v>
      </c>
      <c r="L4630" s="444">
        <f t="shared" ca="1" si="192"/>
        <v>-48043286977138.688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-48043286977138.688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-200180362404.74454</v>
      </c>
      <c r="L4631" s="444">
        <f t="shared" ca="1" si="192"/>
        <v>-48243467339543.43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-48243467339543.43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-201014447248.09763</v>
      </c>
      <c r="L4632" s="444">
        <f t="shared" ca="1" si="192"/>
        <v>-48444481786791.523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-48444481786791.523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-201852007444.96469</v>
      </c>
      <c r="L4633" s="444">
        <f t="shared" ca="1" si="192"/>
        <v>-48646333794236.484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-48646333794236.484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-202693057475.98535</v>
      </c>
      <c r="L4634" s="444">
        <f t="shared" ca="1" si="192"/>
        <v>-48849026851712.469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-48849026851712.469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-203537611882.13528</v>
      </c>
      <c r="L4635" s="444">
        <f t="shared" ca="1" si="192"/>
        <v>-49052564463594.602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-49052564463594.602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-204385685264.97751</v>
      </c>
      <c r="L4636" s="444">
        <f t="shared" ca="1" si="192"/>
        <v>-49256950148859.578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-49256950148859.578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-205237292286.91492</v>
      </c>
      <c r="L4637" s="444">
        <f t="shared" ca="1" si="192"/>
        <v>-49462187441146.492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-49462187441146.492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-206092447671.44373</v>
      </c>
      <c r="L4638" s="444">
        <f t="shared" ca="1" si="192"/>
        <v>-49668279888817.938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-49668279888817.938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-206951166203.40808</v>
      </c>
      <c r="L4639" s="444">
        <f t="shared" ca="1" si="192"/>
        <v>-49875231055021.344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-49875231055021.344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-207813462729.25558</v>
      </c>
      <c r="L4640" s="444">
        <f t="shared" ca="1" si="192"/>
        <v>-50083044517750.602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-50083044517750.602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-208679352157.29416</v>
      </c>
      <c r="L4641" s="444">
        <f t="shared" ca="1" si="192"/>
        <v>-50291723869907.898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-50291723869907.898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-209548849457.94958</v>
      </c>
      <c r="L4642" s="444">
        <f t="shared" ca="1" si="192"/>
        <v>-50501272719365.852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-50501272719365.852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-210421969664.02438</v>
      </c>
      <c r="L4643" s="444">
        <f t="shared" ca="1" si="192"/>
        <v>-50711694689029.875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-50711694689029.875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-211298727870.95782</v>
      </c>
      <c r="L4644" s="444">
        <f t="shared" ca="1" si="192"/>
        <v>-50922993416900.836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-50922993416900.836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-212179139237.08682</v>
      </c>
      <c r="L4645" s="444">
        <f t="shared" ca="1" si="192"/>
        <v>-51135172556137.922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-51135172556137.922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-213063218983.90802</v>
      </c>
      <c r="L4646" s="444">
        <f t="shared" ca="1" si="192"/>
        <v>-51348235775121.828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-51348235775121.828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-213950982396.34094</v>
      </c>
      <c r="L4647" s="444">
        <f t="shared" ca="1" si="192"/>
        <v>-51562186757518.172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-51562186757518.172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-214842444822.99237</v>
      </c>
      <c r="L4648" s="444">
        <f t="shared" ca="1" si="192"/>
        <v>-51777029202341.164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-51777029202341.164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-215737621676.42151</v>
      </c>
      <c r="L4649" s="444">
        <f t="shared" ca="1" si="192"/>
        <v>-51992766824017.586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-51992766824017.586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-216636528433.40662</v>
      </c>
      <c r="L4650" s="444">
        <f t="shared" ca="1" si="192"/>
        <v>-52209403352450.992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-52209403352450.992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-217539180635.21246</v>
      </c>
      <c r="L4651" s="444">
        <f t="shared" ca="1" si="192"/>
        <v>-52426942533086.203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-52426942533086.203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-218445593887.85919</v>
      </c>
      <c r="L4652" s="444">
        <f t="shared" ca="1" si="192"/>
        <v>-52645388126974.063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-52645388126974.063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-219355783862.39194</v>
      </c>
      <c r="L4653" s="444">
        <f t="shared" ca="1" si="192"/>
        <v>-52864743910836.453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-52864743910836.453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-220269766295.15189</v>
      </c>
      <c r="L4654" s="444">
        <f t="shared" ca="1" si="192"/>
        <v>-53085013677131.602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-53085013677131.602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-221187556988.04834</v>
      </c>
      <c r="L4655" s="444">
        <f t="shared" ca="1" si="192"/>
        <v>-53306201234119.648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-53306201234119.648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-222109171808.83188</v>
      </c>
      <c r="L4656" s="444">
        <f t="shared" ca="1" si="192"/>
        <v>-53528310405928.477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-53528310405928.477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-223034626691.36865</v>
      </c>
      <c r="L4657" s="444">
        <f t="shared" ca="1" si="192"/>
        <v>-53751345032619.844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-53751345032619.844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-223963937635.91602</v>
      </c>
      <c r="L4658" s="444">
        <f t="shared" ca="1" si="192"/>
        <v>-53975308970255.758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-53975308970255.758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-224897120709.39899</v>
      </c>
      <c r="L4659" s="444">
        <f t="shared" ca="1" si="192"/>
        <v>-54200206090965.156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-54200206090965.156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-225834192045.68814</v>
      </c>
      <c r="L4660" s="444">
        <f t="shared" ca="1" si="192"/>
        <v>-54426040283010.844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-54426040283010.844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-226775167845.87851</v>
      </c>
      <c r="L4661" s="444">
        <f t="shared" ca="1" si="192"/>
        <v>-54652815450856.719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-54652815450856.719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-227720064378.56967</v>
      </c>
      <c r="L4662" s="444">
        <f t="shared" ca="1" si="192"/>
        <v>-54880535515235.289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-54880535515235.289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-228668897980.147</v>
      </c>
      <c r="L4663" s="444">
        <f t="shared" ca="1" si="192"/>
        <v>-55109204413215.438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-55109204413215.438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-229621685055.06433</v>
      </c>
      <c r="L4664" s="444">
        <f t="shared" ca="1" si="192"/>
        <v>-55338826098270.5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-55338826098270.5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-230578442076.12711</v>
      </c>
      <c r="L4665" s="444">
        <f t="shared" ca="1" si="192"/>
        <v>-55569404540346.625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-55569404540346.625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-231539185584.77759</v>
      </c>
      <c r="L4666" s="444">
        <f t="shared" ca="1" si="192"/>
        <v>-55800943725931.406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-55800943725931.406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-232503932191.38086</v>
      </c>
      <c r="L4667" s="444">
        <f t="shared" ca="1" si="192"/>
        <v>-56033447658122.789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-56033447658122.789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-233472698575.51163</v>
      </c>
      <c r="L4668" s="444">
        <f t="shared" ca="1" si="192"/>
        <v>-56266920356698.297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-56266920356698.297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-234445501486.24292</v>
      </c>
      <c r="L4669" s="444">
        <f t="shared" ca="1" si="192"/>
        <v>-56501365858184.539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-56501365858184.539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-235422357742.43558</v>
      </c>
      <c r="L4670" s="444">
        <f t="shared" ca="1" si="192"/>
        <v>-56736788215926.977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-56736788215926.977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-236403284233.02908</v>
      </c>
      <c r="L4671" s="444">
        <f t="shared" ca="1" si="192"/>
        <v>-56973191500160.008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-56973191500160.008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-237388297917.33337</v>
      </c>
      <c r="L4672" s="444">
        <f t="shared" ca="1" si="192"/>
        <v>-57210579798077.344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-57210579798077.344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-238377415825.3223</v>
      </c>
      <c r="L4673" s="444">
        <f t="shared" ca="1" si="192"/>
        <v>-57448957213902.664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-57448957213902.664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-239370655057.9278</v>
      </c>
      <c r="L4674" s="444">
        <f t="shared" ca="1" si="192"/>
        <v>-57688327868960.594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-57688327868960.594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-240368032787.33582</v>
      </c>
      <c r="L4675" s="444">
        <f t="shared" ca="1" si="192"/>
        <v>-57928695901747.93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-57928695901747.93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-241369566257.28305</v>
      </c>
      <c r="L4676" s="444">
        <f t="shared" ca="1" si="192"/>
        <v>-58170065468005.211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-58170065468005.211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-242375272783.35504</v>
      </c>
      <c r="L4677" s="444">
        <f t="shared" ca="1" si="192"/>
        <v>-58412440740788.563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-58412440740788.563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-243385169753.28564</v>
      </c>
      <c r="L4678" s="444">
        <f t="shared" ca="1" si="192"/>
        <v>-58655825910541.852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-58655825910541.852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-244399274627.25775</v>
      </c>
      <c r="L4679" s="444">
        <f t="shared" ca="1" si="192"/>
        <v>-58900225185169.109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-58900225185169.109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-245417604938.20459</v>
      </c>
      <c r="L4680" s="444">
        <f t="shared" ca="1" si="192"/>
        <v>-59145642790107.313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-59145642790107.313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-246440178292.1138</v>
      </c>
      <c r="L4681" s="444">
        <f t="shared" ca="1" si="192"/>
        <v>-59392082968399.43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-59392082968399.43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-247467012368.33099</v>
      </c>
      <c r="L4682" s="444">
        <f t="shared" ca="1" si="192"/>
        <v>-59639549980767.758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-59639549980767.758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-248498124919.86566</v>
      </c>
      <c r="L4683" s="444">
        <f t="shared" ca="1" si="192"/>
        <v>-59888048105687.625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-59888048105687.625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-249533533773.69843</v>
      </c>
      <c r="L4684" s="444">
        <f t="shared" ca="1" si="192"/>
        <v>-60137581639461.32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-60137581639461.32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-250573256831.08887</v>
      </c>
      <c r="L4685" s="444">
        <f t="shared" ca="1" si="192"/>
        <v>-60388154896292.406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-60388154896292.406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-251617312067.88501</v>
      </c>
      <c r="L4686" s="444">
        <f t="shared" ca="1" si="192"/>
        <v>-60639772208360.289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-60639772208360.289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-252665717534.83456</v>
      </c>
      <c r="L4687" s="444">
        <f t="shared" ca="1" si="192"/>
        <v>-60892437925895.125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-60892437925895.125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-253718491357.89636</v>
      </c>
      <c r="L4688" s="444">
        <f t="shared" ca="1" si="192"/>
        <v>-61146156417253.023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-61146156417253.023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-254775651738.55429</v>
      </c>
      <c r="L4689" s="444">
        <f t="shared" ca="1" si="192"/>
        <v>-61400932068991.578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-61400932068991.578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-255837216954.13156</v>
      </c>
      <c r="L4690" s="444">
        <f t="shared" ca="1" si="192"/>
        <v>-61656769285945.711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-61656769285945.711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-256903205358.10712</v>
      </c>
      <c r="L4691" s="444">
        <f t="shared" ca="1" si="192"/>
        <v>-61913672491303.82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-61913672491303.82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-257973635380.43259</v>
      </c>
      <c r="L4692" s="444">
        <f t="shared" ca="1" si="192"/>
        <v>-62171646126684.25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-62171646126684.25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-259048525527.85104</v>
      </c>
      <c r="L4693" s="444">
        <f t="shared" ca="1" si="192"/>
        <v>-62430694652212.102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-62430694652212.102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-260127894384.21707</v>
      </c>
      <c r="L4694" s="444">
        <f t="shared" ca="1" si="192"/>
        <v>-62690822546596.32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-62690822546596.32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-261211760610.81799</v>
      </c>
      <c r="L4695" s="444">
        <f t="shared" ca="1" si="192"/>
        <v>-62952034307207.141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-62952034307207.141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-262300142946.69644</v>
      </c>
      <c r="L4696" s="444">
        <f t="shared" ca="1" si="192"/>
        <v>-63214334450153.836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-63214334450153.836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-263393060208.9743</v>
      </c>
      <c r="L4697" s="444">
        <f t="shared" ca="1" si="192"/>
        <v>-63477727510362.813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-63477727510362.813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-264490531293.17838</v>
      </c>
      <c r="L4698" s="444">
        <f t="shared" ca="1" si="192"/>
        <v>-63742218041655.992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-63742218041655.992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-265592575173.56665</v>
      </c>
      <c r="L4699" s="444">
        <f t="shared" ca="1" si="192"/>
        <v>-64007810616829.563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-64007810616829.563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-266699210903.45651</v>
      </c>
      <c r="L4700" s="444">
        <f t="shared" ca="1" si="192"/>
        <v>-64274509827733.016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-64274509827733.016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-267810457615.5542</v>
      </c>
      <c r="L4701" s="444">
        <f t="shared" ca="1" si="192"/>
        <v>-64542320285348.57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-64542320285348.57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-268926334522.28571</v>
      </c>
      <c r="L4702" s="444">
        <f t="shared" ca="1" si="192"/>
        <v>-64811246619870.859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-64811246619870.859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-270046860916.1286</v>
      </c>
      <c r="L4703" s="444">
        <f t="shared" ca="1" si="192"/>
        <v>-65081293480786.984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-65081293480786.984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-271172056169.94577</v>
      </c>
      <c r="L4704" s="444">
        <f t="shared" ca="1" si="192"/>
        <v>-65352465536956.93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-65352465536956.93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-272301939737.3205</v>
      </c>
      <c r="L4705" s="444">
        <f t="shared" ca="1" si="192"/>
        <v>-65624767476694.25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-65624767476694.25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-273436531152.8927</v>
      </c>
      <c r="L4706" s="444">
        <f t="shared" ca="1" si="192"/>
        <v>-65898204007847.141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-65898204007847.141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-274575850032.69641</v>
      </c>
      <c r="L4707" s="444">
        <f t="shared" ca="1" si="192"/>
        <v>-66172779857879.836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-66172779857879.836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-275719916074.49933</v>
      </c>
      <c r="L4708" s="444">
        <f t="shared" ca="1" si="192"/>
        <v>-66448499773954.336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-66448499773954.336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-276868749058.14307</v>
      </c>
      <c r="L4709" s="444">
        <f t="shared" ca="1" si="192"/>
        <v>-66725368523012.477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-66725368523012.477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-278022368845.88525</v>
      </c>
      <c r="L4710" s="444">
        <f t="shared" ca="1" si="192"/>
        <v>-67003390891858.359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-67003390891858.359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-279180795382.7431</v>
      </c>
      <c r="L4711" s="444">
        <f t="shared" ca="1" si="192"/>
        <v>-67282571687241.102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-67282571687241.102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-280344048696.83795</v>
      </c>
      <c r="L4712" s="444">
        <f t="shared" ca="1" si="192"/>
        <v>-67562915735937.938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-67562915735937.938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-281512148899.74139</v>
      </c>
      <c r="L4713" s="444">
        <f t="shared" ca="1" si="192"/>
        <v>-67844427884837.68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-67844427884837.68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-282685116186.82367</v>
      </c>
      <c r="L4714" s="444">
        <f t="shared" ca="1" si="192"/>
        <v>-68127113001024.5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-68127113001024.5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-283862970837.60205</v>
      </c>
      <c r="L4715" s="444">
        <f t="shared" ca="1" si="192"/>
        <v>-68410975971862.102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-68410975971862.102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-285045733216.09204</v>
      </c>
      <c r="L4716" s="444">
        <f t="shared" ca="1" si="192"/>
        <v>-68696021705078.195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-68696021705078.195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-286233423771.15912</v>
      </c>
      <c r="L4717" s="444">
        <f t="shared" ca="1" si="192"/>
        <v>-68982255128849.352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-68982255128849.352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-287426063036.87231</v>
      </c>
      <c r="L4718" s="444">
        <f t="shared" ca="1" si="192"/>
        <v>-69269681191886.227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-69269681191886.227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-288623671632.85925</v>
      </c>
      <c r="L4719" s="444">
        <f t="shared" ca="1" si="192"/>
        <v>-69558304863519.086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-69558304863519.086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-289826270264.6629</v>
      </c>
      <c r="L4720" s="444">
        <f t="shared" ca="1" si="192"/>
        <v>-69848131133783.75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-69848131133783.75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-291033879724.09894</v>
      </c>
      <c r="L4721" s="444">
        <f t="shared" ca="1" si="192"/>
        <v>-70139165013507.852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-70139165013507.852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-292246520889.61609</v>
      </c>
      <c r="L4722" s="444">
        <f t="shared" ca="1" si="192"/>
        <v>-70431411534397.469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-70431411534397.469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-293464214726.65613</v>
      </c>
      <c r="L4723" s="444">
        <f t="shared" ca="1" si="192"/>
        <v>-70724875749124.125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-70724875749124.125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-294686982288.01721</v>
      </c>
      <c r="L4724" s="444">
        <f t="shared" ca="1" si="192"/>
        <v>-71019562731412.141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-71019562731412.141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-295914844714.21722</v>
      </c>
      <c r="L4725" s="444">
        <f t="shared" ca="1" si="192"/>
        <v>-71315477576126.359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-71315477576126.359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-297147823233.8598</v>
      </c>
      <c r="L4726" s="444">
        <f t="shared" ca="1" si="192"/>
        <v>-71612625399360.219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-71612625399360.219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-298385939164.00092</v>
      </c>
      <c r="L4727" s="444">
        <f t="shared" ca="1" si="192"/>
        <v>-71911011338524.219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-71911011338524.219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-299629213910.51758</v>
      </c>
      <c r="L4728" s="444">
        <f t="shared" ca="1" si="192"/>
        <v>-72210640552434.734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-72210640552434.734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-300877668968.47803</v>
      </c>
      <c r="L4729" s="444">
        <f t="shared" ca="1" si="192"/>
        <v>-72511518221403.219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-72511518221403.219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-302131325922.51343</v>
      </c>
      <c r="L4730" s="444">
        <f t="shared" ca="1" si="192"/>
        <v>-72813649547325.734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-72813649547325.734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-303390206447.19055</v>
      </c>
      <c r="L4731" s="444">
        <f t="shared" ca="1" si="192"/>
        <v>-73117039753772.922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-73117039753772.922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-304654332307.38715</v>
      </c>
      <c r="L4732" s="444">
        <f t="shared" ca="1" si="192"/>
        <v>-73421694086080.313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-73421694086080.313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-305923725358.66797</v>
      </c>
      <c r="L4733" s="444">
        <f t="shared" ca="1" si="192"/>
        <v>-73727617811438.984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-73727617811438.984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-307198407547.66241</v>
      </c>
      <c r="L4734" s="444">
        <f t="shared" ca="1" si="192"/>
        <v>-74034816218986.641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-74034816218986.641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-308478400912.44434</v>
      </c>
      <c r="L4735" s="444">
        <f t="shared" ca="1" si="192"/>
        <v>-74343294619899.078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-74343294619899.078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-309763727582.91284</v>
      </c>
      <c r="L4736" s="444">
        <f t="shared" ca="1" si="192"/>
        <v>-74653058347481.984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-74653058347481.984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-311054409781.17493</v>
      </c>
      <c r="L4737" s="444">
        <f t="shared" ca="1" si="192"/>
        <v>-74964112757263.156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-74964112757263.156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-312350469821.92981</v>
      </c>
      <c r="L4738" s="444">
        <f t="shared" ca="1" si="192"/>
        <v>-75276463227085.094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-75276463227085.094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-313651930112.85455</v>
      </c>
      <c r="L4739" s="444">
        <f t="shared" ca="1" si="192"/>
        <v>-75590115157197.953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-75590115157197.953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-314958813154.99146</v>
      </c>
      <c r="L4740" s="444">
        <f t="shared" ca="1" si="192"/>
        <v>-75905073970352.938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-75905073970352.938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-316271141543.13721</v>
      </c>
      <c r="L4741" s="444">
        <f t="shared" ca="1" si="192"/>
        <v>-76221345111896.078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-76221345111896.078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-317588937966.23364</v>
      </c>
      <c r="L4742" s="444">
        <f t="shared" ca="1" si="192"/>
        <v>-76538934049862.313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-76538934049862.313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-318912225207.75964</v>
      </c>
      <c r="L4743" s="444">
        <f t="shared" ca="1" si="192"/>
        <v>-76857846275070.078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-76857846275070.078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-320241026146.12531</v>
      </c>
      <c r="L4744" s="444">
        <f t="shared" ca="1" si="192"/>
        <v>-77178087301216.203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-77178087301216.203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-321575363755.0675</v>
      </c>
      <c r="L4745" s="444">
        <f t="shared" ca="1" si="192"/>
        <v>-77499662664971.266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-77499662664971.266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-322915261104.04694</v>
      </c>
      <c r="L4746" s="444">
        <f t="shared" ca="1" si="192"/>
        <v>-77822577926075.313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-77822577926075.313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-324260741358.64716</v>
      </c>
      <c r="L4747" s="444">
        <f t="shared" ca="1" si="192"/>
        <v>-78146838667433.953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-78146838667433.953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-325611827780.97479</v>
      </c>
      <c r="L4748" s="444">
        <f t="shared" ca="1" si="192"/>
        <v>-78472450495214.922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-78472450495214.922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-326968543730.06219</v>
      </c>
      <c r="L4749" s="444">
        <f t="shared" ca="1" si="192"/>
        <v>-78799419038944.984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-78799419038944.984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-328330912662.27075</v>
      </c>
      <c r="L4750" s="444">
        <f t="shared" ca="1" si="192"/>
        <v>-79127749951607.25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-79127749951607.25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-329698958131.6969</v>
      </c>
      <c r="L4751" s="444">
        <f t="shared" ca="1" si="192"/>
        <v>-79457448909738.953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-79457448909738.953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-331072703790.57898</v>
      </c>
      <c r="L4752" s="444">
        <f t="shared" ca="1" si="192"/>
        <v>-79788521613529.531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-79788521613529.531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-332452173389.70636</v>
      </c>
      <c r="L4753" s="444">
        <f t="shared" ca="1" si="192"/>
        <v>-80120973786919.234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-80120973786919.234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-333837390778.83014</v>
      </c>
      <c r="L4754" s="444">
        <f t="shared" ca="1" si="192"/>
        <v>-80454811177698.063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-80454811177698.063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-335228379907.07526</v>
      </c>
      <c r="L4755" s="444">
        <f t="shared" ca="1" si="192"/>
        <v>-80790039557605.141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-80790039557605.141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-336625164823.35474</v>
      </c>
      <c r="L4756" s="444">
        <f t="shared" ca="1" si="192"/>
        <v>-81126664722428.5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-81126664722428.5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-338027769676.7854</v>
      </c>
      <c r="L4757" s="444">
        <f t="shared" ca="1" si="192"/>
        <v>-81464692492105.281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-81464692492105.281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-339436218717.10535</v>
      </c>
      <c r="L4758" s="444">
        <f t="shared" ca="1" si="192"/>
        <v>-81804128710822.391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-81804128710822.391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-340850536295.09326</v>
      </c>
      <c r="L4759" s="444">
        <f t="shared" ca="1" si="192"/>
        <v>-82144979247117.484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-82144979247117.484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-342270746862.9895</v>
      </c>
      <c r="L4760" s="444">
        <f t="shared" ca="1" si="192"/>
        <v>-82487249993980.469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-82487249993980.469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-343696874974.91864</v>
      </c>
      <c r="L4761" s="444">
        <f t="shared" ca="1" si="192"/>
        <v>-82830946868955.391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-82830946868955.391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-345128945287.31415</v>
      </c>
      <c r="L4762" s="444">
        <f t="shared" ca="1" si="192"/>
        <v>-83176075814242.703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-83176075814242.703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-346566982559.3446</v>
      </c>
      <c r="L4763" s="444">
        <f t="shared" ca="1" si="192"/>
        <v>-83522642796802.047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-83522642796802.047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-348011011653.34186</v>
      </c>
      <c r="L4764" s="444">
        <f t="shared" ca="1" si="192"/>
        <v>-83870653808455.391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-83870653808455.391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-349461057535.23077</v>
      </c>
      <c r="L4765" s="444">
        <f t="shared" ca="1" si="192"/>
        <v>-84220114865990.625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-84220114865990.625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-350917145274.96094</v>
      </c>
      <c r="L4766" s="444">
        <f t="shared" ca="1" si="192"/>
        <v>-84571032011265.594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-84571032011265.594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-352379300046.93994</v>
      </c>
      <c r="L4767" s="444">
        <f t="shared" ca="1" si="192"/>
        <v>-84923411311312.531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-84923411311312.531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-353847547130.46887</v>
      </c>
      <c r="L4768" s="444">
        <f t="shared" ca="1" si="192"/>
        <v>-85277258858443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-85277258858443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-355321911910.17914</v>
      </c>
      <c r="L4769" s="444">
        <f t="shared" ca="1" si="192"/>
        <v>-85632580770353.172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-85632580770353.172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-356802419876.47156</v>
      </c>
      <c r="L4770" s="444">
        <f t="shared" ca="1" si="192"/>
        <v>-85989383190229.641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-85989383190229.641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-358289096625.95685</v>
      </c>
      <c r="L4771" s="444">
        <f t="shared" ca="1" si="192"/>
        <v>-86347672286855.594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-86347672286855.594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-359781967861.89832</v>
      </c>
      <c r="L4772" s="444">
        <f t="shared" ca="1" si="192"/>
        <v>-86707454254717.484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-86707454254717.484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-361281059394.65619</v>
      </c>
      <c r="L4773" s="444">
        <f t="shared" ca="1" si="192"/>
        <v>-87068735314112.141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-87068735314112.141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-362786397142.13391</v>
      </c>
      <c r="L4774" s="444">
        <f t="shared" ca="1" si="192"/>
        <v>-87431521711254.281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-87431521711254.281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-364298007130.2262</v>
      </c>
      <c r="L4775" s="444">
        <f t="shared" ca="1" si="192"/>
        <v>-87795819718384.5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-87795819718384.5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-365815915493.26874</v>
      </c>
      <c r="L4776" s="444">
        <f t="shared" ca="1" si="192"/>
        <v>-88161635633877.766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-88161635633877.766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-367340148474.49066</v>
      </c>
      <c r="L4777" s="444">
        <f t="shared" ca="1" si="192"/>
        <v>-88528975782352.25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-88528975782352.25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-368870732426.46771</v>
      </c>
      <c r="L4778" s="444">
        <f t="shared" ca="1" si="192"/>
        <v>-88897846514778.719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-88897846514778.719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-370407693811.578</v>
      </c>
      <c r="L4779" s="444">
        <f t="shared" ca="1" si="192"/>
        <v>-89268254208590.297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-89268254208590.297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-371951059202.45959</v>
      </c>
      <c r="L4780" s="444">
        <f t="shared" ca="1" si="192"/>
        <v>-89640205267792.75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-89640205267792.75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-373500855282.46979</v>
      </c>
      <c r="L4781" s="444">
        <f t="shared" ca="1" si="192"/>
        <v>-90013706123075.219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-90013706123075.219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-375057108846.14673</v>
      </c>
      <c r="L4782" s="444">
        <f t="shared" ca="1" si="192"/>
        <v>-90388763231921.359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-90388763231921.359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-376619846799.6723</v>
      </c>
      <c r="L4783" s="444">
        <f t="shared" ca="1" si="192"/>
        <v>-90765383078721.031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-90765383078721.031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-378189096161.33765</v>
      </c>
      <c r="L4784" s="444">
        <f t="shared" ca="1" si="192"/>
        <v>-91143572174882.375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-91143572174882.375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-379764884062.00989</v>
      </c>
      <c r="L4785" s="444">
        <f t="shared" ca="1" si="192"/>
        <v>-91523337058944.391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-91523337058944.391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-381347237745.60162</v>
      </c>
      <c r="L4786" s="444">
        <f t="shared" ca="1" si="192"/>
        <v>-91904684296690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-91904684296690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-382936184569.54169</v>
      </c>
      <c r="L4787" s="444">
        <f t="shared" ca="1" si="192"/>
        <v>-92287620481259.547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-92287620481259.547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-384531752005.24811</v>
      </c>
      <c r="L4788" s="444">
        <f t="shared" ca="1" si="192"/>
        <v>-92672152233264.797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-92672152233264.797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-386133967638.60333</v>
      </c>
      <c r="L4789" s="444">
        <f t="shared" ca="1" si="192"/>
        <v>-93058286200903.406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-93058286200903.406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-387742859170.43085</v>
      </c>
      <c r="L4790" s="444">
        <f t="shared" ca="1" si="192"/>
        <v>-93446029060073.844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-93446029060073.844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-389358454416.97437</v>
      </c>
      <c r="L4791" s="444">
        <f t="shared" ca="1" si="192"/>
        <v>-93835387514490.813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-93835387514490.813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-390980781310.37836</v>
      </c>
      <c r="L4792" s="444">
        <f t="shared" ca="1" si="192"/>
        <v>-94226368295801.188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-94226368295801.188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-392609867899.17163</v>
      </c>
      <c r="L4793" s="444">
        <f t="shared" ca="1" si="192"/>
        <v>-94618978163700.359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-94618978163700.359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-394245742348.75146</v>
      </c>
      <c r="L4794" s="444">
        <f t="shared" ca="1" si="192"/>
        <v>-95013223906049.109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-95013223906049.109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-395888432941.87128</v>
      </c>
      <c r="L4795" s="444">
        <f t="shared" ca="1" si="192"/>
        <v>-95409112338990.984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-95409112338990.984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-397537968079.12909</v>
      </c>
      <c r="L4796" s="444">
        <f t="shared" ca="1" si="192"/>
        <v>-95806650307070.109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-95806650307070.109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-399194376279.4588</v>
      </c>
      <c r="L4797" s="444">
        <f t="shared" ca="1" si="192"/>
        <v>-96205844683349.563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-96205844683349.563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-400857686180.62317</v>
      </c>
      <c r="L4798" s="444">
        <f t="shared" ca="1" si="192"/>
        <v>-96606702369530.188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-96606702369530.188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-402527926539.70911</v>
      </c>
      <c r="L4799" s="444">
        <f t="shared" ca="1" si="192"/>
        <v>-97009230296069.891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-97009230296069.891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-404205126233.62451</v>
      </c>
      <c r="L4800" s="444">
        <f t="shared" ca="1" si="192"/>
        <v>-97413435422303.516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-97413435422303.516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-405889314259.59796</v>
      </c>
      <c r="L4801" s="444">
        <f t="shared" ca="1" si="192"/>
        <v>-97819324736563.109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-97819324736563.109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-407580519735.67963</v>
      </c>
      <c r="L4802" s="444">
        <f t="shared" ca="1" si="192"/>
        <v>-98226905256298.781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-98226905256298.781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-409278771901.24493</v>
      </c>
      <c r="L4803" s="444">
        <f t="shared" ca="1" si="192"/>
        <v>-98636184028200.031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-98636184028200.031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-410984100117.50012</v>
      </c>
      <c r="L4804" s="444">
        <f t="shared" ca="1" si="192"/>
        <v>-99047168128317.531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-99047168128317.531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-412696533867.98969</v>
      </c>
      <c r="L4805" s="444">
        <f t="shared" ca="1" si="192"/>
        <v>-99459864662185.516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-99459864662185.516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-414416102759.10632</v>
      </c>
      <c r="L4806" s="444">
        <f t="shared" ca="1" si="192"/>
        <v>-99874280764944.625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-99874280764944.625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-416142836520.6026</v>
      </c>
      <c r="L4807" s="444">
        <f t="shared" ca="1" si="192"/>
        <v>-100290423601465.23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-100290423601465.23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-417876765006.10516</v>
      </c>
      <c r="L4808" s="444">
        <f t="shared" ca="1" si="192"/>
        <v>-100708300366471.34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-100708300366471.34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-419617918193.63062</v>
      </c>
      <c r="L4809" s="444">
        <f t="shared" ca="1" si="192"/>
        <v>-101127918284664.97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-101127918284664.97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-421366326186.104</v>
      </c>
      <c r="L4810" s="444">
        <f t="shared" ca="1" si="192"/>
        <v>-101549284610851.08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-101549284610851.08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-423122019211.87952</v>
      </c>
      <c r="L4811" s="444">
        <f t="shared" ca="1" si="192"/>
        <v>-101972406630062.95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-101972406630062.95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-424885027625.26233</v>
      </c>
      <c r="L4812" s="444">
        <f t="shared" ca="1" si="192"/>
        <v>-102397291657688.22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-102397291657688.22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-426655381907.03424</v>
      </c>
      <c r="L4813" s="444">
        <f t="shared" ca="1" si="192"/>
        <v>-102823947039595.25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-102823947039595.25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-428433112664.98022</v>
      </c>
      <c r="L4814" s="444">
        <f t="shared" ca="1" si="192"/>
        <v>-103252380152260.23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-103252380152260.23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-430218250634.41766</v>
      </c>
      <c r="L4815" s="444">
        <f t="shared" ca="1" si="192"/>
        <v>-103682598402894.66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-103682598402894.66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-432010826678.72772</v>
      </c>
      <c r="L4816" s="444">
        <f t="shared" ca="1" si="192"/>
        <v>-104114609229573.39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-104114609229573.39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-433810871789.8891</v>
      </c>
      <c r="L4817" s="444">
        <f t="shared" ca="1" si="192"/>
        <v>-104548420101363.28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-104548420101363.28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-435618417089.01367</v>
      </c>
      <c r="L4818" s="444">
        <f t="shared" ca="1" si="192"/>
        <v>-104984038518452.3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-104984038518452.3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-437433493826.88458</v>
      </c>
      <c r="L4819" s="444">
        <f t="shared" ca="1" si="192"/>
        <v>-105421472012279.19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-105421472012279.19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-439256133384.49658</v>
      </c>
      <c r="L4820" s="444">
        <f t="shared" ca="1" si="192"/>
        <v>-105860728145663.69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-105860728145663.69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-441086367273.59869</v>
      </c>
      <c r="L4821" s="444">
        <f t="shared" ca="1" si="192"/>
        <v>-106301814512937.28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-106301814512937.28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-442924227137.23865</v>
      </c>
      <c r="L4822" s="444">
        <f t="shared" ca="1" si="192"/>
        <v>-106744738740074.52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-106744738740074.52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-444769744750.31049</v>
      </c>
      <c r="L4823" s="444">
        <f t="shared" ca="1" si="192"/>
        <v>-107189508484824.83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-107189508484824.83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-446622952020.10345</v>
      </c>
      <c r="L4824" s="444">
        <f t="shared" ca="1" si="192"/>
        <v>-107636131436844.94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-107636131436844.94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-448483880986.85388</v>
      </c>
      <c r="L4825" s="444">
        <f t="shared" ca="1" si="192"/>
        <v>-108084615317831.8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-108084615317831.8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-450352563824.29913</v>
      </c>
      <c r="L4826" s="444">
        <f t="shared" ca="1" si="192"/>
        <v>-108534967881656.09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-108534967881656.09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-452229032840.2337</v>
      </c>
      <c r="L4827" s="444">
        <f t="shared" ca="1" si="192"/>
        <v>-108987196914496.33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-108987196914496.33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-454113320477.06805</v>
      </c>
      <c r="L4828" s="444">
        <f t="shared" ca="1" si="192"/>
        <v>-109441310234973.39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-109441310234973.39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-456005459312.3891</v>
      </c>
      <c r="L4829" s="444">
        <f t="shared" ca="1" si="192"/>
        <v>-109897315694285.78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-109897315694285.78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-457905482059.52417</v>
      </c>
      <c r="L4830" s="444">
        <f t="shared" ca="1" si="192"/>
        <v>-110355221176345.31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-110355221176345.31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-459813421568.10547</v>
      </c>
      <c r="L4831" s="444">
        <f t="shared" ca="1" si="192"/>
        <v>-110815034597913.42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-110815034597913.42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-461729310824.63934</v>
      </c>
      <c r="L4832" s="444">
        <f t="shared" ca="1" si="192"/>
        <v>-111276763908738.06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-111276763908738.06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-463653182953.07526</v>
      </c>
      <c r="L4833" s="444">
        <f t="shared" ca="1" si="192"/>
        <v>-111740417091691.14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-111740417091691.14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-465585071215.37976</v>
      </c>
      <c r="L4834" s="444">
        <f t="shared" ca="1" si="192"/>
        <v>-112206002162906.52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-112206002162906.52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-467525009012.11047</v>
      </c>
      <c r="L4835" s="444">
        <f t="shared" ca="1" si="192"/>
        <v>-112673527171918.63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-112673527171918.63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-469473029882.9942</v>
      </c>
      <c r="L4836" s="444">
        <f t="shared" ca="1" si="192"/>
        <v>-113143000201801.63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-113143000201801.63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-471429167507.50671</v>
      </c>
      <c r="L4837" s="444">
        <f t="shared" ca="1" si="192"/>
        <v>-113614429369309.13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-113614429369309.13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-473393455705.45477</v>
      </c>
      <c r="L4838" s="444">
        <f t="shared" ca="1" si="192"/>
        <v>-114087822825014.58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-114087822825014.58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-475365928437.56073</v>
      </c>
      <c r="L4839" s="444">
        <f t="shared" ca="1" si="192"/>
        <v>-114563188753452.14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-114563188753452.14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-477346619806.05066</v>
      </c>
      <c r="L4840" s="444">
        <f t="shared" ca="1" si="192"/>
        <v>-115040535373258.19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-115040535373258.19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-479335564055.24243</v>
      </c>
      <c r="L4841" s="444">
        <f t="shared" ca="1" si="192"/>
        <v>-115519870937313.44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-115519870937313.44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-481332795572.13934</v>
      </c>
      <c r="L4842" s="444">
        <f t="shared" ca="1" si="192"/>
        <v>-116001203732885.58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-116001203732885.58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-483338348887.02325</v>
      </c>
      <c r="L4843" s="444">
        <f t="shared" ca="1" si="192"/>
        <v>-116484542081772.59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-116484542081772.59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-485352258674.05255</v>
      </c>
      <c r="L4844" s="444">
        <f t="shared" ca="1" si="192"/>
        <v>-116969894340446.64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-116969894340446.64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-487374559751.86102</v>
      </c>
      <c r="L4845" s="444">
        <f t="shared" ca="1" si="192"/>
        <v>-117457268900198.5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-117457268900198.5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-489405287084.1604</v>
      </c>
      <c r="L4846" s="444">
        <f t="shared" ca="1" si="192"/>
        <v>-117946674187282.66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-117946674187282.66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-491444475780.34442</v>
      </c>
      <c r="L4847" s="444">
        <f t="shared" ca="1" si="192"/>
        <v>-118438118663063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-118438118663063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-493492161096.09583</v>
      </c>
      <c r="L4848" s="444">
        <f t="shared" ca="1" si="192"/>
        <v>-118931610824159.09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-118931610824159.09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-495548378433.99628</v>
      </c>
      <c r="L4849" s="444">
        <f t="shared" ca="1" si="192"/>
        <v>-119427159202593.09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-119427159202593.09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-497613163344.13782</v>
      </c>
      <c r="L4850" s="444">
        <f t="shared" ca="1" si="192"/>
        <v>-119924772365937.23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-119924772365937.23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-499686551524.73846</v>
      </c>
      <c r="L4851" s="444">
        <f t="shared" ca="1" si="192"/>
        <v>-120424458917461.97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-120424458917461.97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-501768578822.75818</v>
      </c>
      <c r="L4852" s="444">
        <f t="shared" ca="1" si="192"/>
        <v>-120926227496284.73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-120926227496284.73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-503859281234.51978</v>
      </c>
      <c r="L4853" s="444">
        <f t="shared" ref="L4853:L5107" ca="1" si="197">I4853-J4853+K4853</f>
        <v>-121430086777519.25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-121430086777519.25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-505958694906.3302</v>
      </c>
      <c r="L4854" s="444">
        <f t="shared" ca="1" si="197"/>
        <v>-121936045472425.58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-121936045472425.58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-508066856135.10657</v>
      </c>
      <c r="L4855" s="444">
        <f t="shared" ca="1" si="197"/>
        <v>-122444112328560.69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-122444112328560.69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-510183801369.00293</v>
      </c>
      <c r="L4856" s="444">
        <f t="shared" ca="1" si="197"/>
        <v>-122954296129929.69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-122954296129929.69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-512309567208.04034</v>
      </c>
      <c r="L4857" s="444">
        <f t="shared" ca="1" si="197"/>
        <v>-123466605697137.73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-123466605697137.73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-514444190404.74054</v>
      </c>
      <c r="L4858" s="444">
        <f t="shared" ca="1" si="197"/>
        <v>-123981049887542.47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-123981049887542.47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-516587707864.76025</v>
      </c>
      <c r="L4859" s="444">
        <f t="shared" ca="1" si="197"/>
        <v>-124497637595407.23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-124497637595407.23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-518740156647.53021</v>
      </c>
      <c r="L4860" s="444">
        <f t="shared" ca="1" si="197"/>
        <v>-125016377752054.77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-125016377752054.77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-520901573966.8949</v>
      </c>
      <c r="L4861" s="444">
        <f t="shared" ca="1" si="197"/>
        <v>-125537279326021.66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-125537279326021.66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-523071997191.7569</v>
      </c>
      <c r="L4862" s="444">
        <f t="shared" ca="1" si="197"/>
        <v>-126060351323213.41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-126060351323213.41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-525251463846.72253</v>
      </c>
      <c r="L4863" s="444">
        <f t="shared" ca="1" si="197"/>
        <v>-126585602787060.13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-126585602787060.13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-527440011612.75049</v>
      </c>
      <c r="L4864" s="444">
        <f t="shared" ca="1" si="197"/>
        <v>-127113042798672.88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-127113042798672.88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-529637678327.80365</v>
      </c>
      <c r="L4865" s="444">
        <f t="shared" ca="1" si="197"/>
        <v>-127642680477000.67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-127642680477000.67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-531844501987.50287</v>
      </c>
      <c r="L4866" s="444">
        <f t="shared" ca="1" si="197"/>
        <v>-128174524978988.17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-128174524978988.17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-534060520745.784</v>
      </c>
      <c r="L4867" s="444">
        <f t="shared" ca="1" si="197"/>
        <v>-128708585499733.95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-128708585499733.95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-536285772915.55817</v>
      </c>
      <c r="L4868" s="444">
        <f t="shared" ca="1" si="197"/>
        <v>-129244871272649.52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-129244871272649.52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-538520296969.37292</v>
      </c>
      <c r="L4869" s="444">
        <f t="shared" ca="1" si="197"/>
        <v>-129783391569618.89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-129783391569618.89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-540764131540.07867</v>
      </c>
      <c r="L4870" s="444">
        <f t="shared" ca="1" si="197"/>
        <v>-130324155701158.97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-130324155701158.97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-543017315421.49567</v>
      </c>
      <c r="L4871" s="444">
        <f t="shared" ca="1" si="197"/>
        <v>-130867173016580.47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-130867173016580.47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-545279887569.08527</v>
      </c>
      <c r="L4872" s="444">
        <f t="shared" ca="1" si="197"/>
        <v>-131412452904149.55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-131412452904149.55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-547551887100.62311</v>
      </c>
      <c r="L4873" s="444">
        <f t="shared" ca="1" si="197"/>
        <v>-131960004791250.17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-131960004791250.17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-549833353296.87561</v>
      </c>
      <c r="L4874" s="444">
        <f t="shared" ca="1" si="197"/>
        <v>-132509838144547.05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-132509838144547.05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-552124325602.2793</v>
      </c>
      <c r="L4875" s="444">
        <f t="shared" ca="1" si="197"/>
        <v>-133061962470149.33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-133061962470149.33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-554424843625.62231</v>
      </c>
      <c r="L4876" s="444">
        <f t="shared" ca="1" si="197"/>
        <v>-133616387313774.95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-133616387313774.95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-556734947140.729</v>
      </c>
      <c r="L4877" s="444">
        <f t="shared" ca="1" si="197"/>
        <v>-134173122260915.69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-134173122260915.69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-559054676087.14868</v>
      </c>
      <c r="L4878" s="444">
        <f t="shared" ca="1" si="197"/>
        <v>-134732176937002.84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-134732176937002.84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-561384070570.84521</v>
      </c>
      <c r="L4879" s="444">
        <f t="shared" ca="1" si="197"/>
        <v>-135293561007573.69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-135293561007573.69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-563723170864.89038</v>
      </c>
      <c r="L4880" s="444">
        <f t="shared" ca="1" si="197"/>
        <v>-135857284178438.58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-135857284178438.58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-566072017410.16064</v>
      </c>
      <c r="L4881" s="444">
        <f t="shared" ca="1" si="197"/>
        <v>-136423356195848.73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-136423356195848.73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-568430650816.03638</v>
      </c>
      <c r="L4882" s="444">
        <f t="shared" ca="1" si="197"/>
        <v>-136991786846664.77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-136991786846664.77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-570799111861.10315</v>
      </c>
      <c r="L4883" s="444">
        <f t="shared" ca="1" si="197"/>
        <v>-137562585958525.88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-137562585958525.88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-573177441493.85779</v>
      </c>
      <c r="L4884" s="444">
        <f t="shared" ca="1" si="197"/>
        <v>-138135763400019.73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-138135763400019.73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-575565680833.41553</v>
      </c>
      <c r="L4885" s="444">
        <f t="shared" ca="1" si="197"/>
        <v>-138711329080853.16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-138711329080853.16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-577963871170.22156</v>
      </c>
      <c r="L4886" s="444">
        <f t="shared" ca="1" si="197"/>
        <v>-139289292952023.38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-139289292952023.38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-580372053966.76404</v>
      </c>
      <c r="L4887" s="444">
        <f t="shared" ca="1" si="197"/>
        <v>-139869665005990.14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-139869665005990.14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-582790270858.29236</v>
      </c>
      <c r="L4888" s="444">
        <f t="shared" ca="1" si="197"/>
        <v>-140452455276848.44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-140452455276848.44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-585218563653.53503</v>
      </c>
      <c r="L4889" s="444">
        <f t="shared" ca="1" si="197"/>
        <v>-141037673840501.97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-141037673840501.97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-587656974335.4248</v>
      </c>
      <c r="L4890" s="444">
        <f t="shared" ca="1" si="197"/>
        <v>-141625330814837.41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-141625330814837.41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-590105545061.82251</v>
      </c>
      <c r="L4891" s="444">
        <f t="shared" ca="1" si="197"/>
        <v>-142215436359899.22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-142215436359899.22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-592564318166.2467</v>
      </c>
      <c r="L4892" s="444">
        <f t="shared" ca="1" si="197"/>
        <v>-142808000678065.47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-142808000678065.47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-595033336158.60608</v>
      </c>
      <c r="L4893" s="444">
        <f t="shared" ca="1" si="197"/>
        <v>-143403034014224.06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-143403034014224.06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-597512641725.93359</v>
      </c>
      <c r="L4894" s="444">
        <f t="shared" ca="1" si="197"/>
        <v>-144000546655950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-144000546655950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-600002277733.125</v>
      </c>
      <c r="L4895" s="444">
        <f t="shared" ca="1" si="197"/>
        <v>-144600548933683.13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-144600548933683.13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-602502287223.67969</v>
      </c>
      <c r="L4896" s="444">
        <f t="shared" ca="1" si="197"/>
        <v>-145203051220906.81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-145203051220906.81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-605012713420.44507</v>
      </c>
      <c r="L4897" s="444">
        <f t="shared" ca="1" si="197"/>
        <v>-145808063934327.25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-145808063934327.25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-607533599726.36353</v>
      </c>
      <c r="L4898" s="444">
        <f t="shared" ca="1" si="197"/>
        <v>-146415597534053.63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-146415597534053.63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-610064989725.22339</v>
      </c>
      <c r="L4899" s="444">
        <f t="shared" ca="1" si="197"/>
        <v>-147025662523778.84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-147025662523778.84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-612606927182.41187</v>
      </c>
      <c r="L4900" s="444">
        <f t="shared" ca="1" si="197"/>
        <v>-147638269450961.25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-147638269450961.25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-615159456045.67188</v>
      </c>
      <c r="L4901" s="444">
        <f t="shared" ca="1" si="197"/>
        <v>-148253428907006.94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-148253428907006.94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-617722620445.86218</v>
      </c>
      <c r="L4902" s="444">
        <f t="shared" ca="1" si="197"/>
        <v>-148871151527452.81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-148871151527452.81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-620296464697.72009</v>
      </c>
      <c r="L4903" s="444">
        <f t="shared" ca="1" si="197"/>
        <v>-149491447992150.53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-149491447992150.53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-622881033300.6272</v>
      </c>
      <c r="L4904" s="444">
        <f t="shared" ca="1" si="197"/>
        <v>-150114329025451.16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-150114329025451.16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-625476370939.37976</v>
      </c>
      <c r="L4905" s="444">
        <f t="shared" ca="1" si="197"/>
        <v>-150739805396390.53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-150739805396390.53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-628082522484.96057</v>
      </c>
      <c r="L4906" s="444">
        <f t="shared" ca="1" si="197"/>
        <v>-151367887918875.5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-151367887918875.5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-630699532995.31458</v>
      </c>
      <c r="L4907" s="444">
        <f t="shared" ca="1" si="197"/>
        <v>-151998587451870.81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-151998587451870.81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-633327447716.12842</v>
      </c>
      <c r="L4908" s="444">
        <f t="shared" ca="1" si="197"/>
        <v>-152631914899586.94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-152631914899586.94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-635966312081.61218</v>
      </c>
      <c r="L4909" s="444">
        <f t="shared" ca="1" si="197"/>
        <v>-153267881211668.56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-153267881211668.56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-638616171715.28564</v>
      </c>
      <c r="L4910" s="444">
        <f t="shared" ca="1" si="197"/>
        <v>-153906497383383.84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-153906497383383.84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-641277072430.76599</v>
      </c>
      <c r="L4911" s="444">
        <f t="shared" ca="1" si="197"/>
        <v>-154547774455814.63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-154547774455814.63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-643949060232.56091</v>
      </c>
      <c r="L4912" s="444">
        <f t="shared" ca="1" si="197"/>
        <v>-155191723516047.19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-155191723516047.19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-646632181316.86328</v>
      </c>
      <c r="L4913" s="444">
        <f t="shared" ca="1" si="197"/>
        <v>-155838355697364.06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-155838355697364.06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-649326482072.35022</v>
      </c>
      <c r="L4914" s="444">
        <f t="shared" ca="1" si="197"/>
        <v>-156487682179436.41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-156487682179436.41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-652032009080.98499</v>
      </c>
      <c r="L4915" s="444">
        <f t="shared" ca="1" si="197"/>
        <v>-157139714188517.41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-157139714188517.41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-654748809118.82251</v>
      </c>
      <c r="L4916" s="444">
        <f t="shared" ca="1" si="197"/>
        <v>-157794462997636.22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-157794462997636.22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-657476929156.81763</v>
      </c>
      <c r="L4917" s="444">
        <f t="shared" ca="1" si="197"/>
        <v>-158451939926793.03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-158451939926793.03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-660216416361.63757</v>
      </c>
      <c r="L4918" s="444">
        <f t="shared" ca="1" si="197"/>
        <v>-159112156343154.66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-159112156343154.66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-662967318096.47778</v>
      </c>
      <c r="L4919" s="444">
        <f t="shared" ca="1" si="197"/>
        <v>-159775123661251.13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-159775123661251.13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-665729681921.87964</v>
      </c>
      <c r="L4920" s="444">
        <f t="shared" ca="1" si="197"/>
        <v>-160440853343173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-160440853343173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-668503555596.5542</v>
      </c>
      <c r="L4921" s="444">
        <f t="shared" ca="1" si="197"/>
        <v>-161109356898769.56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-161109356898769.56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-671288987078.20654</v>
      </c>
      <c r="L4922" s="444">
        <f t="shared" ca="1" si="197"/>
        <v>-161780645885847.78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-161780645885847.78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-674086024524.36572</v>
      </c>
      <c r="L4923" s="444">
        <f t="shared" ca="1" si="197"/>
        <v>-162454731910372.16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-162454731910372.16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-676894716293.21729</v>
      </c>
      <c r="L4924" s="444">
        <f t="shared" ca="1" si="197"/>
        <v>-163131626626665.38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-163131626626665.38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-679715110944.43909</v>
      </c>
      <c r="L4925" s="444">
        <f t="shared" ca="1" si="197"/>
        <v>-163811341737609.81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-163811341737609.81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-682547257240.04089</v>
      </c>
      <c r="L4926" s="444">
        <f t="shared" ca="1" si="197"/>
        <v>-164493888994849.84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-164493888994849.84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-685391204145.20764</v>
      </c>
      <c r="L4927" s="444">
        <f t="shared" ca="1" si="197"/>
        <v>-165179280198995.06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-165179280198995.06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-688247000829.14612</v>
      </c>
      <c r="L4928" s="444">
        <f t="shared" ca="1" si="197"/>
        <v>-165867527199824.22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-165867527199824.22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-691114696665.9342</v>
      </c>
      <c r="L4929" s="444">
        <f t="shared" ca="1" si="197"/>
        <v>-166558641896490.16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-166558641896490.16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-693994341235.37561</v>
      </c>
      <c r="L4930" s="444">
        <f t="shared" ca="1" si="197"/>
        <v>-167252636237725.53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-167252636237725.53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-696885984323.85632</v>
      </c>
      <c r="L4931" s="444">
        <f t="shared" ca="1" si="197"/>
        <v>-167949522222049.38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-167949522222049.38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-699789675925.20569</v>
      </c>
      <c r="L4932" s="444">
        <f t="shared" ca="1" si="197"/>
        <v>-168649311897974.59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-168649311897974.59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-702705466241.56079</v>
      </c>
      <c r="L4933" s="444">
        <f t="shared" ca="1" si="197"/>
        <v>-169352017364216.16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-169352017364216.16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-705633405684.23401</v>
      </c>
      <c r="L4934" s="444">
        <f t="shared" ca="1" si="197"/>
        <v>-170057650769900.38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-170057650769900.38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-708573544874.58484</v>
      </c>
      <c r="L4935" s="444">
        <f t="shared" ca="1" si="197"/>
        <v>-170766224314774.97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-170766224314774.97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-711525934644.89575</v>
      </c>
      <c r="L4936" s="444">
        <f t="shared" ca="1" si="197"/>
        <v>-171477750249419.88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-171477750249419.88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-714490626039.24951</v>
      </c>
      <c r="L4937" s="444">
        <f t="shared" ca="1" si="197"/>
        <v>-172192240875459.13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-172192240875459.13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-717467670314.41296</v>
      </c>
      <c r="L4938" s="444">
        <f t="shared" ca="1" si="197"/>
        <v>-172909708545773.53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-172909708545773.53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-720457118940.72302</v>
      </c>
      <c r="L4939" s="444">
        <f t="shared" ca="1" si="197"/>
        <v>-173630165664714.25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-173630165664714.25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-723459023602.97607</v>
      </c>
      <c r="L4940" s="444">
        <f t="shared" ca="1" si="197"/>
        <v>-174353624688317.22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-174353624688317.22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-726473436201.32178</v>
      </c>
      <c r="L4941" s="444">
        <f t="shared" ca="1" si="197"/>
        <v>-175080098124518.53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-175080098124518.53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-729500408852.16052</v>
      </c>
      <c r="L4942" s="444">
        <f t="shared" ca="1" si="197"/>
        <v>-175809598533370.69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-175809598533370.69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-732539993889.04456</v>
      </c>
      <c r="L4943" s="444">
        <f t="shared" ca="1" si="197"/>
        <v>-176542138527259.72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-176542138527259.72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-735592243863.58215</v>
      </c>
      <c r="L4944" s="444">
        <f t="shared" ca="1" si="197"/>
        <v>-177277730771123.31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-177277730771123.31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-738657211546.34717</v>
      </c>
      <c r="L4945" s="444">
        <f t="shared" ca="1" si="197"/>
        <v>-178016387982669.66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-178016387982669.66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-741734949927.79028</v>
      </c>
      <c r="L4946" s="444">
        <f t="shared" ca="1" si="197"/>
        <v>-178758122932597.44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-178758122932597.44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-744825512219.15601</v>
      </c>
      <c r="L4947" s="444">
        <f t="shared" ca="1" si="197"/>
        <v>-179502948444816.59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-179502948444816.59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-747928951853.40247</v>
      </c>
      <c r="L4948" s="444">
        <f t="shared" ca="1" si="197"/>
        <v>-180250877396670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-180250877396670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-751045322486.125</v>
      </c>
      <c r="L4949" s="444">
        <f t="shared" ca="1" si="197"/>
        <v>-181001922719156.13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-181001922719156.13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-754174677996.48389</v>
      </c>
      <c r="L4950" s="444">
        <f t="shared" ca="1" si="197"/>
        <v>-181756097397152.59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-181756097397152.59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-757317072488.13574</v>
      </c>
      <c r="L4951" s="444">
        <f t="shared" ca="1" si="197"/>
        <v>-182513414469640.72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-182513414469640.72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-760472560290.16968</v>
      </c>
      <c r="L4952" s="444">
        <f t="shared" ca="1" si="197"/>
        <v>-183273887029930.88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-183273887029930.88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-763641195958.04529</v>
      </c>
      <c r="L4953" s="444">
        <f t="shared" ca="1" si="197"/>
        <v>-184037528225888.91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-184037528225888.91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-766823034274.53711</v>
      </c>
      <c r="L4954" s="444">
        <f t="shared" ca="1" si="197"/>
        <v>-184804351260163.44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-184804351260163.44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-770018130250.68103</v>
      </c>
      <c r="L4955" s="444">
        <f t="shared" ca="1" si="197"/>
        <v>-185574369390414.13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-185574369390414.13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-773226539126.72546</v>
      </c>
      <c r="L4956" s="444">
        <f t="shared" ca="1" si="197"/>
        <v>-186347595929540.84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-186347595929540.84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-776448316373.08679</v>
      </c>
      <c r="L4957" s="444">
        <f t="shared" ca="1" si="197"/>
        <v>-187124044245913.94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-187124044245913.94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-779683517691.30811</v>
      </c>
      <c r="L4958" s="444">
        <f t="shared" ca="1" si="197"/>
        <v>-187903727763605.25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-187903727763605.25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-782932199015.02185</v>
      </c>
      <c r="L4959" s="444">
        <f t="shared" ca="1" si="197"/>
        <v>-188686659962620.28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-188686659962620.28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-786194416510.91785</v>
      </c>
      <c r="L4960" s="444">
        <f t="shared" ca="1" si="197"/>
        <v>-189472854379131.19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-189472854379131.19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-789470226579.71326</v>
      </c>
      <c r="L4961" s="444">
        <f t="shared" ca="1" si="197"/>
        <v>-190262324605710.91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-190262324605710.91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-792759685857.12878</v>
      </c>
      <c r="L4962" s="444">
        <f t="shared" ca="1" si="197"/>
        <v>-191055084291568.03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-191055084291568.03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-796062851214.86682</v>
      </c>
      <c r="L4963" s="444">
        <f t="shared" ca="1" si="197"/>
        <v>-191851147142782.91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-191851147142782.91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-799379779761.59546</v>
      </c>
      <c r="L4964" s="444">
        <f t="shared" ca="1" si="197"/>
        <v>-192650526922544.5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-192650526922544.5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-802710528843.93542</v>
      </c>
      <c r="L4965" s="444">
        <f t="shared" ca="1" si="197"/>
        <v>-193453237451388.44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-193453237451388.44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-806055156047.45178</v>
      </c>
      <c r="L4966" s="444">
        <f t="shared" ca="1" si="197"/>
        <v>-194259292607435.88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-194259292607435.88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-809413719197.64941</v>
      </c>
      <c r="L4967" s="444">
        <f t="shared" ca="1" si="197"/>
        <v>-195068706326633.53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-195068706326633.53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-812786276360.97302</v>
      </c>
      <c r="L4968" s="444">
        <f t="shared" ca="1" si="197"/>
        <v>-195881492602994.5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-195881492602994.5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-816172885845.81042</v>
      </c>
      <c r="L4969" s="444">
        <f t="shared" ca="1" si="197"/>
        <v>-196697665488840.31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-196697665488840.31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-819573606203.50134</v>
      </c>
      <c r="L4970" s="444">
        <f t="shared" ca="1" si="197"/>
        <v>-197517239095043.81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-197517239095043.81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-822988496229.34924</v>
      </c>
      <c r="L4971" s="444">
        <f t="shared" ca="1" si="197"/>
        <v>-198340227591273.16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-198340227591273.16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-826417614963.63818</v>
      </c>
      <c r="L4972" s="444">
        <f t="shared" ca="1" si="197"/>
        <v>-199166645206236.78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-199166645206236.78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-829861021692.6532</v>
      </c>
      <c r="L4973" s="444">
        <f t="shared" ca="1" si="197"/>
        <v>-199996506227929.44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-199996506227929.44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-833318775949.70593</v>
      </c>
      <c r="L4974" s="444">
        <f t="shared" ca="1" si="197"/>
        <v>-200829825003879.16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-200829825003879.16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-836790937516.16309</v>
      </c>
      <c r="L4975" s="444">
        <f t="shared" ca="1" si="197"/>
        <v>-201666615941395.31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-201666615941395.31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-840277566422.48047</v>
      </c>
      <c r="L4976" s="444">
        <f t="shared" ca="1" si="197"/>
        <v>-202506893507817.78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-202506893507817.78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-843778722949.24072</v>
      </c>
      <c r="L4977" s="444">
        <f t="shared" ca="1" si="197"/>
        <v>-203350672230767.03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-203350672230767.03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-847294467628.19592</v>
      </c>
      <c r="L4978" s="444">
        <f t="shared" ca="1" si="197"/>
        <v>-204197966698395.22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-204197966698395.22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-850824861243.31335</v>
      </c>
      <c r="L4979" s="444">
        <f t="shared" ca="1" si="197"/>
        <v>-205048791559638.53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-205048791559638.53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-854369964831.82715</v>
      </c>
      <c r="L4980" s="444">
        <f t="shared" ca="1" si="197"/>
        <v>-205903161524470.34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-205903161524470.34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-857929839685.29309</v>
      </c>
      <c r="L4981" s="444">
        <f t="shared" ca="1" si="197"/>
        <v>-206761091364155.63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-206761091364155.63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-861504547350.64844</v>
      </c>
      <c r="L4982" s="444">
        <f t="shared" ca="1" si="197"/>
        <v>-207622595911506.28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-207622595911506.28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-865094149631.27612</v>
      </c>
      <c r="L4983" s="444">
        <f t="shared" ca="1" si="197"/>
        <v>-208487690061137.56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-208487690061137.56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-868698708588.07312</v>
      </c>
      <c r="L4984" s="444">
        <f t="shared" ca="1" si="197"/>
        <v>-209356388769725.63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-209356388769725.63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-872318286540.52344</v>
      </c>
      <c r="L4985" s="444">
        <f t="shared" ca="1" si="197"/>
        <v>-210228707056266.16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-210228707056266.16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-875952946067.77563</v>
      </c>
      <c r="L4986" s="444">
        <f t="shared" ca="1" si="197"/>
        <v>-211104660002333.94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-211104660002333.94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-879602750009.72473</v>
      </c>
      <c r="L4987" s="444">
        <f t="shared" ca="1" si="197"/>
        <v>-211984262752343.66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-211984262752343.66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-883267761468.09851</v>
      </c>
      <c r="L4988" s="444">
        <f t="shared" ca="1" si="197"/>
        <v>-212867530513811.75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-212867530513811.75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-886948043807.54895</v>
      </c>
      <c r="L4989" s="444">
        <f t="shared" ca="1" si="197"/>
        <v>-213754478557619.31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-213754478557619.31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-890643660656.74707</v>
      </c>
      <c r="L4990" s="444">
        <f t="shared" ca="1" si="197"/>
        <v>-214645122218276.06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-214645122218276.06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-894354675909.48352</v>
      </c>
      <c r="L4991" s="444">
        <f t="shared" ca="1" si="197"/>
        <v>-215539476894185.53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-215539476894185.53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-898081153725.77307</v>
      </c>
      <c r="L4992" s="444">
        <f t="shared" ca="1" si="197"/>
        <v>-216437558047911.31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-216437558047911.31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-901823158532.96375</v>
      </c>
      <c r="L4993" s="444">
        <f t="shared" ca="1" si="197"/>
        <v>-217339381206444.28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-217339381206444.28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-905580755026.8512</v>
      </c>
      <c r="L4994" s="444">
        <f t="shared" ca="1" si="197"/>
        <v>-218244961961471.13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-218244961961471.13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-909354008172.79639</v>
      </c>
      <c r="L4995" s="444">
        <f t="shared" ca="1" si="197"/>
        <v>-219154315969643.91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-219154315969643.91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-913142983206.84961</v>
      </c>
      <c r="L4996" s="444">
        <f t="shared" ca="1" si="197"/>
        <v>-220067458952850.75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-220067458952850.75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-916947745636.87805</v>
      </c>
      <c r="L4997" s="444">
        <f t="shared" ca="1" si="197"/>
        <v>-220984406698487.63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-220984406698487.63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-920768361243.69836</v>
      </c>
      <c r="L4998" s="444">
        <f t="shared" ca="1" si="197"/>
        <v>-221905175059731.31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-221905175059731.31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-924604896082.21375</v>
      </c>
      <c r="L4999" s="444">
        <f t="shared" ca="1" si="197"/>
        <v>-222829779955813.53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-222829779955813.53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-928457416482.5564</v>
      </c>
      <c r="L5000" s="444">
        <f t="shared" ca="1" si="197"/>
        <v>-223758237372296.09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-223758237372296.09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-932325989051.23376</v>
      </c>
      <c r="L5001" s="444">
        <f t="shared" ca="1" si="197"/>
        <v>-224690563361347.31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-224690563361347.31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-936210680672.28027</v>
      </c>
      <c r="L5002" s="444">
        <f t="shared" ca="1" si="197"/>
        <v>-225626774042019.59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-225626774042019.59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-940111558508.41492</v>
      </c>
      <c r="L5003" s="444">
        <f t="shared" ca="1" si="197"/>
        <v>-226566885600528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-226566885600528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-944028690002.19995</v>
      </c>
      <c r="L5004" s="444">
        <f t="shared" ca="1" si="197"/>
        <v>-227510914290530.19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-227510914290530.19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-947962142877.20923</v>
      </c>
      <c r="L5005" s="444">
        <f t="shared" ca="1" si="197"/>
        <v>-228458876433407.41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-228458876433407.41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-951911985139.19751</v>
      </c>
      <c r="L5006" s="444">
        <f t="shared" ca="1" si="197"/>
        <v>-229410788418546.59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-229410788418546.59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-955878285077.27747</v>
      </c>
      <c r="L5007" s="444">
        <f t="shared" ca="1" si="197"/>
        <v>-230366666703623.88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-230366666703623.88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-959861111265.09949</v>
      </c>
      <c r="L5008" s="444">
        <f t="shared" ca="1" si="197"/>
        <v>-231326527814888.97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-231326527814888.97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-963860532562.03735</v>
      </c>
      <c r="L5009" s="444">
        <f t="shared" ca="1" si="197"/>
        <v>-232290388347451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-232290388347451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-967876618114.37903</v>
      </c>
      <c r="L5010" s="444">
        <f t="shared" ca="1" si="197"/>
        <v>-233258264965565.38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-233258264965565.38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-971909437356.52234</v>
      </c>
      <c r="L5011" s="444">
        <f t="shared" ca="1" si="197"/>
        <v>-234230174402921.91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-234230174402921.91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-975959060012.17456</v>
      </c>
      <c r="L5012" s="444">
        <f t="shared" ca="1" si="197"/>
        <v>-235206133462934.09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-235206133462934.09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-980025556095.55872</v>
      </c>
      <c r="L5013" s="444">
        <f t="shared" ca="1" si="197"/>
        <v>-236186159019029.66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-236186159019029.66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-984108995912.62354</v>
      </c>
      <c r="L5014" s="444">
        <f t="shared" ca="1" si="197"/>
        <v>-237170268014942.28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-237170268014942.28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-988209450062.2594</v>
      </c>
      <c r="L5015" s="444">
        <f t="shared" ca="1" si="197"/>
        <v>-238158477465004.53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-238158477465004.53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-992326989437.51892</v>
      </c>
      <c r="L5016" s="444">
        <f t="shared" ca="1" si="197"/>
        <v>-239150804454442.06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-239150804454442.06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-996461685226.84192</v>
      </c>
      <c r="L5017" s="444">
        <f t="shared" ca="1" si="197"/>
        <v>-240147266139668.91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-240147266139668.91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-1000613608915.2871</v>
      </c>
      <c r="L5018" s="444">
        <f t="shared" ca="1" si="197"/>
        <v>-241147879748584.19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-241147879748584.19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-1004782832285.7675</v>
      </c>
      <c r="L5019" s="444">
        <f t="shared" ca="1" si="197"/>
        <v>-242152662580869.97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-242152662580869.97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-1008969427420.2914</v>
      </c>
      <c r="L5020" s="444">
        <f t="shared" ca="1" si="197"/>
        <v>-243161632008290.25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-243161632008290.25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-1013173466701.2094</v>
      </c>
      <c r="L5021" s="444">
        <f t="shared" ca="1" si="197"/>
        <v>-244174805474991.47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-244174805474991.47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-1017395022812.4646</v>
      </c>
      <c r="L5022" s="444">
        <f t="shared" ca="1" si="197"/>
        <v>-245192200497803.94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-245192200497803.94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-1021634168740.8499</v>
      </c>
      <c r="L5023" s="444">
        <f t="shared" ca="1" si="197"/>
        <v>-246213834666544.78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-246213834666544.78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-1025890977777.2698</v>
      </c>
      <c r="L5024" s="444">
        <f t="shared" ca="1" si="197"/>
        <v>-247239725644322.06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-247239725644322.06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-1030165523518.0087</v>
      </c>
      <c r="L5025" s="444">
        <f t="shared" ca="1" si="197"/>
        <v>-248269891167840.06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-248269891167840.06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-1034457879866.0002</v>
      </c>
      <c r="L5026" s="444">
        <f t="shared" ca="1" si="197"/>
        <v>-249304349047706.06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-249304349047706.06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-1038768121032.1085</v>
      </c>
      <c r="L5027" s="444">
        <f t="shared" ca="1" si="197"/>
        <v>-250343117168738.16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-250343117168738.16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-1043096321536.4091</v>
      </c>
      <c r="L5028" s="444">
        <f t="shared" ca="1" si="197"/>
        <v>-251386213490274.56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-251386213490274.56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-1047442556209.4772</v>
      </c>
      <c r="L5029" s="444">
        <f t="shared" ca="1" si="197"/>
        <v>-252433656046484.03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-252433656046484.03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-1051806900193.6836</v>
      </c>
      <c r="L5030" s="444">
        <f t="shared" ca="1" si="197"/>
        <v>-253485462946677.72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-253485462946677.72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-1056189428944.4905</v>
      </c>
      <c r="L5031" s="444">
        <f t="shared" ca="1" si="197"/>
        <v>-254541652375622.22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-254541652375622.22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-1060590218231.7592</v>
      </c>
      <c r="L5032" s="444">
        <f t="shared" ca="1" si="197"/>
        <v>-255602242593853.97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-255602242593853.97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-1065009344141.0583</v>
      </c>
      <c r="L5033" s="444">
        <f t="shared" ca="1" si="197"/>
        <v>-256667251937995.03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-256667251937995.03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-1069446883074.9791</v>
      </c>
      <c r="L5034" s="444">
        <f t="shared" ca="1" si="197"/>
        <v>-257736698821070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-257736698821070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-1073902911754.4584</v>
      </c>
      <c r="L5035" s="444">
        <f t="shared" ca="1" si="197"/>
        <v>-258810601732824.47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-258810601732824.47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-1078377507220.1021</v>
      </c>
      <c r="L5036" s="444">
        <f t="shared" ca="1" si="197"/>
        <v>-259888979240044.56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-259888979240044.56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-1082870746833.5189</v>
      </c>
      <c r="L5037" s="444">
        <f t="shared" ca="1" si="197"/>
        <v>-260971849986878.09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-260971849986878.09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-1087382708278.6587</v>
      </c>
      <c r="L5038" s="444">
        <f t="shared" ca="1" si="197"/>
        <v>-262059232695156.75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-262059232695156.75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-1091913469563.1531</v>
      </c>
      <c r="L5039" s="444">
        <f t="shared" ca="1" si="197"/>
        <v>-263151146164719.91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-263151146164719.91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-1096463109019.6664</v>
      </c>
      <c r="L5040" s="444">
        <f t="shared" ca="1" si="197"/>
        <v>-264247609273739.56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-264247609273739.56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-1101031705307.248</v>
      </c>
      <c r="L5041" s="444">
        <f t="shared" ca="1" si="197"/>
        <v>-265348640979046.81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-265348640979046.81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-1105619337412.6951</v>
      </c>
      <c r="L5042" s="444">
        <f t="shared" ca="1" si="197"/>
        <v>-266454260316459.5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-266454260316459.5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-1110226084651.9146</v>
      </c>
      <c r="L5043" s="444">
        <f t="shared" ca="1" si="197"/>
        <v>-267564486401111.41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-267564486401111.41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-1114852026671.2974</v>
      </c>
      <c r="L5044" s="444">
        <f t="shared" ca="1" si="197"/>
        <v>-268679338427782.72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-268679338427782.72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-1119497243449.0945</v>
      </c>
      <c r="L5045" s="444">
        <f t="shared" ca="1" si="197"/>
        <v>-269798835671231.81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-269798835671231.81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-1124161815296.7993</v>
      </c>
      <c r="L5046" s="444">
        <f t="shared" ca="1" si="197"/>
        <v>-270922997486528.63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-270922997486528.63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-1128845822860.5359</v>
      </c>
      <c r="L5047" s="444">
        <f t="shared" ca="1" si="197"/>
        <v>-272051843309389.16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-272051843309389.16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-1133549347122.4548</v>
      </c>
      <c r="L5048" s="444">
        <f t="shared" ca="1" si="197"/>
        <v>-273185392656511.63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-273185392656511.63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-1138272469402.1318</v>
      </c>
      <c r="L5049" s="444">
        <f t="shared" ca="1" si="197"/>
        <v>-274323665125913.75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-274323665125913.75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-1143015271357.9739</v>
      </c>
      <c r="L5050" s="444">
        <f t="shared" ca="1" si="197"/>
        <v>-275466680397271.72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-275466680397271.72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-1147777834988.6321</v>
      </c>
      <c r="L5051" s="444">
        <f t="shared" ca="1" si="197"/>
        <v>-276614458232260.34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-276614458232260.34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-1152560242634.418</v>
      </c>
      <c r="L5052" s="444">
        <f t="shared" ca="1" si="197"/>
        <v>-277767018474894.75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-277767018474894.75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-1157362576978.7283</v>
      </c>
      <c r="L5053" s="444">
        <f t="shared" ca="1" si="197"/>
        <v>-278924381051873.47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-278924381051873.47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-1162184921049.4727</v>
      </c>
      <c r="L5054" s="444">
        <f t="shared" ca="1" si="197"/>
        <v>-280086565972922.94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-280086565972922.94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-1167027358220.5122</v>
      </c>
      <c r="L5055" s="444">
        <f t="shared" ca="1" si="197"/>
        <v>-281253593331143.44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-281253593331143.44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-1171889972213.0974</v>
      </c>
      <c r="L5056" s="444">
        <f t="shared" ca="1" si="197"/>
        <v>-282425483303356.56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-282425483303356.56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-1176772847097.3191</v>
      </c>
      <c r="L5057" s="444">
        <f t="shared" ca="1" si="197"/>
        <v>-283602256150453.88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-283602256150453.88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-1181676067293.5579</v>
      </c>
      <c r="L5058" s="444">
        <f t="shared" ca="1" si="197"/>
        <v>-284783932217747.44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-284783932217747.44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-1186599717573.9478</v>
      </c>
      <c r="L5059" s="444">
        <f t="shared" ca="1" si="197"/>
        <v>-285970531935321.38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-285970531935321.38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-1191543883063.8391</v>
      </c>
      <c r="L5060" s="444">
        <f t="shared" ca="1" si="197"/>
        <v>-287162075818385.19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-287162075818385.19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-1196508649243.2715</v>
      </c>
      <c r="L5061" s="444">
        <f t="shared" ca="1" si="197"/>
        <v>-288358584467628.44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-288358584467628.44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-1201494101948.4519</v>
      </c>
      <c r="L5062" s="444">
        <f t="shared" ca="1" si="197"/>
        <v>-289560078569576.88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-289560078569576.88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-1206500327373.2371</v>
      </c>
      <c r="L5063" s="444">
        <f t="shared" ca="1" si="197"/>
        <v>-290766578896950.13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-290766578896950.13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-1211527412070.6255</v>
      </c>
      <c r="L5064" s="444">
        <f t="shared" ca="1" si="197"/>
        <v>-291978106309020.75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-291978106309020.75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-1216575442954.2532</v>
      </c>
      <c r="L5065" s="444">
        <f t="shared" ca="1" si="197"/>
        <v>-293194681751975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-293194681751975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-1221644507299.8958</v>
      </c>
      <c r="L5066" s="444">
        <f t="shared" ca="1" si="197"/>
        <v>-294416326259274.88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-294416326259274.88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-1226734692746.9785</v>
      </c>
      <c r="L5067" s="444">
        <f t="shared" ca="1" si="197"/>
        <v>-295643060952021.88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-295643060952021.88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-1231846087300.0911</v>
      </c>
      <c r="L5068" s="444">
        <f t="shared" ca="1" si="197"/>
        <v>-296874907039321.94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-296874907039321.94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-1236978779330.5081</v>
      </c>
      <c r="L5069" s="444">
        <f t="shared" ca="1" si="197"/>
        <v>-298111885818652.44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-298111885818652.44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-1242132857577.7185</v>
      </c>
      <c r="L5070" s="444">
        <f t="shared" ca="1" si="197"/>
        <v>-299354018676230.13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-299354018676230.13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-1247308411150.9587</v>
      </c>
      <c r="L5071" s="444">
        <f t="shared" ca="1" si="197"/>
        <v>-300601327087381.06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-300601327087381.06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-1252505529530.7544</v>
      </c>
      <c r="L5072" s="444">
        <f t="shared" ca="1" si="197"/>
        <v>-301853832616911.81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-301853832616911.81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-1257724302570.4658</v>
      </c>
      <c r="L5073" s="444">
        <f t="shared" ca="1" si="197"/>
        <v>-303111556919482.25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-303111556919482.25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-1262964820497.8428</v>
      </c>
      <c r="L5074" s="444">
        <f t="shared" ca="1" si="197"/>
        <v>-304374521739980.06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-304374521739980.06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-1268227173916.5835</v>
      </c>
      <c r="L5075" s="444">
        <f t="shared" ca="1" si="197"/>
        <v>-305642748913896.63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-305642748913896.63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-1273511453807.9026</v>
      </c>
      <c r="L5076" s="444">
        <f t="shared" ca="1" si="197"/>
        <v>-306916260367704.5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-306916260367704.5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-1278817751532.1021</v>
      </c>
      <c r="L5077" s="444">
        <f t="shared" ca="1" si="197"/>
        <v>-308195078119236.63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-308195078119236.63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-1284146158830.1526</v>
      </c>
      <c r="L5078" s="444">
        <f t="shared" ca="1" si="197"/>
        <v>-309479224278066.75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-309479224278066.75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-1289496767825.2781</v>
      </c>
      <c r="L5079" s="444">
        <f t="shared" ca="1" si="197"/>
        <v>-310768721045892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-310768721045892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-1294869671024.55</v>
      </c>
      <c r="L5080" s="444">
        <f t="shared" ca="1" si="197"/>
        <v>-312063590716916.56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-312063590716916.56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-1300264961320.4856</v>
      </c>
      <c r="L5081" s="444">
        <f t="shared" ca="1" si="197"/>
        <v>-313363855678237.06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-313363855678237.06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-1305682731992.6543</v>
      </c>
      <c r="L5082" s="444">
        <f t="shared" ca="1" si="197"/>
        <v>-314669538410229.69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-314669538410229.69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-1311123076709.2903</v>
      </c>
      <c r="L5083" s="444">
        <f t="shared" ca="1" si="197"/>
        <v>-315980661486939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-315980661486939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-1316586089528.9126</v>
      </c>
      <c r="L5084" s="444">
        <f t="shared" ca="1" si="197"/>
        <v>-317297247576467.94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-317297247576467.94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-1322071864901.9497</v>
      </c>
      <c r="L5085" s="444">
        <f t="shared" ca="1" si="197"/>
        <v>-318619319441369.88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-318619319441369.88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-1327580497672.3745</v>
      </c>
      <c r="L5086" s="444">
        <f t="shared" ca="1" si="197"/>
        <v>-319946899939042.25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-319946899939042.25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-1333112083079.3428</v>
      </c>
      <c r="L5087" s="444">
        <f t="shared" ca="1" si="197"/>
        <v>-321280012022121.56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-321280012022121.56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-1338666716758.8398</v>
      </c>
      <c r="L5088" s="444">
        <f t="shared" ca="1" si="197"/>
        <v>-322618678738880.38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-322618678738880.38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-1344244494745.335</v>
      </c>
      <c r="L5089" s="444">
        <f t="shared" ca="1" si="197"/>
        <v>-323962923233625.69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-323962923233625.69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-1349845513473.4404</v>
      </c>
      <c r="L5090" s="444">
        <f t="shared" ca="1" si="197"/>
        <v>-325312768747099.13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-325312768747099.13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-1355469869779.5796</v>
      </c>
      <c r="L5091" s="444">
        <f t="shared" ca="1" si="197"/>
        <v>-326668238616878.69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-326668238616878.69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-1361117660903.6611</v>
      </c>
      <c r="L5092" s="444">
        <f t="shared" ca="1" si="197"/>
        <v>-328029356277782.38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-328029356277782.38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-1366788984490.7598</v>
      </c>
      <c r="L5093" s="444">
        <f t="shared" ca="1" si="197"/>
        <v>-329396145262273.13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-329396145262273.13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-1372483938592.8047</v>
      </c>
      <c r="L5094" s="444">
        <f t="shared" ca="1" si="197"/>
        <v>-330768629200865.94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-330768629200865.94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-1378202621670.2747</v>
      </c>
      <c r="L5095" s="444">
        <f t="shared" ca="1" si="197"/>
        <v>-332146831822536.19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-332146831822536.19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-1383945132593.9009</v>
      </c>
      <c r="L5096" s="444">
        <f t="shared" ca="1" si="197"/>
        <v>-333530776955130.06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-333530776955130.06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-1389711570646.3752</v>
      </c>
      <c r="L5097" s="444">
        <f t="shared" ca="1" si="197"/>
        <v>-334920488525776.44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-334920488525776.44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-1395502035524.0684</v>
      </c>
      <c r="L5098" s="444">
        <f t="shared" ca="1" si="197"/>
        <v>-336315990561300.5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-336315990561300.5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-1401316627338.752</v>
      </c>
      <c r="L5099" s="444">
        <f t="shared" ca="1" si="197"/>
        <v>-337717307188639.25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-337717307188639.25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-1407155446619.3301</v>
      </c>
      <c r="L5100" s="444">
        <f t="shared" ca="1" si="197"/>
        <v>-339124462635258.56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-339124462635258.56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-1413018594313.5774</v>
      </c>
      <c r="L5101" s="444">
        <f t="shared" ca="1" si="197"/>
        <v>-340537481229572.13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-340537481229572.13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-1418906171789.8838</v>
      </c>
      <c r="L5102" s="444">
        <f t="shared" ca="1" si="197"/>
        <v>-341956387401362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-341956387401362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-1424818280839.0083</v>
      </c>
      <c r="L5103" s="444">
        <f t="shared" ca="1" si="197"/>
        <v>-343381205682201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-343381205682201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-1430755023675.8374</v>
      </c>
      <c r="L5104" s="444">
        <f t="shared" ca="1" si="197"/>
        <v>-344811960705876.81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-344811960705876.81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-1436716502941.1533</v>
      </c>
      <c r="L5105" s="444">
        <f t="shared" ca="1" si="197"/>
        <v>-346248677208817.94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-346248677208817.94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-1442702821703.408</v>
      </c>
      <c r="L5106" s="444">
        <f t="shared" ca="1" si="197"/>
        <v>-347691380030521.38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-347691380030521.38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-1448714083460.5056</v>
      </c>
      <c r="L5107" s="444">
        <f t="shared" ca="1" si="197"/>
        <v>-349140094113981.88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-349140094113981.88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-1454750392141.5911</v>
      </c>
      <c r="L5108" s="444">
        <f t="shared" ref="L5108:L5362" ca="1" si="202">I5108-J5108+K5108</f>
        <v>-350594844506123.44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-350594844506123.44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-1460811852108.8477</v>
      </c>
      <c r="L5109" s="444">
        <f t="shared" ca="1" si="202"/>
        <v>-352055656358232.31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-352055656358232.31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-1466898568159.3013</v>
      </c>
      <c r="L5110" s="444">
        <f t="shared" ca="1" si="202"/>
        <v>-353522554926391.63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-353522554926391.63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-1473010645526.6318</v>
      </c>
      <c r="L5111" s="444">
        <f t="shared" ca="1" si="202"/>
        <v>-354995565571918.25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-354995565571918.25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-1479148189882.9927</v>
      </c>
      <c r="L5112" s="444">
        <f t="shared" ca="1" si="202"/>
        <v>-356474713761801.25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-356474713761801.25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-1485311307340.8386</v>
      </c>
      <c r="L5113" s="444">
        <f t="shared" ca="1" si="202"/>
        <v>-357960025069142.06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-357960025069142.06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-1491500104454.7585</v>
      </c>
      <c r="L5114" s="444">
        <f t="shared" ca="1" si="202"/>
        <v>-359451525173596.81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-359451525173596.81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-1497714688223.3201</v>
      </c>
      <c r="L5115" s="444">
        <f t="shared" ca="1" si="202"/>
        <v>-360949239861820.13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-360949239861820.13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-1503955166090.9172</v>
      </c>
      <c r="L5116" s="444">
        <f t="shared" ca="1" si="202"/>
        <v>-362453195027911.06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-362453195027911.06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-1510221645949.6294</v>
      </c>
      <c r="L5117" s="444">
        <f t="shared" ca="1" si="202"/>
        <v>-363963416673860.69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-363963416673860.69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-1516514236141.0862</v>
      </c>
      <c r="L5118" s="444">
        <f t="shared" ca="1" si="202"/>
        <v>-365479930910001.75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-365479930910001.75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-1522833045458.3406</v>
      </c>
      <c r="L5119" s="444">
        <f t="shared" ca="1" si="202"/>
        <v>-367002763955460.06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-367002763955460.06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-1529178183147.7502</v>
      </c>
      <c r="L5120" s="444">
        <f t="shared" ca="1" si="202"/>
        <v>-368531942138607.81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-368531942138607.81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-1535549758910.866</v>
      </c>
      <c r="L5121" s="444">
        <f t="shared" ca="1" si="202"/>
        <v>-370067491897518.69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-370067491897518.69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-1541947882906.3279</v>
      </c>
      <c r="L5122" s="444">
        <f t="shared" ca="1" si="202"/>
        <v>-371609439780425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-371609439780425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-1548372665751.7708</v>
      </c>
      <c r="L5123" s="444">
        <f t="shared" ca="1" si="202"/>
        <v>-373157812446176.75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-373157812446176.75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-1554824218525.7363</v>
      </c>
      <c r="L5124" s="444">
        <f t="shared" ca="1" si="202"/>
        <v>-374712636664702.5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-374712636664702.5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-1561302652769.5938</v>
      </c>
      <c r="L5125" s="444">
        <f t="shared" ca="1" si="202"/>
        <v>-376273939317472.13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-376273939317472.13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-1567808080489.4673</v>
      </c>
      <c r="L5126" s="444">
        <f t="shared" ca="1" si="202"/>
        <v>-377841747397961.56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-377841747397961.56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-1574340614158.1731</v>
      </c>
      <c r="L5127" s="444">
        <f t="shared" ca="1" si="202"/>
        <v>-379416088012119.75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-379416088012119.75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-1580900366717.1655</v>
      </c>
      <c r="L5128" s="444">
        <f t="shared" ca="1" si="202"/>
        <v>-380996988378836.94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-380996988378836.94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-1587487451578.4873</v>
      </c>
      <c r="L5129" s="444">
        <f t="shared" ca="1" si="202"/>
        <v>-382584475830415.44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-382584475830415.44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-1594101982626.731</v>
      </c>
      <c r="L5130" s="444">
        <f t="shared" ca="1" si="202"/>
        <v>-384178577813042.19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-384178577813042.19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-1600744074221.009</v>
      </c>
      <c r="L5131" s="444">
        <f t="shared" ca="1" si="202"/>
        <v>-385779321887263.19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-385779321887263.19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-1607413841196.9299</v>
      </c>
      <c r="L5132" s="444">
        <f t="shared" ca="1" si="202"/>
        <v>-387386735728460.13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-387386735728460.13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-1614111398868.5837</v>
      </c>
      <c r="L5133" s="444">
        <f t="shared" ca="1" si="202"/>
        <v>-389000847127328.69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-389000847127328.69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-1620836863030.5361</v>
      </c>
      <c r="L5134" s="444">
        <f t="shared" ca="1" si="202"/>
        <v>-390621683990359.25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-390621683990359.25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-1627590349959.8301</v>
      </c>
      <c r="L5135" s="444">
        <f t="shared" ca="1" si="202"/>
        <v>-392249274340319.06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-392249274340319.06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-1634371976417.9961</v>
      </c>
      <c r="L5136" s="444">
        <f t="shared" ca="1" si="202"/>
        <v>-393883646316737.06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-393883646316737.06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-1641181859653.071</v>
      </c>
      <c r="L5137" s="444">
        <f t="shared" ca="1" si="202"/>
        <v>-395524828176390.13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-395524828176390.13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-1648020117401.6255</v>
      </c>
      <c r="L5138" s="444">
        <f t="shared" ca="1" si="202"/>
        <v>-397172848293791.75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-397172848293791.75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-1654886867890.7988</v>
      </c>
      <c r="L5139" s="444">
        <f t="shared" ca="1" si="202"/>
        <v>-398827735161682.56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-398827735161682.56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-1661782229840.344</v>
      </c>
      <c r="L5140" s="444">
        <f t="shared" ca="1" si="202"/>
        <v>-400489517391522.94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-400489517391522.94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-1668706322464.679</v>
      </c>
      <c r="L5141" s="444">
        <f t="shared" ca="1" si="202"/>
        <v>-402158223713987.63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-402158223713987.63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-1675659265474.9485</v>
      </c>
      <c r="L5142" s="444">
        <f t="shared" ca="1" si="202"/>
        <v>-403833882979462.56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-403833882979462.56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-1682641179081.094</v>
      </c>
      <c r="L5143" s="444">
        <f t="shared" ca="1" si="202"/>
        <v>-405516524158543.69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-405516524158543.69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-1689652183993.9321</v>
      </c>
      <c r="L5144" s="444">
        <f t="shared" ca="1" si="202"/>
        <v>-407206176342537.63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-407206176342537.63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-1696692401427.24</v>
      </c>
      <c r="L5145" s="444">
        <f t="shared" ca="1" si="202"/>
        <v>-408902868743964.88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-408902868743964.88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-1703761953099.8535</v>
      </c>
      <c r="L5146" s="444">
        <f t="shared" ca="1" si="202"/>
        <v>-410606630697064.75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-410606630697064.75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-1710860961237.7698</v>
      </c>
      <c r="L5147" s="444">
        <f t="shared" ca="1" si="202"/>
        <v>-412317491658302.5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-412317491658302.5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-1717989548576.2605</v>
      </c>
      <c r="L5148" s="444">
        <f t="shared" ca="1" si="202"/>
        <v>-414035481206878.75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-414035481206878.75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-1725147838361.9949</v>
      </c>
      <c r="L5149" s="444">
        <f t="shared" ca="1" si="202"/>
        <v>-415760629045240.75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-415760629045240.75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-1732335954355.1697</v>
      </c>
      <c r="L5150" s="444">
        <f t="shared" ca="1" si="202"/>
        <v>-417492964999595.94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-417492964999595.94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-1739554020831.6497</v>
      </c>
      <c r="L5151" s="444">
        <f t="shared" ca="1" si="202"/>
        <v>-419232519020427.56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-419232519020427.56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-1746802162585.1147</v>
      </c>
      <c r="L5152" s="444">
        <f t="shared" ca="1" si="202"/>
        <v>-420979321183012.69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-420979321183012.69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-1754080504929.2195</v>
      </c>
      <c r="L5153" s="444">
        <f t="shared" ca="1" si="202"/>
        <v>-422733401687941.94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-422733401687941.94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-1761389173699.7581</v>
      </c>
      <c r="L5154" s="444">
        <f t="shared" ca="1" si="202"/>
        <v>-424494790861641.69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-424494790861641.69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-1768728295256.8403</v>
      </c>
      <c r="L5155" s="444">
        <f t="shared" ca="1" si="202"/>
        <v>-426263519156898.5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-426263519156898.5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-1776097996487.0771</v>
      </c>
      <c r="L5156" s="444">
        <f t="shared" ca="1" si="202"/>
        <v>-428039617153385.56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-428039617153385.56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-1783498404805.7732</v>
      </c>
      <c r="L5157" s="444">
        <f t="shared" ca="1" si="202"/>
        <v>-429823115558191.31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-429823115558191.31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-1790929648159.1304</v>
      </c>
      <c r="L5158" s="444">
        <f t="shared" ca="1" si="202"/>
        <v>-431614045206350.44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-431614045206350.44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-1798391855026.4602</v>
      </c>
      <c r="L5159" s="444">
        <f t="shared" ca="1" si="202"/>
        <v>-433412437061376.88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-433412437061376.88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-1805885154422.4036</v>
      </c>
      <c r="L5160" s="444">
        <f t="shared" ca="1" si="202"/>
        <v>-435218322215799.25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-435218322215799.25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-1813409675899.1636</v>
      </c>
      <c r="L5161" s="444">
        <f t="shared" ca="1" si="202"/>
        <v>-437031731891698.44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-437031731891698.44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-1820965549548.7434</v>
      </c>
      <c r="L5162" s="444">
        <f t="shared" ca="1" si="202"/>
        <v>-438852697441247.19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-438852697441247.19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-1828552906005.1965</v>
      </c>
      <c r="L5163" s="444">
        <f t="shared" ca="1" si="202"/>
        <v>-440681250347252.38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-440681250347252.38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-1836171876446.8848</v>
      </c>
      <c r="L5164" s="444">
        <f t="shared" ca="1" si="202"/>
        <v>-442517422223699.25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-442517422223699.25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-1843822592598.7466</v>
      </c>
      <c r="L5165" s="444">
        <f t="shared" ca="1" si="202"/>
        <v>-444361244816298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-444361244816298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-1851505186734.575</v>
      </c>
      <c r="L5166" s="444">
        <f t="shared" ca="1" si="202"/>
        <v>-446212750003032.56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-446212750003032.56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-1859219791679.3025</v>
      </c>
      <c r="L5167" s="444">
        <f t="shared" ca="1" si="202"/>
        <v>-448071969794711.88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-448071969794711.88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-1866966540811.2996</v>
      </c>
      <c r="L5168" s="444">
        <f t="shared" ca="1" si="202"/>
        <v>-449938936335523.19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-449938936335523.19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-1874745568064.6799</v>
      </c>
      <c r="L5169" s="444">
        <f t="shared" ca="1" si="202"/>
        <v>-451813681903587.88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-451813681903587.88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-1882557007931.6165</v>
      </c>
      <c r="L5170" s="444">
        <f t="shared" ca="1" si="202"/>
        <v>-453696238911519.5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-453696238911519.5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-1890400995464.6643</v>
      </c>
      <c r="L5171" s="444">
        <f t="shared" ca="1" si="202"/>
        <v>-455586639906984.19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-455586639906984.19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-1898277666279.1008</v>
      </c>
      <c r="L5172" s="444">
        <f t="shared" ca="1" si="202"/>
        <v>-457484917573263.31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-457484917573263.31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-1906187156555.2637</v>
      </c>
      <c r="L5173" s="444">
        <f t="shared" ca="1" si="202"/>
        <v>-459391104729818.56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-459391104729818.56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-1914129603040.9109</v>
      </c>
      <c r="L5174" s="444">
        <f t="shared" ca="1" si="202"/>
        <v>-461305234332859.5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-461305234332859.5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-1922105143053.5813</v>
      </c>
      <c r="L5175" s="444">
        <f t="shared" ca="1" si="202"/>
        <v>-463227339475913.06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-463227339475913.06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-1930113914482.9709</v>
      </c>
      <c r="L5176" s="444">
        <f t="shared" ca="1" si="202"/>
        <v>-465157453390396.06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-465157453390396.06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-1938156055793.3167</v>
      </c>
      <c r="L5177" s="444">
        <f t="shared" ca="1" si="202"/>
        <v>-467095609446189.38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-467095609446189.38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-1946231706025.7888</v>
      </c>
      <c r="L5178" s="444">
        <f t="shared" ca="1" si="202"/>
        <v>-469041841152215.19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-469041841152215.19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-1954341004800.8962</v>
      </c>
      <c r="L5179" s="444">
        <f t="shared" ca="1" si="202"/>
        <v>-470996182157016.06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-470996182157016.06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-1962484092320.9001</v>
      </c>
      <c r="L5180" s="444">
        <f t="shared" ca="1" si="202"/>
        <v>-472958666249336.94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-472958666249336.94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-1970661109372.2373</v>
      </c>
      <c r="L5181" s="444">
        <f t="shared" ca="1" si="202"/>
        <v>-474929327358709.19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-474929327358709.19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-1978872197327.9548</v>
      </c>
      <c r="L5182" s="444">
        <f t="shared" ca="1" si="202"/>
        <v>-476908199556037.13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-476908199556037.13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-1987117498150.1543</v>
      </c>
      <c r="L5183" s="444">
        <f t="shared" ca="1" si="202"/>
        <v>-478895317054187.25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-478895317054187.25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-1995397154392.4468</v>
      </c>
      <c r="L5184" s="444">
        <f t="shared" ca="1" si="202"/>
        <v>-480890714208579.69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-480890714208579.69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-2003711309202.415</v>
      </c>
      <c r="L5185" s="444">
        <f t="shared" ca="1" si="202"/>
        <v>-482894425517782.13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-482894425517782.13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-2012060106324.0925</v>
      </c>
      <c r="L5186" s="444">
        <f t="shared" ca="1" si="202"/>
        <v>-484906485624106.19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-484906485624106.19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-2020443690100.4424</v>
      </c>
      <c r="L5187" s="444">
        <f t="shared" ca="1" si="202"/>
        <v>-486926929314206.63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-486926929314206.63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-2028862205475.8608</v>
      </c>
      <c r="L5188" s="444">
        <f t="shared" ca="1" si="202"/>
        <v>-488955791519682.5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-488955791519682.5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-2037315797998.677</v>
      </c>
      <c r="L5189" s="444">
        <f t="shared" ca="1" si="202"/>
        <v>-490993107317681.19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-490993107317681.19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-2045804613823.6714</v>
      </c>
      <c r="L5190" s="444">
        <f t="shared" ca="1" si="202"/>
        <v>-493038911931504.88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-493038911931504.88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-2054328799714.6035</v>
      </c>
      <c r="L5191" s="444">
        <f t="shared" ca="1" si="202"/>
        <v>-495093240731219.5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-495093240731219.5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-2062888503046.7476</v>
      </c>
      <c r="L5192" s="444">
        <f t="shared" ca="1" si="202"/>
        <v>-497156129234266.25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-497156129234266.25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-2071483871809.4426</v>
      </c>
      <c r="L5193" s="444">
        <f t="shared" ca="1" si="202"/>
        <v>-499227613106075.69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-499227613106075.69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-2080115054608.6489</v>
      </c>
      <c r="L5194" s="444">
        <f t="shared" ca="1" si="202"/>
        <v>-501307728160684.31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-501307728160684.31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-2088782200669.5183</v>
      </c>
      <c r="L5195" s="444">
        <f t="shared" ca="1" si="202"/>
        <v>-503396510361353.81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-503396510361353.81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-2097485459838.9741</v>
      </c>
      <c r="L5196" s="444">
        <f t="shared" ca="1" si="202"/>
        <v>-505493995821192.81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-505493995821192.81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-2106224982588.3035</v>
      </c>
      <c r="L5197" s="444">
        <f t="shared" ca="1" si="202"/>
        <v>-507600220803781.13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-507600220803781.13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-2115000920015.7544</v>
      </c>
      <c r="L5198" s="444">
        <f t="shared" ca="1" si="202"/>
        <v>-509715221723796.88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-509715221723796.88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-2123813423849.1536</v>
      </c>
      <c r="L5199" s="444">
        <f t="shared" ca="1" si="202"/>
        <v>-511839035147646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-511839035147646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-2132662646448.5249</v>
      </c>
      <c r="L5200" s="444">
        <f t="shared" ca="1" si="202"/>
        <v>-513971697794094.5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-513971697794094.5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-2141548740808.7271</v>
      </c>
      <c r="L5201" s="444">
        <f t="shared" ca="1" si="202"/>
        <v>-516113246534903.25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-516113246534903.25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-2150471860562.0969</v>
      </c>
      <c r="L5202" s="444">
        <f t="shared" ca="1" si="202"/>
        <v>-518263718395465.38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-518263718395465.38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-2159432159981.1057</v>
      </c>
      <c r="L5203" s="444">
        <f t="shared" ca="1" si="202"/>
        <v>-520423150555446.5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-520423150555446.5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-2168429793981.0271</v>
      </c>
      <c r="L5204" s="444">
        <f t="shared" ca="1" si="202"/>
        <v>-522591580349427.5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-522591580349427.5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-2177464918122.6147</v>
      </c>
      <c r="L5205" s="444">
        <f t="shared" ca="1" si="202"/>
        <v>-524769045267550.13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-524769045267550.13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-2186537688614.7925</v>
      </c>
      <c r="L5206" s="444">
        <f t="shared" ca="1" si="202"/>
        <v>-526955582956164.94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-526955582956164.94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-2195648262317.3535</v>
      </c>
      <c r="L5207" s="444">
        <f t="shared" ca="1" si="202"/>
        <v>-529151231218482.31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-529151231218482.31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-2204796796743.6763</v>
      </c>
      <c r="L5208" s="444">
        <f t="shared" ca="1" si="202"/>
        <v>-531356028015226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-531356028015226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-2213983450063.4414</v>
      </c>
      <c r="L5209" s="444">
        <f t="shared" ca="1" si="202"/>
        <v>-533570011465289.44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-533570011465289.44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-2223208381105.373</v>
      </c>
      <c r="L5210" s="444">
        <f t="shared" ca="1" si="202"/>
        <v>-535793219846394.81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-535793219846394.81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-2232471749359.9785</v>
      </c>
      <c r="L5211" s="444">
        <f t="shared" ca="1" si="202"/>
        <v>-538025691595754.81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-538025691595754.81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-2241773714982.3115</v>
      </c>
      <c r="L5212" s="444">
        <f t="shared" ca="1" si="202"/>
        <v>-540267465310737.13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-540267465310737.13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-2251114438794.7378</v>
      </c>
      <c r="L5213" s="444">
        <f t="shared" ca="1" si="202"/>
        <v>-542518579749531.88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-542518579749531.88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-2260494082289.7163</v>
      </c>
      <c r="L5214" s="444">
        <f t="shared" ca="1" si="202"/>
        <v>-544779073831821.56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-544779073831821.56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-2269912807632.5894</v>
      </c>
      <c r="L5215" s="444">
        <f t="shared" ca="1" si="202"/>
        <v>-547048986639454.13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-547048986639454.13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-2279370777664.3921</v>
      </c>
      <c r="L5216" s="444">
        <f t="shared" ca="1" si="202"/>
        <v>-549328357417118.5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-549328357417118.5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-2288868155904.6602</v>
      </c>
      <c r="L5217" s="444">
        <f t="shared" ca="1" si="202"/>
        <v>-551617225573023.19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-551617225573023.19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-2298405106554.2637</v>
      </c>
      <c r="L5218" s="444">
        <f t="shared" ca="1" si="202"/>
        <v>-553915630679577.44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-553915630679577.44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-2307981794498.2393</v>
      </c>
      <c r="L5219" s="444">
        <f t="shared" ca="1" si="202"/>
        <v>-556223612474075.69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-556223612474075.69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-2317598385308.6484</v>
      </c>
      <c r="L5220" s="444">
        <f t="shared" ca="1" si="202"/>
        <v>-558541210859384.31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-558541210859384.31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-2327255045247.4351</v>
      </c>
      <c r="L5221" s="444">
        <f t="shared" ca="1" si="202"/>
        <v>-560868465904631.75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-560868465904631.75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-2336951941269.2988</v>
      </c>
      <c r="L5222" s="444">
        <f t="shared" ca="1" si="202"/>
        <v>-563205417845901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-563205417845901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-2346689241024.5874</v>
      </c>
      <c r="L5223" s="444">
        <f t="shared" ca="1" si="202"/>
        <v>-565552107086925.63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-565552107086925.63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-2356467112862.1899</v>
      </c>
      <c r="L5224" s="444">
        <f t="shared" ca="1" si="202"/>
        <v>-567908574199787.88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-567908574199787.88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-2366285725832.4492</v>
      </c>
      <c r="L5225" s="444">
        <f t="shared" ca="1" si="202"/>
        <v>-570274859925620.38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-570274859925620.38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-2376145249690.085</v>
      </c>
      <c r="L5226" s="444">
        <f t="shared" ca="1" si="202"/>
        <v>-572651005175310.5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-572651005175310.5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-2386045854897.127</v>
      </c>
      <c r="L5227" s="444">
        <f t="shared" ca="1" si="202"/>
        <v>-575037051030207.63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-575037051030207.63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-2395987712625.8652</v>
      </c>
      <c r="L5228" s="444">
        <f t="shared" ca="1" si="202"/>
        <v>-577433038742833.5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-577433038742833.5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-2405970994761.8062</v>
      </c>
      <c r="L5229" s="444">
        <f t="shared" ca="1" si="202"/>
        <v>-579839009737595.25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-579839009737595.25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-2415995873906.647</v>
      </c>
      <c r="L5230" s="444">
        <f t="shared" ca="1" si="202"/>
        <v>-582255005611501.88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-582255005611501.88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-2426062523381.2578</v>
      </c>
      <c r="L5231" s="444">
        <f t="shared" ca="1" si="202"/>
        <v>-584681068134883.13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-584681068134883.13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-2436171117228.6797</v>
      </c>
      <c r="L5232" s="444">
        <f t="shared" ca="1" si="202"/>
        <v>-587117239252111.75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-587117239252111.75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-2446321830217.1323</v>
      </c>
      <c r="L5233" s="444">
        <f t="shared" ca="1" si="202"/>
        <v>-589563561082328.88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-589563561082328.88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-2456514837843.0371</v>
      </c>
      <c r="L5234" s="444">
        <f t="shared" ca="1" si="202"/>
        <v>-592020075920171.88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-592020075920171.88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-2466750316334.0493</v>
      </c>
      <c r="L5235" s="444">
        <f t="shared" ca="1" si="202"/>
        <v>-594486826236505.88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-594486826236505.88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-2477028442652.1079</v>
      </c>
      <c r="L5236" s="444">
        <f t="shared" ca="1" si="202"/>
        <v>-596963854679158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-596963854679158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-2487349394496.4917</v>
      </c>
      <c r="L5237" s="444">
        <f t="shared" ca="1" si="202"/>
        <v>-599451204073654.5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-599451204073654.5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-2497713350306.8936</v>
      </c>
      <c r="L5238" s="444">
        <f t="shared" ca="1" si="202"/>
        <v>-601948917423961.38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-601948917423961.38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-2508120489266.5059</v>
      </c>
      <c r="L5239" s="444">
        <f t="shared" ca="1" si="202"/>
        <v>-604457037913227.88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-604457037913227.88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-2518570991305.1162</v>
      </c>
      <c r="L5240" s="444">
        <f t="shared" ca="1" si="202"/>
        <v>-606975608904533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-606975608904533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-2529065037102.2207</v>
      </c>
      <c r="L5241" s="444">
        <f t="shared" ca="1" si="202"/>
        <v>-609504673941635.25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-609504673941635.25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-2539602808090.147</v>
      </c>
      <c r="L5242" s="444">
        <f t="shared" ca="1" si="202"/>
        <v>-612044276749725.38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-612044276749725.38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-2550184486457.189</v>
      </c>
      <c r="L5243" s="444">
        <f t="shared" ca="1" si="202"/>
        <v>-614594461236182.63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-614594461236182.63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-2560810255150.7607</v>
      </c>
      <c r="L5244" s="444">
        <f t="shared" ca="1" si="202"/>
        <v>-617155271491333.38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-617155271491333.38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-2571480297880.5557</v>
      </c>
      <c r="L5245" s="444">
        <f t="shared" ca="1" si="202"/>
        <v>-619726751789213.88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-619726751789213.88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-2582194799121.7246</v>
      </c>
      <c r="L5246" s="444">
        <f t="shared" ca="1" si="202"/>
        <v>-622308946588335.63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-622308946588335.63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-2592953944118.0649</v>
      </c>
      <c r="L5247" s="444">
        <f t="shared" ca="1" si="202"/>
        <v>-624901900532453.75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-624901900532453.75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-2603757918885.2241</v>
      </c>
      <c r="L5248" s="444">
        <f t="shared" ca="1" si="202"/>
        <v>-627505658451339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-627505658451339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-2614606910213.9126</v>
      </c>
      <c r="L5249" s="444">
        <f t="shared" ca="1" si="202"/>
        <v>-630120265361552.88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-630120265361552.88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-2625501105673.1367</v>
      </c>
      <c r="L5250" s="444">
        <f t="shared" ca="1" si="202"/>
        <v>-632745766467226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-632745766467226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-2636440693613.4414</v>
      </c>
      <c r="L5251" s="444">
        <f t="shared" ca="1" si="202"/>
        <v>-635382207160839.5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-635382207160839.5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-2647425863170.1646</v>
      </c>
      <c r="L5252" s="444">
        <f t="shared" ca="1" si="202"/>
        <v>-638029633024009.63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-638029633024009.63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-2658456804266.7065</v>
      </c>
      <c r="L5253" s="444">
        <f t="shared" ca="1" si="202"/>
        <v>-640688089828276.38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-640688089828276.38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-2669533707617.8184</v>
      </c>
      <c r="L5254" s="444">
        <f t="shared" ca="1" si="202"/>
        <v>-643357623535894.25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-643357623535894.25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-2680656764732.8926</v>
      </c>
      <c r="L5255" s="444">
        <f t="shared" ca="1" si="202"/>
        <v>-646038280300627.13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-646038280300627.13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-2691826167919.2798</v>
      </c>
      <c r="L5256" s="444">
        <f t="shared" ca="1" si="202"/>
        <v>-648730106468546.38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-648730106468546.38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-2703042110285.6099</v>
      </c>
      <c r="L5257" s="444">
        <f t="shared" ca="1" si="202"/>
        <v>-651433148578832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-651433148578832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-2714304785745.1333</v>
      </c>
      <c r="L5258" s="444">
        <f t="shared" ca="1" si="202"/>
        <v>-654147453364577.13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-654147453364577.13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-2725614389019.0713</v>
      </c>
      <c r="L5259" s="444">
        <f t="shared" ca="1" si="202"/>
        <v>-656873067753596.25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-656873067753596.25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-2736971115639.9844</v>
      </c>
      <c r="L5260" s="444">
        <f t="shared" ca="1" si="202"/>
        <v>-659610038869236.25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-659610038869236.25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-2748375161955.1509</v>
      </c>
      <c r="L5261" s="444">
        <f t="shared" ca="1" si="202"/>
        <v>-662358414031191.38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-662358414031191.38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-2759826725129.9639</v>
      </c>
      <c r="L5262" s="444">
        <f t="shared" ca="1" si="202"/>
        <v>-665118240756321.38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-665118240756321.38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-2771326003151.3389</v>
      </c>
      <c r="L5263" s="444">
        <f t="shared" ca="1" si="202"/>
        <v>-667889566759472.75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-667889566759472.75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-2782873194831.1362</v>
      </c>
      <c r="L5264" s="444">
        <f t="shared" ca="1" si="202"/>
        <v>-670672439954303.88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-670672439954303.88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-2794468499809.5996</v>
      </c>
      <c r="L5265" s="444">
        <f t="shared" ca="1" si="202"/>
        <v>-673466908454113.5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-673466908454113.5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-2806112118558.8062</v>
      </c>
      <c r="L5266" s="444">
        <f t="shared" ca="1" si="202"/>
        <v>-676273020572672.25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-676273020572672.25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-2817804252386.1343</v>
      </c>
      <c r="L5267" s="444">
        <f t="shared" ca="1" si="202"/>
        <v>-679090824825058.38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-679090824825058.38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-2829545103437.7432</v>
      </c>
      <c r="L5268" s="444">
        <f t="shared" ca="1" si="202"/>
        <v>-681920369928496.13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-681920369928496.13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-2841334874702.0674</v>
      </c>
      <c r="L5269" s="444">
        <f t="shared" ca="1" si="202"/>
        <v>-684761704803198.25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-684761704803198.25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-2853173770013.3262</v>
      </c>
      <c r="L5270" s="444">
        <f t="shared" ca="1" si="202"/>
        <v>-687614878573211.63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-687614878573211.63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-2865061994055.0483</v>
      </c>
      <c r="L5271" s="444">
        <f t="shared" ca="1" si="202"/>
        <v>-690479940567266.63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-690479940567266.63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-2876999752363.6108</v>
      </c>
      <c r="L5272" s="444">
        <f t="shared" ca="1" si="202"/>
        <v>-693356940319630.25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-693356940319630.25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-2888987251331.7925</v>
      </c>
      <c r="L5273" s="444">
        <f t="shared" ca="1" si="202"/>
        <v>-696245927570962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-696245927570962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-2901024698212.3418</v>
      </c>
      <c r="L5274" s="444">
        <f t="shared" ca="1" si="202"/>
        <v>-699146952269174.38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-699146952269174.38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-2913112301121.5601</v>
      </c>
      <c r="L5275" s="444">
        <f t="shared" ca="1" si="202"/>
        <v>-702060064570295.88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-702060064570295.88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-2925250269042.8994</v>
      </c>
      <c r="L5276" s="444">
        <f t="shared" ca="1" si="202"/>
        <v>-704985314839338.75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-704985314839338.75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-2937438811830.5781</v>
      </c>
      <c r="L5277" s="444">
        <f t="shared" ca="1" si="202"/>
        <v>-707922753651169.38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-707922753651169.38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-2949678140213.2056</v>
      </c>
      <c r="L5278" s="444">
        <f t="shared" ca="1" si="202"/>
        <v>-710872431791382.63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-710872431791382.63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-2961968465797.4277</v>
      </c>
      <c r="L5279" s="444">
        <f t="shared" ca="1" si="202"/>
        <v>-713834400257180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-713834400257180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-2974310001071.5835</v>
      </c>
      <c r="L5280" s="444">
        <f t="shared" ca="1" si="202"/>
        <v>-716808710258251.63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-716808710258251.63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-2986702959409.3818</v>
      </c>
      <c r="L5281" s="444">
        <f t="shared" ca="1" si="202"/>
        <v>-719795413217661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-719795413217661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-2999147555073.5874</v>
      </c>
      <c r="L5282" s="444">
        <f t="shared" ca="1" si="202"/>
        <v>-722794560772734.63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-722794560772734.63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-3011644003219.7275</v>
      </c>
      <c r="L5283" s="444">
        <f t="shared" ca="1" si="202"/>
        <v>-725806204775954.38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-725806204775954.38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-3024192519899.8101</v>
      </c>
      <c r="L5284" s="444">
        <f t="shared" ca="1" si="202"/>
        <v>-728830397295854.13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-728830397295854.13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-3036793322066.0586</v>
      </c>
      <c r="L5285" s="444">
        <f t="shared" ca="1" si="202"/>
        <v>-731867190617920.13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-731867190617920.13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-3049446627574.667</v>
      </c>
      <c r="L5286" s="444">
        <f t="shared" ca="1" si="202"/>
        <v>-734916637245494.75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-734916637245494.75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-3062152655189.5615</v>
      </c>
      <c r="L5287" s="444">
        <f t="shared" ca="1" si="202"/>
        <v>-737978789900684.25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-737978789900684.25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-3074911624586.1846</v>
      </c>
      <c r="L5288" s="444">
        <f t="shared" ca="1" si="202"/>
        <v>-741053701525270.38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-741053701525270.38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-3087723756355.293</v>
      </c>
      <c r="L5289" s="444">
        <f t="shared" ca="1" si="202"/>
        <v>-744141425281625.63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-744141425281625.63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-3100589272006.7734</v>
      </c>
      <c r="L5290" s="444">
        <f t="shared" ca="1" si="202"/>
        <v>-747242014553632.38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-747242014553632.38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-3113508393973.4683</v>
      </c>
      <c r="L5291" s="444">
        <f t="shared" ca="1" si="202"/>
        <v>-750355522947605.88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-750355522947605.88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-3126481345615.0244</v>
      </c>
      <c r="L5292" s="444">
        <f t="shared" ca="1" si="202"/>
        <v>-753482004293220.88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-753482004293220.88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-3139508351221.7534</v>
      </c>
      <c r="L5293" s="444">
        <f t="shared" ca="1" si="202"/>
        <v>-756621512644442.63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-756621512644442.63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-3152589636018.5107</v>
      </c>
      <c r="L5294" s="444">
        <f t="shared" ca="1" si="202"/>
        <v>-759774102280461.13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-759774102280461.13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-3165725426168.5879</v>
      </c>
      <c r="L5295" s="444">
        <f t="shared" ca="1" si="202"/>
        <v>-762939827706629.75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-762939827706629.75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-3178915948777.624</v>
      </c>
      <c r="L5296" s="444">
        <f t="shared" ca="1" si="202"/>
        <v>-766118743655407.38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-766118743655407.38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-3192161431897.5308</v>
      </c>
      <c r="L5297" s="444">
        <f t="shared" ca="1" si="202"/>
        <v>-769310905087304.88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-769310905087304.88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-3205462104530.437</v>
      </c>
      <c r="L5298" s="444">
        <f t="shared" ca="1" si="202"/>
        <v>-772516367191835.25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-772516367191835.25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-3218818196632.647</v>
      </c>
      <c r="L5299" s="444">
        <f t="shared" ca="1" si="202"/>
        <v>-775735185388467.88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-775735185388467.88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-3232229939118.6162</v>
      </c>
      <c r="L5300" s="444">
        <f t="shared" ca="1" si="202"/>
        <v>-778967415327586.5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-778967415327586.5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-3245697563864.9438</v>
      </c>
      <c r="L5301" s="444">
        <f t="shared" ca="1" si="202"/>
        <v>-782213112891451.5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-782213112891451.5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-3259221303714.3813</v>
      </c>
      <c r="L5302" s="444">
        <f t="shared" ca="1" si="202"/>
        <v>-785472334195165.88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-785472334195165.88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-3272801392479.8579</v>
      </c>
      <c r="L5303" s="444">
        <f t="shared" ca="1" si="202"/>
        <v>-788745135587645.75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-788745135587645.75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-3286438064948.5239</v>
      </c>
      <c r="L5304" s="444">
        <f t="shared" ca="1" si="202"/>
        <v>-792031573652594.25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-792031573652594.25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-3300131556885.8096</v>
      </c>
      <c r="L5305" s="444">
        <f t="shared" ca="1" si="202"/>
        <v>-795331705209480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-795331705209480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-3313882105039.5</v>
      </c>
      <c r="L5306" s="444">
        <f t="shared" ca="1" si="202"/>
        <v>-798645587314519.5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-798645587314519.5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-3327689947143.8311</v>
      </c>
      <c r="L5307" s="444">
        <f t="shared" ca="1" si="202"/>
        <v>-801973277261663.38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-801973277261663.38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-3341555321923.5972</v>
      </c>
      <c r="L5308" s="444">
        <f t="shared" ca="1" si="202"/>
        <v>-805314832583587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-805314832583587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-3355478469098.2793</v>
      </c>
      <c r="L5309" s="444">
        <f t="shared" ca="1" si="202"/>
        <v>-808670311052685.25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-808670311052685.25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-3369459629386.1885</v>
      </c>
      <c r="L5310" s="444">
        <f t="shared" ca="1" si="202"/>
        <v>-812039770682071.5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-812039770682071.5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-3383499044508.6313</v>
      </c>
      <c r="L5311" s="444">
        <f t="shared" ca="1" si="202"/>
        <v>-815423269726580.13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-815423269726580.13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-3397596957194.084</v>
      </c>
      <c r="L5312" s="444">
        <f t="shared" ca="1" si="202"/>
        <v>-818820866683774.25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-818820866683774.25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-3411753611182.3926</v>
      </c>
      <c r="L5313" s="444">
        <f t="shared" ca="1" si="202"/>
        <v>-822232620294956.63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-822232620294956.63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-3425969251228.9858</v>
      </c>
      <c r="L5314" s="444">
        <f t="shared" ca="1" si="202"/>
        <v>-825658589546185.63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-825658589546185.63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-3440244123109.1069</v>
      </c>
      <c r="L5315" s="444">
        <f t="shared" ca="1" si="202"/>
        <v>-829098833669294.75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-829098833669294.75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-3454578473622.0615</v>
      </c>
      <c r="L5316" s="444">
        <f t="shared" ca="1" si="202"/>
        <v>-832553412142916.75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-832553412142916.75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-3468972550595.4863</v>
      </c>
      <c r="L5317" s="444">
        <f t="shared" ca="1" si="202"/>
        <v>-836022384693512.25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-836022384693512.25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-3483426602889.6343</v>
      </c>
      <c r="L5318" s="444">
        <f t="shared" ca="1" si="202"/>
        <v>-839505811296401.88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-839505811296401.88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-3497940880401.6743</v>
      </c>
      <c r="L5319" s="444">
        <f t="shared" ca="1" si="202"/>
        <v>-843003752176803.5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-843003752176803.5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-3512515634070.0146</v>
      </c>
      <c r="L5320" s="444">
        <f t="shared" ca="1" si="202"/>
        <v>-846516267810873.5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-846516267810873.5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-3527151115878.6396</v>
      </c>
      <c r="L5321" s="444">
        <f t="shared" ca="1" si="202"/>
        <v>-850043418926752.13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-850043418926752.13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-3541847578861.4673</v>
      </c>
      <c r="L5322" s="444">
        <f t="shared" ca="1" si="202"/>
        <v>-853585266505613.63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-853585266505613.63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-3556605277106.7231</v>
      </c>
      <c r="L5323" s="444">
        <f t="shared" ca="1" si="202"/>
        <v>-857141871782720.38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-857141871782720.38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-3571424465761.335</v>
      </c>
      <c r="L5324" s="444">
        <f t="shared" ca="1" si="202"/>
        <v>-860713296248481.75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-860713296248481.75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-3586305401035.3403</v>
      </c>
      <c r="L5325" s="444">
        <f t="shared" ca="1" si="202"/>
        <v>-864299601649517.13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-864299601649517.13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-3601248340206.3213</v>
      </c>
      <c r="L5326" s="444">
        <f t="shared" ca="1" si="202"/>
        <v>-867900849989723.5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-867900849989723.5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-3616253541623.8477</v>
      </c>
      <c r="L5327" s="444">
        <f t="shared" ca="1" si="202"/>
        <v>-871517103531347.38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-871517103531347.38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-3631321264713.9473</v>
      </c>
      <c r="L5328" s="444">
        <f t="shared" ca="1" si="202"/>
        <v>-875148424796061.38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-875148424796061.38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-3646451769983.5889</v>
      </c>
      <c r="L5329" s="444">
        <f t="shared" ca="1" si="202"/>
        <v>-878794876566045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-878794876566045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-3661645319025.1875</v>
      </c>
      <c r="L5330" s="444">
        <f t="shared" ca="1" si="202"/>
        <v>-882456521885070.25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-882456521885070.25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-3676902174521.126</v>
      </c>
      <c r="L5331" s="444">
        <f t="shared" ca="1" si="202"/>
        <v>-886133424059591.38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-886133424059591.38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-3692222600248.2974</v>
      </c>
      <c r="L5332" s="444">
        <f t="shared" ca="1" si="202"/>
        <v>-889825646659839.63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-889825646659839.63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-3707606861082.6646</v>
      </c>
      <c r="L5333" s="444">
        <f t="shared" ca="1" si="202"/>
        <v>-893533253520922.25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-893533253520922.25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-3723055223003.8428</v>
      </c>
      <c r="L5334" s="444">
        <f t="shared" ca="1" si="202"/>
        <v>-897256308743926.13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-897256308743926.13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-3738567953099.6919</v>
      </c>
      <c r="L5335" s="444">
        <f t="shared" ca="1" si="202"/>
        <v>-900994876697025.88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-900994876697025.88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-3754145319570.9409</v>
      </c>
      <c r="L5336" s="444">
        <f t="shared" ca="1" si="202"/>
        <v>-904749022016596.88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-904749022016596.88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-3769787591735.8203</v>
      </c>
      <c r="L5337" s="444">
        <f t="shared" ca="1" si="202"/>
        <v>-908518809608332.75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-908518809608332.75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-3785495040034.7197</v>
      </c>
      <c r="L5338" s="444">
        <f t="shared" ca="1" si="202"/>
        <v>-912304304648367.5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-912304304648367.5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-3801267936034.8638</v>
      </c>
      <c r="L5339" s="444">
        <f t="shared" ca="1" si="202"/>
        <v>-916105572584402.38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-916105572584402.38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-3817106552435.0098</v>
      </c>
      <c r="L5340" s="444">
        <f t="shared" ca="1" si="202"/>
        <v>-919922679136837.38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-919922679136837.38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-3833011163070.1558</v>
      </c>
      <c r="L5341" s="444">
        <f t="shared" ca="1" si="202"/>
        <v>-923755690299907.5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-923755690299907.5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-3848982042916.2813</v>
      </c>
      <c r="L5342" s="444">
        <f t="shared" ca="1" si="202"/>
        <v>-927604672342823.75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-927604672342823.75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-3865019468095.0991</v>
      </c>
      <c r="L5343" s="444">
        <f t="shared" ca="1" si="202"/>
        <v>-931469691810918.88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-931469691810918.88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-3881123715878.8291</v>
      </c>
      <c r="L5344" s="444">
        <f t="shared" ca="1" si="202"/>
        <v>-935350815526797.75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-935350815526797.75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-3897295064694.9907</v>
      </c>
      <c r="L5345" s="444">
        <f t="shared" ca="1" si="202"/>
        <v>-939248110591492.75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-939248110591492.75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-3913533794131.2202</v>
      </c>
      <c r="L5346" s="444">
        <f t="shared" ca="1" si="202"/>
        <v>-943161644385624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-943161644385624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-3929840184940.1001</v>
      </c>
      <c r="L5347" s="444">
        <f t="shared" ca="1" si="202"/>
        <v>-947091484570564.13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-947091484570564.13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-3946214519044.0171</v>
      </c>
      <c r="L5348" s="444">
        <f t="shared" ca="1" si="202"/>
        <v>-951037699089608.13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-951037699089608.13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-3962657079540.0342</v>
      </c>
      <c r="L5349" s="444">
        <f t="shared" ca="1" si="202"/>
        <v>-955000356169148.13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-955000356169148.13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-3979168150704.7837</v>
      </c>
      <c r="L5350" s="444">
        <f t="shared" ca="1" si="202"/>
        <v>-958979524319852.88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-958979524319852.88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-3995748017999.3872</v>
      </c>
      <c r="L5351" s="444">
        <f t="shared" ca="1" si="202"/>
        <v>-962975272337852.25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-962975272337852.25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-4012396968074.3848</v>
      </c>
      <c r="L5352" s="444">
        <f t="shared" ca="1" si="202"/>
        <v>-966987669305926.63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-966987669305926.63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-4029115288774.6943</v>
      </c>
      <c r="L5353" s="444">
        <f t="shared" ca="1" si="202"/>
        <v>-971016784594701.38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-971016784594701.38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-4045903269144.5884</v>
      </c>
      <c r="L5354" s="444">
        <f t="shared" ca="1" si="202"/>
        <v>-975062687863846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-975062687863846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-4062761199432.6909</v>
      </c>
      <c r="L5355" s="444">
        <f t="shared" ca="1" si="202"/>
        <v>-979125449063278.75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-979125449063278.75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-4079689371096.9946</v>
      </c>
      <c r="L5356" s="444">
        <f t="shared" ca="1" si="202"/>
        <v>-983205138434375.75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-983205138434375.75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-4096688076809.8984</v>
      </c>
      <c r="L5357" s="444">
        <f t="shared" ca="1" si="202"/>
        <v>-987301826511185.63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-987301826511185.63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-4113757610463.2729</v>
      </c>
      <c r="L5358" s="444">
        <f t="shared" ca="1" si="202"/>
        <v>-991415584121648.88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-991415584121648.88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-4130898267173.5366</v>
      </c>
      <c r="L5359" s="444">
        <f t="shared" ca="1" si="202"/>
        <v>-995546482388822.38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-995546482388822.38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-4148110343286.7593</v>
      </c>
      <c r="L5360" s="444">
        <f t="shared" ca="1" si="202"/>
        <v>-999694592732109.13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-999694592732109.13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-4165394136383.7881</v>
      </c>
      <c r="L5361" s="444">
        <f t="shared" ca="1" si="202"/>
        <v>-1003859986868492.9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-1003859986868492.9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-4182749945285.3862</v>
      </c>
      <c r="L5362" s="444">
        <f t="shared" ca="1" si="202"/>
        <v>-1008042736813778.3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-1008042736813778.3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-4200178070057.4092</v>
      </c>
      <c r="L5363" s="444">
        <f t="shared" ref="L5363:L5617" ca="1" si="207">I5363-J5363+K5363</f>
        <v>-1012242914883835.6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-1012242914883835.6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-4217678812015.981</v>
      </c>
      <c r="L5364" s="444">
        <f t="shared" ca="1" si="207"/>
        <v>-1016460593695851.6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-1016460593695851.6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-4235252473732.7148</v>
      </c>
      <c r="L5365" s="444">
        <f t="shared" ca="1" si="207"/>
        <v>-1020695846169584.4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-1020695846169584.4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-4252899359039.9341</v>
      </c>
      <c r="L5366" s="444">
        <f t="shared" ca="1" si="207"/>
        <v>-1024948745528624.3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-1024948745528624.3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-4270619773035.9341</v>
      </c>
      <c r="L5367" s="444">
        <f t="shared" ca="1" si="207"/>
        <v>-1029219365301660.1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-1029219365301660.1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-4288414022090.2505</v>
      </c>
      <c r="L5368" s="444">
        <f t="shared" ca="1" si="207"/>
        <v>-1033507779323750.4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-1033507779323750.4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-4306282413848.96</v>
      </c>
      <c r="L5369" s="444">
        <f t="shared" ca="1" si="207"/>
        <v>-1037814061737599.4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-1037814061737599.4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-4324225257239.9966</v>
      </c>
      <c r="L5370" s="444">
        <f t="shared" ca="1" si="207"/>
        <v>-1042138286994839.4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-1042138286994839.4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-4342242862478.498</v>
      </c>
      <c r="L5371" s="444">
        <f t="shared" ca="1" si="207"/>
        <v>-1046480529857317.9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-1046480529857317.9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-4360335541072.1572</v>
      </c>
      <c r="L5372" s="444">
        <f t="shared" ca="1" si="207"/>
        <v>-1050840865398390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-1050840865398390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-4378503605826.6255</v>
      </c>
      <c r="L5373" s="444">
        <f t="shared" ca="1" si="207"/>
        <v>-1055219369004216.6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-1055219369004216.6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-4396747370850.9023</v>
      </c>
      <c r="L5374" s="444">
        <f t="shared" ca="1" si="207"/>
        <v>-1059616116375067.5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-1059616116375067.5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-4415067151562.7803</v>
      </c>
      <c r="L5375" s="444">
        <f t="shared" ca="1" si="207"/>
        <v>-1064031183526630.3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-1064031183526630.3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-4433463264694.293</v>
      </c>
      <c r="L5376" s="444">
        <f t="shared" ca="1" si="207"/>
        <v>-1068464646791324.5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-1068464646791324.5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-4451936028297.1855</v>
      </c>
      <c r="L5377" s="444">
        <f t="shared" ca="1" si="207"/>
        <v>-1072916582819621.6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-1072916582819621.6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-4470485761748.4238</v>
      </c>
      <c r="L5378" s="444">
        <f t="shared" ca="1" si="207"/>
        <v>-1077387068581370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-1077387068581370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-4489112785755.708</v>
      </c>
      <c r="L5379" s="444">
        <f t="shared" ca="1" si="207"/>
        <v>-1081876181367125.8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-1081876181367125.8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-4507817422363.0234</v>
      </c>
      <c r="L5380" s="444">
        <f t="shared" ca="1" si="207"/>
        <v>-1086383998789488.8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-1086383998789488.8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-4526599994956.2031</v>
      </c>
      <c r="L5381" s="444">
        <f t="shared" ca="1" si="207"/>
        <v>-1090910598784445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-1090910598784445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-4545460828268.5205</v>
      </c>
      <c r="L5382" s="444">
        <f t="shared" ca="1" si="207"/>
        <v>-1095456059612713.5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-1095456059612713.5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-4564400248386.3066</v>
      </c>
      <c r="L5383" s="444">
        <f t="shared" ca="1" si="207"/>
        <v>-1100020459861099.8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-1100020459861099.8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-4583418582754.582</v>
      </c>
      <c r="L5384" s="444">
        <f t="shared" ca="1" si="207"/>
        <v>-1104603878443854.4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-1104603878443854.4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-4602516160182.7256</v>
      </c>
      <c r="L5385" s="444">
        <f t="shared" ca="1" si="207"/>
        <v>-1109206394604037.1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-1109206394604037.1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-4621693310850.1553</v>
      </c>
      <c r="L5386" s="444">
        <f t="shared" ca="1" si="207"/>
        <v>-1113828087914887.3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-1113828087914887.3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-4640950366312.0303</v>
      </c>
      <c r="L5387" s="444">
        <f t="shared" ca="1" si="207"/>
        <v>-1118469038281199.3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-1118469038281199.3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-4660287659504.9971</v>
      </c>
      <c r="L5388" s="444">
        <f t="shared" ca="1" si="207"/>
        <v>-1123129325940704.3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-1123129325940704.3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-4679705524752.9346</v>
      </c>
      <c r="L5389" s="444">
        <f t="shared" ca="1" si="207"/>
        <v>-1127809031465457.3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-1127809031465457.3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-4699204297772.7383</v>
      </c>
      <c r="L5390" s="444">
        <f t="shared" ca="1" si="207"/>
        <v>-1132508235763230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-1132508235763230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-4718784315680.125</v>
      </c>
      <c r="L5391" s="444">
        <f t="shared" ca="1" si="207"/>
        <v>-1137227020078910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-1137227020078910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-4738445916995.458</v>
      </c>
      <c r="L5392" s="444">
        <f t="shared" ca="1" si="207"/>
        <v>-1141965465995905.5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-1141965465995905.5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-4758189441649.6064</v>
      </c>
      <c r="L5393" s="444">
        <f t="shared" ca="1" si="207"/>
        <v>-1146723655437555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-1146723655437555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-4778015230989.8125</v>
      </c>
      <c r="L5394" s="444">
        <f t="shared" ca="1" si="207"/>
        <v>-1151501670668544.8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-1151501670668544.8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-4797923627785.6035</v>
      </c>
      <c r="L5395" s="444">
        <f t="shared" ca="1" si="207"/>
        <v>-1156299594296330.3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-1156299594296330.3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-4817914976234.709</v>
      </c>
      <c r="L5396" s="444">
        <f t="shared" ca="1" si="207"/>
        <v>-1161117509272565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-1161117509272565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-4837989621969.0205</v>
      </c>
      <c r="L5397" s="444">
        <f t="shared" ca="1" si="207"/>
        <v>-1165955498894534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-1165955498894534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-4858147912060.5586</v>
      </c>
      <c r="L5398" s="444">
        <f t="shared" ca="1" si="207"/>
        <v>-1170813646806594.5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-1170813646806594.5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-4878390195027.4766</v>
      </c>
      <c r="L5399" s="444">
        <f t="shared" ca="1" si="207"/>
        <v>-1175692037001622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-1175692037001622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-4898716820840.0918</v>
      </c>
      <c r="L5400" s="444">
        <f t="shared" ca="1" si="207"/>
        <v>-1180590753822462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-1180590753822462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-4919128140926.9248</v>
      </c>
      <c r="L5401" s="444">
        <f t="shared" ca="1" si="207"/>
        <v>-1185509881963389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-1185509881963389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-4939624508180.7871</v>
      </c>
      <c r="L5402" s="444">
        <f t="shared" ca="1" si="207"/>
        <v>-1190449506471569.8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-1190449506471569.8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-4960206276964.874</v>
      </c>
      <c r="L5403" s="444">
        <f t="shared" ca="1" si="207"/>
        <v>-1195409712748534.5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-1195409712748534.5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-4980873803118.8936</v>
      </c>
      <c r="L5404" s="444">
        <f t="shared" ca="1" si="207"/>
        <v>-1200390586551653.5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-1200390586551653.5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-5001627443965.2227</v>
      </c>
      <c r="L5405" s="444">
        <f t="shared" ca="1" si="207"/>
        <v>-1205392213995618.8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-1205392213995618.8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-5022467558315.0781</v>
      </c>
      <c r="L5406" s="444">
        <f t="shared" ca="1" si="207"/>
        <v>-1210414681553933.8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-1210414681553933.8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-5043394506474.7236</v>
      </c>
      <c r="L5407" s="444">
        <f t="shared" ca="1" si="207"/>
        <v>-1215458076060408.5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-1215458076060408.5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-5064408650251.7021</v>
      </c>
      <c r="L5408" s="444">
        <f t="shared" ca="1" si="207"/>
        <v>-1220522484710660.3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-1220522484710660.3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-5085510352961.084</v>
      </c>
      <c r="L5409" s="444">
        <f t="shared" ca="1" si="207"/>
        <v>-1225607995063621.3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-1225607995063621.3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-5106699979431.7549</v>
      </c>
      <c r="L5410" s="444">
        <f t="shared" ca="1" si="207"/>
        <v>-1230714695043053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-1230714695043053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-5127977896012.7207</v>
      </c>
      <c r="L5411" s="444">
        <f t="shared" ca="1" si="207"/>
        <v>-1235842672939065.8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-1235842672939065.8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-5149344470579.4404</v>
      </c>
      <c r="L5412" s="444">
        <f t="shared" ca="1" si="207"/>
        <v>-1240992017409645.3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-1240992017409645.3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-5170800072540.1885</v>
      </c>
      <c r="L5413" s="444">
        <f t="shared" ca="1" si="207"/>
        <v>-1246162817482185.5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-1246162817482185.5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-5192345072842.4395</v>
      </c>
      <c r="L5414" s="444">
        <f t="shared" ca="1" si="207"/>
        <v>-1251355162555028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-1251355162555028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-5213979843979.2832</v>
      </c>
      <c r="L5415" s="444">
        <f t="shared" ca="1" si="207"/>
        <v>-1256569142399007.3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-1256569142399007.3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-5235704759995.8633</v>
      </c>
      <c r="L5416" s="444">
        <f t="shared" ca="1" si="207"/>
        <v>-1261804847159003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-1261804847159003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-5257520196495.8457</v>
      </c>
      <c r="L5417" s="444">
        <f t="shared" ca="1" si="207"/>
        <v>-1267062367355498.8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-1267062367355498.8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-5279426530647.9111</v>
      </c>
      <c r="L5418" s="444">
        <f t="shared" ca="1" si="207"/>
        <v>-1272341793886146.8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-1272341793886146.8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-5301424141192.2783</v>
      </c>
      <c r="L5419" s="444">
        <f t="shared" ca="1" si="207"/>
        <v>-1277643218027339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-1277643218027339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-5323513408447.2461</v>
      </c>
      <c r="L5420" s="444">
        <f t="shared" ca="1" si="207"/>
        <v>-1282966731435786.3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-1282966731435786.3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-5345694714315.7764</v>
      </c>
      <c r="L5421" s="444">
        <f t="shared" ca="1" si="207"/>
        <v>-1288312426150102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-1288312426150102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-5367968442292.0918</v>
      </c>
      <c r="L5422" s="444">
        <f t="shared" ca="1" si="207"/>
        <v>-1293680394592394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-1293680394592394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-5390334977468.3086</v>
      </c>
      <c r="L5423" s="444">
        <f t="shared" ca="1" si="207"/>
        <v>-1299070729569862.3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-1299070729569862.3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-5412794706541.0928</v>
      </c>
      <c r="L5424" s="444">
        <f t="shared" ca="1" si="207"/>
        <v>-1304483524276403.3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-1304483524276403.3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-5435348017818.3467</v>
      </c>
      <c r="L5425" s="444">
        <f t="shared" ca="1" si="207"/>
        <v>-1309918872294221.5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-1309918872294221.5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-5457995301225.9229</v>
      </c>
      <c r="L5426" s="444">
        <f t="shared" ca="1" si="207"/>
        <v>-1315376867595447.5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-1315376867595447.5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-5480736948314.3643</v>
      </c>
      <c r="L5427" s="444">
        <f t="shared" ca="1" si="207"/>
        <v>-1320857604543761.8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-1320857604543761.8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-5503573352265.6738</v>
      </c>
      <c r="L5428" s="444">
        <f t="shared" ca="1" si="207"/>
        <v>-1326361177896027.5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-1326361177896027.5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-5526504907900.1143</v>
      </c>
      <c r="L5429" s="444">
        <f t="shared" ca="1" si="207"/>
        <v>-1331887682803927.5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-1331887682803927.5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-5549532011683.0313</v>
      </c>
      <c r="L5430" s="444">
        <f t="shared" ca="1" si="207"/>
        <v>-1337437214815610.5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-1337437214815610.5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-5572655061731.71</v>
      </c>
      <c r="L5431" s="444">
        <f t="shared" ca="1" si="207"/>
        <v>-1343009869877342.3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-1343009869877342.3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-5595874457822.2598</v>
      </c>
      <c r="L5432" s="444">
        <f t="shared" ca="1" si="207"/>
        <v>-1348605744335164.5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-1348605744335164.5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-5619190601396.5186</v>
      </c>
      <c r="L5433" s="444">
        <f t="shared" ca="1" si="207"/>
        <v>-1354224934936561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-1354224934936561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-5642603895569.0039</v>
      </c>
      <c r="L5434" s="444">
        <f t="shared" ca="1" si="207"/>
        <v>-1359867538832130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-1359867538832130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-5666114745133.875</v>
      </c>
      <c r="L5435" s="444">
        <f t="shared" ca="1" si="207"/>
        <v>-1365533653577264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-1365533653577264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-5689723556571.9336</v>
      </c>
      <c r="L5436" s="444">
        <f t="shared" ca="1" si="207"/>
        <v>-1371223377133836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-1371223377133836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-5713430738057.6504</v>
      </c>
      <c r="L5437" s="444">
        <f t="shared" ca="1" si="207"/>
        <v>-1376936807871893.8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-1376936807871893.8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-5737236699466.2236</v>
      </c>
      <c r="L5438" s="444">
        <f t="shared" ca="1" si="207"/>
        <v>-1382674044571360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-1382674044571360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-5761141852380.667</v>
      </c>
      <c r="L5439" s="444">
        <f t="shared" ca="1" si="207"/>
        <v>-1388435186423740.8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-1388435186423740.8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-5785146610098.9199</v>
      </c>
      <c r="L5440" s="444">
        <f t="shared" ca="1" si="207"/>
        <v>-1394220333033839.8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-1394220333033839.8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-5809251387640.999</v>
      </c>
      <c r="L5441" s="444">
        <f t="shared" ca="1" si="207"/>
        <v>-1400029584421480.8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-1400029584421480.8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-5833456601756.1699</v>
      </c>
      <c r="L5442" s="444">
        <f t="shared" ca="1" si="207"/>
        <v>-1405863041023237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-1405863041023237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-5857762670930.1543</v>
      </c>
      <c r="L5443" s="444">
        <f t="shared" ca="1" si="207"/>
        <v>-1411720803694167.3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-1411720803694167.3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-5882170015392.3633</v>
      </c>
      <c r="L5444" s="444">
        <f t="shared" ca="1" si="207"/>
        <v>-1417602973709559.5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-1417602973709559.5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-5906679057123.1641</v>
      </c>
      <c r="L5445" s="444">
        <f t="shared" ca="1" si="207"/>
        <v>-1423509652766682.8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-1423509652766682.8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-5931290219861.1777</v>
      </c>
      <c r="L5446" s="444">
        <f t="shared" ca="1" si="207"/>
        <v>-1429440942986544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-1429440942986544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-5956003929110.5996</v>
      </c>
      <c r="L5447" s="444">
        <f t="shared" ca="1" si="207"/>
        <v>-1435396946915654.5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-1435396946915654.5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-5980820612148.5605</v>
      </c>
      <c r="L5448" s="444">
        <f t="shared" ca="1" si="207"/>
        <v>-1441377767527803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-1441377767527803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-6005740698032.5127</v>
      </c>
      <c r="L5449" s="444">
        <f t="shared" ca="1" si="207"/>
        <v>-1447383508225835.5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-1447383508225835.5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-6030764617607.6475</v>
      </c>
      <c r="L5450" s="444">
        <f t="shared" ca="1" si="207"/>
        <v>-1453414272843443.3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-1453414272843443.3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-6055892803514.3467</v>
      </c>
      <c r="L5451" s="444">
        <f t="shared" ca="1" si="207"/>
        <v>-1459470165646957.5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-1459470165646957.5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-6081125690195.6563</v>
      </c>
      <c r="L5452" s="444">
        <f t="shared" ca="1" si="207"/>
        <v>-1465551291337153.3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-1465551291337153.3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-6106463713904.8047</v>
      </c>
      <c r="L5453" s="444">
        <f t="shared" ca="1" si="207"/>
        <v>-1471657755051058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-1471657755051058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-6131907312712.7412</v>
      </c>
      <c r="L5454" s="444">
        <f t="shared" ca="1" si="207"/>
        <v>-1477789662363770.8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-1477789662363770.8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-6157456926515.7109</v>
      </c>
      <c r="L5455" s="444">
        <f t="shared" ca="1" si="207"/>
        <v>-1483947119290286.5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-1483947119290286.5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-6183112997042.8604</v>
      </c>
      <c r="L5456" s="444">
        <f t="shared" ca="1" si="207"/>
        <v>-1490130232287329.3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-1490130232287329.3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-6208875967863.8721</v>
      </c>
      <c r="L5457" s="444">
        <f t="shared" ca="1" si="207"/>
        <v>-1496339108255193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-1496339108255193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-6234746284396.6377</v>
      </c>
      <c r="L5458" s="444">
        <f t="shared" ca="1" si="207"/>
        <v>-1502573854539589.8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-1502573854539589.8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-6260724393914.957</v>
      </c>
      <c r="L5459" s="444">
        <f t="shared" ca="1" si="207"/>
        <v>-1508834578933504.8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-1508834578933504.8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-6286810745556.2695</v>
      </c>
      <c r="L5460" s="444">
        <f t="shared" ca="1" si="207"/>
        <v>-1515121389679061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-1515121389679061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-6313005790329.4209</v>
      </c>
      <c r="L5461" s="444">
        <f t="shared" ca="1" si="207"/>
        <v>-1521434395469390.5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-1521434395469390.5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-6339309981122.46</v>
      </c>
      <c r="L5462" s="444">
        <f t="shared" ca="1" si="207"/>
        <v>-1527773705450513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-1527773705450513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-6365723772710.4707</v>
      </c>
      <c r="L5463" s="444">
        <f t="shared" ca="1" si="207"/>
        <v>-1534139429223223.5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-1534139429223223.5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-6392247621763.4316</v>
      </c>
      <c r="L5464" s="444">
        <f t="shared" ca="1" si="207"/>
        <v>-1540531676844987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-1540531676844987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-6418881986854.1123</v>
      </c>
      <c r="L5465" s="444">
        <f t="shared" ca="1" si="207"/>
        <v>-1546950558831841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-1546950558831841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-6445627328466.0039</v>
      </c>
      <c r="L5466" s="444">
        <f t="shared" ca="1" si="207"/>
        <v>-1553396186160307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-1553396186160307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-6472484109001.2793</v>
      </c>
      <c r="L5467" s="444">
        <f t="shared" ca="1" si="207"/>
        <v>-1559868670269308.3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-1559868670269308.3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-6499452792788.7842</v>
      </c>
      <c r="L5468" s="444">
        <f t="shared" ca="1" si="207"/>
        <v>-1566368123062097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-1566368123062097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-6526533846092.0703</v>
      </c>
      <c r="L5469" s="444">
        <f t="shared" ca="1" si="207"/>
        <v>-1572894656908189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-1572894656908189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-6553727737117.4541</v>
      </c>
      <c r="L5470" s="444">
        <f t="shared" ca="1" si="207"/>
        <v>-1579448384645306.5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-1579448384645306.5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-6581034936022.1104</v>
      </c>
      <c r="L5471" s="444">
        <f t="shared" ca="1" si="207"/>
        <v>-1586029419581328.5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-1586029419581328.5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-6608455914922.2021</v>
      </c>
      <c r="L5472" s="444">
        <f t="shared" ca="1" si="207"/>
        <v>-1592637875496250.8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-1592637875496250.8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-6635991147901.0449</v>
      </c>
      <c r="L5473" s="444">
        <f t="shared" ca="1" si="207"/>
        <v>-1599273866644151.8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-1599273866644151.8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-6663641111017.2988</v>
      </c>
      <c r="L5474" s="444">
        <f t="shared" ca="1" si="207"/>
        <v>-1605937507755169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-1605937507755169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-6691406282313.2041</v>
      </c>
      <c r="L5475" s="444">
        <f t="shared" ca="1" si="207"/>
        <v>-1612628914037482.3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-1612628914037482.3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-6719287141822.8428</v>
      </c>
      <c r="L5476" s="444">
        <f t="shared" ca="1" si="207"/>
        <v>-1619348201179305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-1619348201179305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-6747284171580.4375</v>
      </c>
      <c r="L5477" s="444">
        <f t="shared" ca="1" si="207"/>
        <v>-1626095485350885.5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-1626095485350885.5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-6775397855628.6895</v>
      </c>
      <c r="L5478" s="444">
        <f t="shared" ca="1" si="207"/>
        <v>-1632870883206514.3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-1632870883206514.3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-6803628680027.1426</v>
      </c>
      <c r="L5479" s="444">
        <f t="shared" ca="1" si="207"/>
        <v>-1639674511886541.5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-1639674511886541.5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-6831977132860.5898</v>
      </c>
      <c r="L5480" s="444">
        <f t="shared" ca="1" si="207"/>
        <v>-1646506489019402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-1646506489019402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-6860443704247.5078</v>
      </c>
      <c r="L5481" s="444">
        <f t="shared" ca="1" si="207"/>
        <v>-1653366932723649.5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-1653366932723649.5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-6889028886348.5391</v>
      </c>
      <c r="L5482" s="444">
        <f t="shared" ca="1" si="207"/>
        <v>-1660255961609998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-1660255961609998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-6917733173374.9912</v>
      </c>
      <c r="L5483" s="444">
        <f t="shared" ca="1" si="207"/>
        <v>-1667173694783373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-1667173694783373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-6946557061597.3877</v>
      </c>
      <c r="L5484" s="444">
        <f t="shared" ca="1" si="207"/>
        <v>-1674120251844970.5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-1674120251844970.5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-6975501049354.0439</v>
      </c>
      <c r="L5485" s="444">
        <f t="shared" ca="1" si="207"/>
        <v>-1681095752894324.5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-1681095752894324.5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-7004565637059.6855</v>
      </c>
      <c r="L5486" s="444">
        <f t="shared" ca="1" si="207"/>
        <v>-1688100318531384.3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-1688100318531384.3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-7033751327214.1006</v>
      </c>
      <c r="L5487" s="444">
        <f t="shared" ca="1" si="207"/>
        <v>-1695134069858598.3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-1695134069858598.3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-7063058624410.8262</v>
      </c>
      <c r="L5488" s="444">
        <f t="shared" ca="1" si="207"/>
        <v>-1702197128483009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-1702197128483009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-7092488035345.8711</v>
      </c>
      <c r="L5489" s="444">
        <f t="shared" ca="1" si="207"/>
        <v>-1709289616518354.8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-1709289616518354.8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-7122040068826.4775</v>
      </c>
      <c r="L5490" s="444">
        <f t="shared" ca="1" si="207"/>
        <v>-1716411656587181.3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-1716411656587181.3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-7151715235779.9219</v>
      </c>
      <c r="L5491" s="444">
        <f t="shared" ca="1" si="207"/>
        <v>-1723563371822961.3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-1723563371822961.3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-7181514049262.3389</v>
      </c>
      <c r="L5492" s="444">
        <f t="shared" ca="1" si="207"/>
        <v>-1730744885872223.5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-1730744885872223.5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-7211437024467.5977</v>
      </c>
      <c r="L5493" s="444">
        <f t="shared" ca="1" si="207"/>
        <v>-1737956322896691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-1737956322896691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-7241484678736.2119</v>
      </c>
      <c r="L5494" s="444">
        <f t="shared" ca="1" si="207"/>
        <v>-1745197807575427.3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-1745197807575427.3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-7271657531564.2803</v>
      </c>
      <c r="L5495" s="444">
        <f t="shared" ca="1" si="207"/>
        <v>-1752469465106991.5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-1752469465106991.5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-7301956104612.4648</v>
      </c>
      <c r="L5496" s="444">
        <f t="shared" ca="1" si="207"/>
        <v>-1759771421211604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-1759771421211604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-7332380921715.0166</v>
      </c>
      <c r="L5497" s="444">
        <f t="shared" ca="1" si="207"/>
        <v>-1767103802133319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-1767103802133319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-7362932508888.8291</v>
      </c>
      <c r="L5498" s="444">
        <f t="shared" ca="1" si="207"/>
        <v>-1774466734642207.8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-1774466734642207.8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-7393611394342.5322</v>
      </c>
      <c r="L5499" s="444">
        <f t="shared" ca="1" si="207"/>
        <v>-1781860346036550.3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-1781860346036550.3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-7424418108485.625</v>
      </c>
      <c r="L5500" s="444">
        <f t="shared" ca="1" si="207"/>
        <v>-1789284764145036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-1789284764145036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-7455353183937.6494</v>
      </c>
      <c r="L5501" s="444">
        <f t="shared" ca="1" si="207"/>
        <v>-1796740117328973.8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-1796740117328973.8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-7486417155537.3896</v>
      </c>
      <c r="L5502" s="444">
        <f t="shared" ca="1" si="207"/>
        <v>-1804226534484511.3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-1804226534484511.3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-7517610560352.1299</v>
      </c>
      <c r="L5503" s="444">
        <f t="shared" ca="1" si="207"/>
        <v>-1811744145044863.5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-1811744145044863.5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-7548933937686.9307</v>
      </c>
      <c r="L5504" s="444">
        <f t="shared" ca="1" si="207"/>
        <v>-1819293078982550.5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-1819293078982550.5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-7580387829093.959</v>
      </c>
      <c r="L5505" s="444">
        <f t="shared" ca="1" si="207"/>
        <v>-1826873466811644.5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-1826873466811644.5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-7611972778381.8516</v>
      </c>
      <c r="L5506" s="444">
        <f t="shared" ca="1" si="207"/>
        <v>-1834485439590026.3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-1834485439590026.3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-7643689331625.1104</v>
      </c>
      <c r="L5507" s="444">
        <f t="shared" ca="1" si="207"/>
        <v>-1842129128921651.3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-1842129128921651.3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-7675538037173.5469</v>
      </c>
      <c r="L5508" s="444">
        <f t="shared" ca="1" si="207"/>
        <v>-1849804666958824.8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-1849804666958824.8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-7707519445661.7695</v>
      </c>
      <c r="L5509" s="444">
        <f t="shared" ca="1" si="207"/>
        <v>-1857512186404486.5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-1857512186404486.5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-7739634110018.6934</v>
      </c>
      <c r="L5510" s="444">
        <f t="shared" ca="1" si="207"/>
        <v>-1865251820514505.3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-1865251820514505.3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-7771882585477.1055</v>
      </c>
      <c r="L5511" s="444">
        <f t="shared" ca="1" si="207"/>
        <v>-1873023703099982.3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-1873023703099982.3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-7804265429583.2588</v>
      </c>
      <c r="L5512" s="444">
        <f t="shared" ca="1" si="207"/>
        <v>-1880827968529565.5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-1880827968529565.5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-7836783202206.5225</v>
      </c>
      <c r="L5513" s="444">
        <f t="shared" ca="1" si="207"/>
        <v>-1888664751731772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-1888664751731772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-7869436465549.0498</v>
      </c>
      <c r="L5514" s="444">
        <f t="shared" ca="1" si="207"/>
        <v>-1896534188197321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-1896534188197321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-7902225784155.5029</v>
      </c>
      <c r="L5515" s="444">
        <f t="shared" ca="1" si="207"/>
        <v>-1904436413981476.5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-1904436413981476.5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-7935151724922.8184</v>
      </c>
      <c r="L5516" s="444">
        <f t="shared" ca="1" si="207"/>
        <v>-1912371565706399.3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-1912371565706399.3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-7968214857109.9961</v>
      </c>
      <c r="L5517" s="444">
        <f t="shared" ca="1" si="207"/>
        <v>-1920339780563509.3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-1920339780563509.3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-8001415752347.9541</v>
      </c>
      <c r="L5518" s="444">
        <f t="shared" ca="1" si="207"/>
        <v>-1928341196315857.3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-1928341196315857.3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-8034754984649.4053</v>
      </c>
      <c r="L5519" s="444">
        <f t="shared" ca="1" si="207"/>
        <v>-1936375951300506.8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-1936375951300506.8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-8068233130418.7773</v>
      </c>
      <c r="L5520" s="444">
        <f t="shared" ca="1" si="207"/>
        <v>-1944444184430925.5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-1944444184430925.5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-8101850768462.1895</v>
      </c>
      <c r="L5521" s="444">
        <f t="shared" ca="1" si="207"/>
        <v>-1952546035199387.8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-1952546035199387.8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-8135608479997.4502</v>
      </c>
      <c r="L5522" s="444">
        <f t="shared" ca="1" si="207"/>
        <v>-1960681643679385.3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-1960681643679385.3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-8169506848664.1055</v>
      </c>
      <c r="L5523" s="444">
        <f t="shared" ca="1" si="207"/>
        <v>-1968851150528049.3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-1968851150528049.3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-8203546460533.5381</v>
      </c>
      <c r="L5524" s="444">
        <f t="shared" ca="1" si="207"/>
        <v>-1977054696988582.8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-1977054696988582.8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-8237727904119.0947</v>
      </c>
      <c r="L5525" s="444">
        <f t="shared" ca="1" si="207"/>
        <v>-1985292424892701.8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-1985292424892701.8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-8272051770386.2559</v>
      </c>
      <c r="L5526" s="444">
        <f t="shared" ca="1" si="207"/>
        <v>-1993564476663088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-1993564476663088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-8306518652762.8662</v>
      </c>
      <c r="L5527" s="444">
        <f t="shared" ca="1" si="207"/>
        <v>-2001870995315850.8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-2001870995315850.8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-8341129147149.3779</v>
      </c>
      <c r="L5528" s="444">
        <f t="shared" ca="1" si="207"/>
        <v>-2010212124463000.3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-2010212124463000.3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-8375883851929.167</v>
      </c>
      <c r="L5529" s="444">
        <f t="shared" ca="1" si="207"/>
        <v>-2018588008314929.5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-2018588008314929.5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-8410783367978.873</v>
      </c>
      <c r="L5530" s="444">
        <f t="shared" ca="1" si="207"/>
        <v>-2026998791682908.3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-2026998791682908.3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-8445828298678.7832</v>
      </c>
      <c r="L5531" s="444">
        <f t="shared" ca="1" si="207"/>
        <v>-2035444619981587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-2035444619981587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-8481019249923.2793</v>
      </c>
      <c r="L5532" s="444">
        <f t="shared" ca="1" si="207"/>
        <v>-2043925639231510.3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-2043925639231510.3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-8516356830131.292</v>
      </c>
      <c r="L5533" s="444">
        <f t="shared" ca="1" si="207"/>
        <v>-2052441996061641.5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-2052441996061641.5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-8551841650256.8398</v>
      </c>
      <c r="L5534" s="444">
        <f t="shared" ca="1" si="207"/>
        <v>-2060993837711898.3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-2060993837711898.3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-8587474323799.5762</v>
      </c>
      <c r="L5535" s="444">
        <f t="shared" ca="1" si="207"/>
        <v>-2069581312035697.8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-2069581312035697.8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-8623255466815.4072</v>
      </c>
      <c r="L5536" s="444">
        <f t="shared" ca="1" si="207"/>
        <v>-2078204567502513.3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-2078204567502513.3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-8659185697927.1387</v>
      </c>
      <c r="L5537" s="444">
        <f t="shared" ca="1" si="207"/>
        <v>-2086863753200440.5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-2086863753200440.5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-8695265638335.1689</v>
      </c>
      <c r="L5538" s="444">
        <f t="shared" ca="1" si="207"/>
        <v>-2095559018838775.8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-2095559018838775.8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-8731495911828.2324</v>
      </c>
      <c r="L5539" s="444">
        <f t="shared" ca="1" si="207"/>
        <v>-2104290514750604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-2104290514750604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-8767877144794.1846</v>
      </c>
      <c r="L5540" s="444">
        <f t="shared" ca="1" si="207"/>
        <v>-2113058391895398.3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-2113058391895398.3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-8804409966230.8242</v>
      </c>
      <c r="L5541" s="444">
        <f t="shared" ca="1" si="207"/>
        <v>-2121862801861629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-2121862801861629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-8841095007756.7871</v>
      </c>
      <c r="L5542" s="444">
        <f t="shared" ca="1" si="207"/>
        <v>-2130703896869385.8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-2130703896869385.8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-8877932903622.4414</v>
      </c>
      <c r="L5543" s="444">
        <f t="shared" ca="1" si="207"/>
        <v>-2139581829773008.3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-2139581829773008.3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-8914924290720.8672</v>
      </c>
      <c r="L5544" s="444">
        <f t="shared" ca="1" si="207"/>
        <v>-2148496754063729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-2148496754063729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-8952069808598.8711</v>
      </c>
      <c r="L5545" s="444">
        <f t="shared" ca="1" si="207"/>
        <v>-2157448823872327.8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-2157448823872327.8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-8989370099468.0313</v>
      </c>
      <c r="L5546" s="444">
        <f t="shared" ca="1" si="207"/>
        <v>-2166438193971795.8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-2166438193971795.8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-9026825808215.8164</v>
      </c>
      <c r="L5547" s="444">
        <f t="shared" ca="1" si="207"/>
        <v>-2175465019780011.5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-2175465019780011.5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-9064437582416.7148</v>
      </c>
      <c r="L5548" s="444">
        <f t="shared" ca="1" si="207"/>
        <v>-2184529457362428.3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-2184529457362428.3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-9102206072343.4512</v>
      </c>
      <c r="L5549" s="444">
        <f t="shared" ca="1" si="207"/>
        <v>-2193631663434771.8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-2193631663434771.8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-9140131930978.2148</v>
      </c>
      <c r="L5550" s="444">
        <f t="shared" ca="1" si="207"/>
        <v>-2202771795365750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-2202771795365750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-9178215814023.959</v>
      </c>
      <c r="L5551" s="444">
        <f t="shared" ca="1" si="207"/>
        <v>-2211950011179774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-2211950011179774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-9216458379915.7246</v>
      </c>
      <c r="L5552" s="444">
        <f t="shared" ca="1" si="207"/>
        <v>-2221166469559689.8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-2221166469559689.8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-9254860289832.041</v>
      </c>
      <c r="L5553" s="444">
        <f t="shared" ca="1" si="207"/>
        <v>-2230421329849521.8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-2230421329849521.8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-9293422207706.3398</v>
      </c>
      <c r="L5554" s="444">
        <f t="shared" ca="1" si="207"/>
        <v>-2239714752057228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-2239714752057228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-9332144800238.4512</v>
      </c>
      <c r="L5555" s="444">
        <f t="shared" ca="1" si="207"/>
        <v>-2249046896857466.5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-2249046896857466.5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-9371028736906.1094</v>
      </c>
      <c r="L5556" s="444">
        <f t="shared" ca="1" si="207"/>
        <v>-2258417925594372.5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-2258417925594372.5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-9410074689976.5527</v>
      </c>
      <c r="L5557" s="444">
        <f t="shared" ca="1" si="207"/>
        <v>-2267828000284349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-2267828000284349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-9449283334518.1211</v>
      </c>
      <c r="L5558" s="444">
        <f t="shared" ca="1" si="207"/>
        <v>-2277277283618867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-2277277283618867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-9488655348411.9453</v>
      </c>
      <c r="L5559" s="444">
        <f t="shared" ca="1" si="207"/>
        <v>-2286765938967279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-2286765938967279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-9528191412363.6621</v>
      </c>
      <c r="L5560" s="444">
        <f t="shared" ca="1" si="207"/>
        <v>-2296294130379642.5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-2296294130379642.5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-9567892209915.1777</v>
      </c>
      <c r="L5561" s="444">
        <f t="shared" ca="1" si="207"/>
        <v>-2305862022589557.5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-2305862022589557.5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-9607758427456.4902</v>
      </c>
      <c r="L5562" s="444">
        <f t="shared" ca="1" si="207"/>
        <v>-2315469781017014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-2315469781017014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-9647790754237.5586</v>
      </c>
      <c r="L5563" s="444">
        <f t="shared" ca="1" si="207"/>
        <v>-2325117571771251.5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-2325117571771251.5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-9687989882380.2148</v>
      </c>
      <c r="L5564" s="444">
        <f t="shared" ca="1" si="207"/>
        <v>-2334805561653631.5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-2334805561653631.5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-9728356506890.1309</v>
      </c>
      <c r="L5565" s="444">
        <f t="shared" ca="1" si="207"/>
        <v>-2344533918160521.5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-2344533918160521.5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-9768891325668.8398</v>
      </c>
      <c r="L5566" s="444">
        <f t="shared" ca="1" si="207"/>
        <v>-2354302809486190.5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-2354302809486190.5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-9809595039525.793</v>
      </c>
      <c r="L5567" s="444">
        <f t="shared" ca="1" si="207"/>
        <v>-2364112404525716.5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-2364112404525716.5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-9850468352190.4844</v>
      </c>
      <c r="L5568" s="444">
        <f t="shared" ca="1" si="207"/>
        <v>-2373962872877907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-2373962872877907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-9891511970324.6133</v>
      </c>
      <c r="L5569" s="444">
        <f t="shared" ca="1" si="207"/>
        <v>-2383854384848231.5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-2383854384848231.5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-9932726603534.2969</v>
      </c>
      <c r="L5570" s="444">
        <f t="shared" ca="1" si="207"/>
        <v>-2393787111451766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-2393787111451766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-9974112964382.3574</v>
      </c>
      <c r="L5571" s="444">
        <f t="shared" ca="1" si="207"/>
        <v>-2403761224416148.5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-2403761224416148.5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-10015671768400.619</v>
      </c>
      <c r="L5572" s="444">
        <f t="shared" ca="1" si="207"/>
        <v>-2413776896184549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-2413776896184549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-10057403734102.287</v>
      </c>
      <c r="L5573" s="444">
        <f t="shared" ca="1" si="207"/>
        <v>-2423834299918651.5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-2423834299918651.5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-10099309582994.381</v>
      </c>
      <c r="L5574" s="444">
        <f t="shared" ca="1" si="207"/>
        <v>-2433933609501646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-2433933609501646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-10141390039590.191</v>
      </c>
      <c r="L5575" s="444">
        <f t="shared" ca="1" si="207"/>
        <v>-2444074999541236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-2444074999541236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-10183645831421.816</v>
      </c>
      <c r="L5576" s="444">
        <f t="shared" ca="1" si="207"/>
        <v>-2454258645372658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-2454258645372658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-10226077689052.742</v>
      </c>
      <c r="L5577" s="444">
        <f t="shared" ca="1" si="207"/>
        <v>-2464484723061710.5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-2464484723061710.5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-10268686346090.461</v>
      </c>
      <c r="L5578" s="444">
        <f t="shared" ca="1" si="207"/>
        <v>-2474753409407801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-2474753409407801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-10311472539199.17</v>
      </c>
      <c r="L5579" s="444">
        <f t="shared" ca="1" si="207"/>
        <v>-2485064881947000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-2485064881947000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-10354437008112.5</v>
      </c>
      <c r="L5580" s="444">
        <f t="shared" ca="1" si="207"/>
        <v>-2495419318955112.5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-2495419318955112.5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-10397580495646.303</v>
      </c>
      <c r="L5581" s="444">
        <f t="shared" ca="1" si="207"/>
        <v>-2505816899450759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-2505816899450759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-10440903747711.496</v>
      </c>
      <c r="L5582" s="444">
        <f t="shared" ca="1" si="207"/>
        <v>-2516257803198470.5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-2516257803198470.5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-10484407513326.961</v>
      </c>
      <c r="L5583" s="444">
        <f t="shared" ca="1" si="207"/>
        <v>-2526742210711797.5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-2526742210711797.5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-10528092544632.49</v>
      </c>
      <c r="L5584" s="444">
        <f t="shared" ca="1" si="207"/>
        <v>-2537270303256430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-2537270303256430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-10571959596901.791</v>
      </c>
      <c r="L5585" s="444">
        <f t="shared" ca="1" si="207"/>
        <v>-2547842262853332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-2547842262853332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-10616009428555.551</v>
      </c>
      <c r="L5586" s="444">
        <f t="shared" ca="1" si="207"/>
        <v>-2558458272281887.5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-2558458272281887.5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-10660242801174.531</v>
      </c>
      <c r="L5587" s="444">
        <f t="shared" ca="1" si="207"/>
        <v>-2569118515083062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-2569118515083062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-10704660479512.758</v>
      </c>
      <c r="L5588" s="444">
        <f t="shared" ca="1" si="207"/>
        <v>-2579823175562575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-2579823175562575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-10749263231510.729</v>
      </c>
      <c r="L5589" s="444">
        <f t="shared" ca="1" si="207"/>
        <v>-2590572438794085.5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-2590572438794085.5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-10794051828308.689</v>
      </c>
      <c r="L5590" s="444">
        <f t="shared" ca="1" si="207"/>
        <v>-2601366490622394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-2601366490622394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-10839027044259.975</v>
      </c>
      <c r="L5591" s="444">
        <f t="shared" ca="1" si="207"/>
        <v>-2612205517666654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-2612205517666654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-10884189656944.391</v>
      </c>
      <c r="L5592" s="444">
        <f t="shared" ca="1" si="207"/>
        <v>-2623089707323598.5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-2623089707323598.5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-10929540447181.66</v>
      </c>
      <c r="L5593" s="444">
        <f t="shared" ca="1" si="207"/>
        <v>-2634019247770780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-2634019247770780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-10975080199044.916</v>
      </c>
      <c r="L5594" s="444">
        <f t="shared" ca="1" si="207"/>
        <v>-2644994327969825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-2644994327969825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-11020809699874.271</v>
      </c>
      <c r="L5595" s="444">
        <f t="shared" ca="1" si="207"/>
        <v>-2656015137669699.5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-2656015137669699.5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-11066729740290.414</v>
      </c>
      <c r="L5596" s="444">
        <f t="shared" ca="1" si="207"/>
        <v>-2667081867409990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-2667081867409990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-11112841114208.291</v>
      </c>
      <c r="L5597" s="444">
        <f t="shared" ca="1" si="207"/>
        <v>-2678194708524198.5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-2678194708524198.5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-11159144618850.826</v>
      </c>
      <c r="L5598" s="444">
        <f t="shared" ca="1" si="207"/>
        <v>-2689353853143049.5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-2689353853143049.5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-11205641054762.707</v>
      </c>
      <c r="L5599" s="444">
        <f t="shared" ca="1" si="207"/>
        <v>-2700559494197812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-2700559494197812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-11252331225824.217</v>
      </c>
      <c r="L5600" s="444">
        <f t="shared" ca="1" si="207"/>
        <v>-2711811825423636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-2711811825423636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-11299215939265.15</v>
      </c>
      <c r="L5601" s="444">
        <f t="shared" ca="1" si="207"/>
        <v>-2723111041362901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-2723111041362901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-11346296005678.754</v>
      </c>
      <c r="L5602" s="444">
        <f t="shared" ca="1" si="207"/>
        <v>-2734457337368580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-2734457337368580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-11393572239035.75</v>
      </c>
      <c r="L5603" s="444">
        <f t="shared" ca="1" si="207"/>
        <v>-2745850909607616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-2745850909607616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-11441045456698.4</v>
      </c>
      <c r="L5604" s="444">
        <f t="shared" ca="1" si="207"/>
        <v>-2757291955064314.5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-2757291955064314.5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-11488716479434.645</v>
      </c>
      <c r="L5605" s="444">
        <f t="shared" ca="1" si="207"/>
        <v>-2768780671543749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-2768780671543749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-11536586131432.287</v>
      </c>
      <c r="L5606" s="444">
        <f t="shared" ca="1" si="207"/>
        <v>-2780317257675181.5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-2780317257675181.5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-11584655240313.256</v>
      </c>
      <c r="L5607" s="444">
        <f t="shared" ca="1" si="207"/>
        <v>-2791901912915495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-2791901912915495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-11632924637147.896</v>
      </c>
      <c r="L5608" s="444">
        <f t="shared" ca="1" si="207"/>
        <v>-2803534837552643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-2803534837552643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-11681395156469.346</v>
      </c>
      <c r="L5609" s="444">
        <f t="shared" ca="1" si="207"/>
        <v>-2815216232709112.5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-2815216232709112.5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-11730067636287.969</v>
      </c>
      <c r="L5610" s="444">
        <f t="shared" ca="1" si="207"/>
        <v>-2826946300345400.5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-2826946300345400.5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-11778942918105.836</v>
      </c>
      <c r="L5611" s="444">
        <f t="shared" ca="1" si="207"/>
        <v>-2838725243263506.5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-2838725243263506.5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-11828021846931.277</v>
      </c>
      <c r="L5612" s="444">
        <f t="shared" ca="1" si="207"/>
        <v>-2850553265110438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-2850553265110438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-11877305271293.492</v>
      </c>
      <c r="L5613" s="444">
        <f t="shared" ca="1" si="207"/>
        <v>-2862430570381731.5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-2862430570381731.5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-11926794043257.215</v>
      </c>
      <c r="L5614" s="444">
        <f t="shared" ca="1" si="207"/>
        <v>-2874357364424988.5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-2874357364424988.5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-11976489018437.451</v>
      </c>
      <c r="L5615" s="444">
        <f t="shared" ca="1" si="207"/>
        <v>-2886333853443426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-2886333853443426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-12026391056014.275</v>
      </c>
      <c r="L5616" s="444">
        <f t="shared" ca="1" si="207"/>
        <v>-2898360244499440.5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-2898360244499440.5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-12076501018747.668</v>
      </c>
      <c r="L5617" s="444">
        <f t="shared" ca="1" si="207"/>
        <v>-2910436745518188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-2910436745518188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-12126819772992.449</v>
      </c>
      <c r="L5618" s="444">
        <f t="shared" ref="L5618:L5872" ca="1" si="212">I5618-J5618+K5618</f>
        <v>-2922563565291180.5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-2922563565291180.5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-12177348188713.252</v>
      </c>
      <c r="L5619" s="444">
        <f t="shared" ca="1" si="212"/>
        <v>-2934740913479894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-2934740913479894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-12228087139499.559</v>
      </c>
      <c r="L5620" s="444">
        <f t="shared" ca="1" si="212"/>
        <v>-2946969000619393.5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-2946969000619393.5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-12279037502580.807</v>
      </c>
      <c r="L5621" s="444">
        <f t="shared" ca="1" si="212"/>
        <v>-2959248038121974.5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-2959248038121974.5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-12330200158841.561</v>
      </c>
      <c r="L5622" s="444">
        <f t="shared" ca="1" si="212"/>
        <v>-2971578238280816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-2971578238280816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-12381575992836.732</v>
      </c>
      <c r="L5623" s="444">
        <f t="shared" ca="1" si="212"/>
        <v>-2983959814273652.5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-2983959814273652.5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-12433165892806.885</v>
      </c>
      <c r="L5624" s="444">
        <f t="shared" ca="1" si="212"/>
        <v>-2996392980166459.5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-2996392980166459.5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-12484970750693.582</v>
      </c>
      <c r="L5625" s="444">
        <f t="shared" ca="1" si="212"/>
        <v>-3008877950917153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-3008877950917153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-12536991462154.805</v>
      </c>
      <c r="L5626" s="444">
        <f t="shared" ca="1" si="212"/>
        <v>-3021414942379308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-3021414942379308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-12589228926580.449</v>
      </c>
      <c r="L5627" s="444">
        <f t="shared" ca="1" si="212"/>
        <v>-3034004171305888.5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-3034004171305888.5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-12641684047107.869</v>
      </c>
      <c r="L5628" s="444">
        <f t="shared" ca="1" si="212"/>
        <v>-3046645855352996.5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-3046645855352996.5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-12694357730637.484</v>
      </c>
      <c r="L5629" s="444">
        <f t="shared" ca="1" si="212"/>
        <v>-3059340213083634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-3059340213083634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-12747250887848.475</v>
      </c>
      <c r="L5630" s="444">
        <f t="shared" ca="1" si="212"/>
        <v>-3072087463971482.5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-3072087463971482.5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-12800364433214.51</v>
      </c>
      <c r="L5631" s="444">
        <f t="shared" ca="1" si="212"/>
        <v>-3084887828404697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-3084887828404697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-12853699285019.57</v>
      </c>
      <c r="L5632" s="444">
        <f t="shared" ca="1" si="212"/>
        <v>-3097741527689716.5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-3097741527689716.5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-12907256365373.818</v>
      </c>
      <c r="L5633" s="444">
        <f t="shared" ca="1" si="212"/>
        <v>-3110648784055090.5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-3110648784055090.5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-12961036600229.543</v>
      </c>
      <c r="L5634" s="444">
        <f t="shared" ca="1" si="212"/>
        <v>-3123609820655320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-3123609820655320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-13015040919397.166</v>
      </c>
      <c r="L5635" s="444">
        <f t="shared" ca="1" si="212"/>
        <v>-3136624861574717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-3136624861574717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-13069270256561.32</v>
      </c>
      <c r="L5636" s="444">
        <f t="shared" ca="1" si="212"/>
        <v>-3149694131831278.5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-3149694131831278.5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-13123725549296.994</v>
      </c>
      <c r="L5637" s="444">
        <f t="shared" ca="1" si="212"/>
        <v>-3162817857380575.5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-3162817857380575.5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-13178407739085.73</v>
      </c>
      <c r="L5638" s="444">
        <f t="shared" ca="1" si="212"/>
        <v>-3175996265119661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-3175996265119661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-13233317771331.92</v>
      </c>
      <c r="L5639" s="444">
        <f t="shared" ca="1" si="212"/>
        <v>-3189229582890993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-3189229582890993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-13288456595379.137</v>
      </c>
      <c r="L5640" s="444">
        <f t="shared" ca="1" si="212"/>
        <v>-3202518039486372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-3202518039486372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-13343825164526.551</v>
      </c>
      <c r="L5641" s="444">
        <f t="shared" ca="1" si="212"/>
        <v>-3215861864650898.5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-3215861864650898.5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-13399424436045.41</v>
      </c>
      <c r="L5642" s="444">
        <f t="shared" ca="1" si="212"/>
        <v>-3229261289086944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-3229261289086944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-13455255371195.6</v>
      </c>
      <c r="L5643" s="444">
        <f t="shared" ca="1" si="212"/>
        <v>-3242716544458139.5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-3242716544458139.5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-13511318935242.248</v>
      </c>
      <c r="L5644" s="444">
        <f t="shared" ca="1" si="212"/>
        <v>-3256227863393381.5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-3256227863393381.5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-13567616097472.422</v>
      </c>
      <c r="L5645" s="444">
        <f t="shared" ca="1" si="212"/>
        <v>-3269795479490854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-3269795479490854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-13624147831211.891</v>
      </c>
      <c r="L5646" s="444">
        <f t="shared" ca="1" si="212"/>
        <v>-3283419627322066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-3283419627322066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-13680915113841.941</v>
      </c>
      <c r="L5647" s="444">
        <f t="shared" ca="1" si="212"/>
        <v>-3297100542435908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-3297100542435908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-13737918926816.283</v>
      </c>
      <c r="L5648" s="444">
        <f t="shared" ca="1" si="212"/>
        <v>-3310838461362724.5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-3310838461362724.5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-13795160255678.02</v>
      </c>
      <c r="L5649" s="444">
        <f t="shared" ca="1" si="212"/>
        <v>-3324633621618402.5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-3324633621618402.5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-13852640090076.678</v>
      </c>
      <c r="L5650" s="444">
        <f t="shared" ca="1" si="212"/>
        <v>-3338486261708479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-3338486261708479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-13910359423785.328</v>
      </c>
      <c r="L5651" s="444">
        <f t="shared" ca="1" si="212"/>
        <v>-3352396621132264.5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-3352396621132264.5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-13968319254717.77</v>
      </c>
      <c r="L5652" s="444">
        <f t="shared" ca="1" si="212"/>
        <v>-3366364940386982.5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-3366364940386982.5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-14026520584945.76</v>
      </c>
      <c r="L5653" s="444">
        <f t="shared" ca="1" si="212"/>
        <v>-3380391460971928.5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-3380391460971928.5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-14084964420716.369</v>
      </c>
      <c r="L5654" s="444">
        <f t="shared" ca="1" si="212"/>
        <v>-3394476425392645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-3394476425392645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-14143651772469.354</v>
      </c>
      <c r="L5655" s="444">
        <f t="shared" ca="1" si="212"/>
        <v>-3408620077165114.5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-3408620077165114.5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-14202583654854.643</v>
      </c>
      <c r="L5656" s="444">
        <f t="shared" ca="1" si="212"/>
        <v>-3422822660819969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-3422822660819969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-14261761086749.871</v>
      </c>
      <c r="L5657" s="444">
        <f t="shared" ca="1" si="212"/>
        <v>-3437084421906719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-3437084421906719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-14321185091277.996</v>
      </c>
      <c r="L5658" s="444">
        <f t="shared" ca="1" si="212"/>
        <v>-3451405606997997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-3451405606997997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-14380856695824.986</v>
      </c>
      <c r="L5659" s="444">
        <f t="shared" ca="1" si="212"/>
        <v>-3465786463693822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-3465786463693822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-14440776932057.592</v>
      </c>
      <c r="L5660" s="444">
        <f t="shared" ca="1" si="212"/>
        <v>-3480227240625879.5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-3480227240625879.5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-14500946835941.164</v>
      </c>
      <c r="L5661" s="444">
        <f t="shared" ca="1" si="212"/>
        <v>-3494728187461820.5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-3494728187461820.5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-14561367447757.586</v>
      </c>
      <c r="L5662" s="444">
        <f t="shared" ca="1" si="212"/>
        <v>-3509289554909578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-3509289554909578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-14622039812123.242</v>
      </c>
      <c r="L5663" s="444">
        <f t="shared" ca="1" si="212"/>
        <v>-3523911594721701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-3523911594721701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-14682964978007.09</v>
      </c>
      <c r="L5664" s="444">
        <f t="shared" ca="1" si="212"/>
        <v>-3538594559699708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-3538594559699708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-14744143998748.783</v>
      </c>
      <c r="L5665" s="444">
        <f t="shared" ca="1" si="212"/>
        <v>-3553338703698457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-3553338703698457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-14805577932076.904</v>
      </c>
      <c r="L5666" s="444">
        <f t="shared" ca="1" si="212"/>
        <v>-3568144281630534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-3568144281630534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-14867267840127.225</v>
      </c>
      <c r="L5667" s="444">
        <f t="shared" ca="1" si="212"/>
        <v>-3583011549470661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-3583011549470661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-14929214789461.088</v>
      </c>
      <c r="L5668" s="444">
        <f t="shared" ca="1" si="212"/>
        <v>-3597940764260122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-3597940764260122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-14991419851083.84</v>
      </c>
      <c r="L5669" s="444">
        <f t="shared" ca="1" si="212"/>
        <v>-3612932184111206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-3612932184111206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-15053884100463.359</v>
      </c>
      <c r="L5670" s="444">
        <f t="shared" ca="1" si="212"/>
        <v>-3627986068211669.5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-3627986068211669.5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-15116608617548.621</v>
      </c>
      <c r="L5671" s="444">
        <f t="shared" ca="1" si="212"/>
        <v>-3643102676829218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-3643102676829218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-15179594486788.408</v>
      </c>
      <c r="L5672" s="444">
        <f t="shared" ca="1" si="212"/>
        <v>-3658282271316006.5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-3658282271316006.5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-15242842797150.027</v>
      </c>
      <c r="L5673" s="444">
        <f t="shared" ca="1" si="212"/>
        <v>-3673525114113156.5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-3673525114113156.5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-15306354642138.152</v>
      </c>
      <c r="L5674" s="444">
        <f t="shared" ca="1" si="212"/>
        <v>-3688831468755294.5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-3688831468755294.5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-15370131119813.727</v>
      </c>
      <c r="L5675" s="444">
        <f t="shared" ca="1" si="212"/>
        <v>-3704201599875108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-3704201599875108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-15434173332812.949</v>
      </c>
      <c r="L5676" s="444">
        <f t="shared" ca="1" si="212"/>
        <v>-3719635773207921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-3719635773207921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-15498482388366.338</v>
      </c>
      <c r="L5677" s="444">
        <f t="shared" ca="1" si="212"/>
        <v>-3735134255596287.5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-3735134255596287.5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-15563059398317.867</v>
      </c>
      <c r="L5678" s="444">
        <f t="shared" ca="1" si="212"/>
        <v>-3750697314994605.5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-3750697314994605.5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-15627905479144.189</v>
      </c>
      <c r="L5679" s="444">
        <f t="shared" ca="1" si="212"/>
        <v>-3766325220473749.5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-3766325220473749.5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-15693021751973.953</v>
      </c>
      <c r="L5680" s="444">
        <f t="shared" ca="1" si="212"/>
        <v>-3782018242225723.5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-3782018242225723.5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-15758409342607.18</v>
      </c>
      <c r="L5681" s="444">
        <f t="shared" ca="1" si="212"/>
        <v>-3797776651568330.5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-3797776651568330.5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-15824069381534.711</v>
      </c>
      <c r="L5682" s="444">
        <f t="shared" ca="1" si="212"/>
        <v>-3813600720949865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-3813600720949865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-15890003003957.771</v>
      </c>
      <c r="L5683" s="444">
        <f t="shared" ca="1" si="212"/>
        <v>-3829490723953823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-3829490723953823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-15956211349807.598</v>
      </c>
      <c r="L5684" s="444">
        <f t="shared" ca="1" si="212"/>
        <v>-3845446935303630.5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-3845446935303630.5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-16022695563765.127</v>
      </c>
      <c r="L5685" s="444">
        <f t="shared" ca="1" si="212"/>
        <v>-3861469630867395.5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-3861469630867395.5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-16089456795280.814</v>
      </c>
      <c r="L5686" s="444">
        <f t="shared" ca="1" si="212"/>
        <v>-3877559087662676.5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-3877559087662676.5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-16156496198594.484</v>
      </c>
      <c r="L5687" s="444">
        <f t="shared" ca="1" si="212"/>
        <v>-3893715583861271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-3893715583861271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-16223814932755.295</v>
      </c>
      <c r="L5688" s="444">
        <f t="shared" ca="1" si="212"/>
        <v>-3909939398794026.5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-3909939398794026.5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-16291414161641.777</v>
      </c>
      <c r="L5689" s="444">
        <f t="shared" ca="1" si="212"/>
        <v>-3926230812955668.5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-3926230812955668.5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-16359295053981.951</v>
      </c>
      <c r="L5690" s="444">
        <f t="shared" ca="1" si="212"/>
        <v>-3942590108009650.5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-3942590108009650.5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-16427458783373.543</v>
      </c>
      <c r="L5691" s="444">
        <f t="shared" ca="1" si="212"/>
        <v>-3959017566793024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-3959017566793024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-16495906528304.266</v>
      </c>
      <c r="L5692" s="444">
        <f t="shared" ca="1" si="212"/>
        <v>-3975513473321328.5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-3975513473321328.5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-16564639472172.201</v>
      </c>
      <c r="L5693" s="444">
        <f t="shared" ca="1" si="212"/>
        <v>-3992078112793500.5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-3992078112793500.5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-16633658803306.252</v>
      </c>
      <c r="L5694" s="444">
        <f t="shared" ca="1" si="212"/>
        <v>-4008711771596807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-4008711771596807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-16702965714986.695</v>
      </c>
      <c r="L5695" s="444">
        <f t="shared" ca="1" si="212"/>
        <v>-4025414737311793.5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-4025414737311793.5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-16772561405465.805</v>
      </c>
      <c r="L5696" s="444">
        <f t="shared" ca="1" si="212"/>
        <v>-4042187298717259.5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-4042187298717259.5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-16842447077988.58</v>
      </c>
      <c r="L5697" s="444">
        <f t="shared" ca="1" si="212"/>
        <v>-4059029745795248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-4059029745795248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-16912623940813.533</v>
      </c>
      <c r="L5698" s="444">
        <f t="shared" ca="1" si="212"/>
        <v>-4075942369736061.5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-4075942369736061.5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-16983093207233.592</v>
      </c>
      <c r="L5699" s="444">
        <f t="shared" ca="1" si="212"/>
        <v>-4092925462943295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-4092925462943295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-17053856095597.063</v>
      </c>
      <c r="L5700" s="444">
        <f t="shared" ca="1" si="212"/>
        <v>-4109979319038892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-4109979319038892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-17124913829328.717</v>
      </c>
      <c r="L5701" s="444">
        <f t="shared" ca="1" si="212"/>
        <v>-4127104232868220.5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-4127104232868220.5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-17196267636950.918</v>
      </c>
      <c r="L5702" s="444">
        <f t="shared" ca="1" si="212"/>
        <v>-4144300500505171.5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-4144300500505171.5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-17267918752104.881</v>
      </c>
      <c r="L5703" s="444">
        <f t="shared" ca="1" si="212"/>
        <v>-4161568419257276.5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-4161568419257276.5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-17339868413571.986</v>
      </c>
      <c r="L5704" s="444">
        <f t="shared" ca="1" si="212"/>
        <v>-4178908287670848.5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-4178908287670848.5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-17412117865295.201</v>
      </c>
      <c r="L5705" s="444">
        <f t="shared" ca="1" si="212"/>
        <v>-4196320405536143.5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-4196320405536143.5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-17484668356400.598</v>
      </c>
      <c r="L5706" s="444">
        <f t="shared" ca="1" si="212"/>
        <v>-4213805073892544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-4213805073892544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-17557521141218.934</v>
      </c>
      <c r="L5707" s="444">
        <f t="shared" ca="1" si="212"/>
        <v>-4231362595033763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-4231362595033763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-17630677479307.344</v>
      </c>
      <c r="L5708" s="444">
        <f t="shared" ca="1" si="212"/>
        <v>-4248993272513070.5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-4248993272513070.5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-17704138635471.129</v>
      </c>
      <c r="L5709" s="444">
        <f t="shared" ca="1" si="212"/>
        <v>-4266697411148541.5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-4266697411148541.5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-17777905879785.59</v>
      </c>
      <c r="L5710" s="444">
        <f t="shared" ca="1" si="212"/>
        <v>-4284475317028327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-4284475317028327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-17851980487618.031</v>
      </c>
      <c r="L5711" s="444">
        <f t="shared" ca="1" si="212"/>
        <v>-4302327297515945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-4302327297515945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-17926363739649.77</v>
      </c>
      <c r="L5712" s="444">
        <f t="shared" ca="1" si="212"/>
        <v>-4320253661255595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-4320253661255595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-18001056921898.313</v>
      </c>
      <c r="L5713" s="444">
        <f t="shared" ca="1" si="212"/>
        <v>-4338254718177493.5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-4338254718177493.5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-18076061325739.559</v>
      </c>
      <c r="L5714" s="444">
        <f t="shared" ca="1" si="212"/>
        <v>-4356330779503233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-4356330779503233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-18151378247930.137</v>
      </c>
      <c r="L5715" s="444">
        <f t="shared" ca="1" si="212"/>
        <v>-4374482157751163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-4374482157751163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-18227008990629.844</v>
      </c>
      <c r="L5716" s="444">
        <f t="shared" ca="1" si="212"/>
        <v>-4392709166741793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-4392709166741793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-18302954861424.137</v>
      </c>
      <c r="L5717" s="444">
        <f t="shared" ca="1" si="212"/>
        <v>-4411012121603217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-4411012121603217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-18379217173346.738</v>
      </c>
      <c r="L5718" s="444">
        <f t="shared" ca="1" si="212"/>
        <v>-4429391338776563.5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-4429391338776563.5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-18455797244902.344</v>
      </c>
      <c r="L5719" s="444">
        <f t="shared" ca="1" si="212"/>
        <v>-4447847136021466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-4447847136021466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-18532696400089.441</v>
      </c>
      <c r="L5720" s="444">
        <f t="shared" ca="1" si="212"/>
        <v>-4466379832421555.5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-4466379832421555.5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-18609915968423.148</v>
      </c>
      <c r="L5721" s="444">
        <f t="shared" ca="1" si="212"/>
        <v>-4484989748389978.5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-4484989748389978.5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-18687457284958.242</v>
      </c>
      <c r="L5722" s="444">
        <f t="shared" ca="1" si="212"/>
        <v>-4503677205674937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-4503677205674937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-18765321690312.238</v>
      </c>
      <c r="L5723" s="444">
        <f t="shared" ca="1" si="212"/>
        <v>-4522442527365249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-4522442527365249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-18843510530688.539</v>
      </c>
      <c r="L5724" s="444">
        <f t="shared" ca="1" si="212"/>
        <v>-4541286037895938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-4541286037895938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-18922025157899.742</v>
      </c>
      <c r="L5725" s="444">
        <f t="shared" ca="1" si="212"/>
        <v>-4560208063053838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-4560208063053838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-19000866929390.992</v>
      </c>
      <c r="L5726" s="444">
        <f t="shared" ca="1" si="212"/>
        <v>-4579208929983229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-4579208929983229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-19080037208263.453</v>
      </c>
      <c r="L5727" s="444">
        <f t="shared" ca="1" si="212"/>
        <v>-4598288967191492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-4598288967191492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-19159537363297.883</v>
      </c>
      <c r="L5728" s="444">
        <f t="shared" ca="1" si="212"/>
        <v>-4617448504554790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-4617448504554790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-19239368768978.293</v>
      </c>
      <c r="L5729" s="444">
        <f t="shared" ca="1" si="212"/>
        <v>-4636687873323768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-4636687873323768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-19319532805515.699</v>
      </c>
      <c r="L5730" s="444">
        <f t="shared" ca="1" si="212"/>
        <v>-4656007406129284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-4656007406129284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-19400030858872.016</v>
      </c>
      <c r="L5731" s="444">
        <f t="shared" ca="1" si="212"/>
        <v>-4675407436988156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-4675407436988156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-19480864320783.984</v>
      </c>
      <c r="L5732" s="444">
        <f t="shared" ca="1" si="212"/>
        <v>-4694888301308940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-4694888301308940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-19562034588787.25</v>
      </c>
      <c r="L5733" s="444">
        <f t="shared" ca="1" si="212"/>
        <v>-4714450335897727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-4714450335897727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-19643543066240.527</v>
      </c>
      <c r="L5734" s="444">
        <f t="shared" ca="1" si="212"/>
        <v>-4734093878963968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-4734093878963968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-19725391162349.867</v>
      </c>
      <c r="L5735" s="444">
        <f t="shared" ca="1" si="212"/>
        <v>-4753819270126318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-4753819270126318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-19807580292192.992</v>
      </c>
      <c r="L5736" s="444">
        <f t="shared" ca="1" si="212"/>
        <v>-4773626850418511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-4773626850418511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-19890111876743.797</v>
      </c>
      <c r="L5737" s="444">
        <f t="shared" ca="1" si="212"/>
        <v>-4793516962295255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-4793516962295255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-19972987342896.895</v>
      </c>
      <c r="L5738" s="444">
        <f t="shared" ca="1" si="212"/>
        <v>-4813489949638152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-4813489949638152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-20056208123492.301</v>
      </c>
      <c r="L5739" s="444">
        <f t="shared" ca="1" si="212"/>
        <v>-4833546157761644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-4833546157761644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-20139775657340.184</v>
      </c>
      <c r="L5740" s="444">
        <f t="shared" ca="1" si="212"/>
        <v>-4853685933418984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-4853685933418984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-20223691389245.766</v>
      </c>
      <c r="L5741" s="444">
        <f t="shared" ca="1" si="212"/>
        <v>-4873909624808230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-4873909624808230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-20307956770034.293</v>
      </c>
      <c r="L5742" s="444">
        <f t="shared" ca="1" si="212"/>
        <v>-4894217581578264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-4894217581578264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-20392573256576.102</v>
      </c>
      <c r="L5743" s="444">
        <f t="shared" ca="1" si="212"/>
        <v>-4914610154834840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-4914610154834840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-20477542311811.832</v>
      </c>
      <c r="L5744" s="444">
        <f t="shared" ca="1" si="212"/>
        <v>-4935087697146652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-4935087697146652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-20562865404777.715</v>
      </c>
      <c r="L5745" s="444">
        <f t="shared" ca="1" si="212"/>
        <v>-4955650562551430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-4955650562551430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-20648544010630.957</v>
      </c>
      <c r="L5746" s="444">
        <f t="shared" ca="1" si="212"/>
        <v>-4976299106562061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-4976299106562061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-20734579610675.254</v>
      </c>
      <c r="L5747" s="444">
        <f t="shared" ca="1" si="212"/>
        <v>-4997033686172736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-4997033686172736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-20820973692386.398</v>
      </c>
      <c r="L5748" s="444">
        <f t="shared" ca="1" si="212"/>
        <v>-5017854659865122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-5017854659865122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-20907727749438.008</v>
      </c>
      <c r="L5749" s="444">
        <f t="shared" ca="1" si="212"/>
        <v>-5038762387614560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-5038762387614560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-20994843281727.332</v>
      </c>
      <c r="L5750" s="444">
        <f t="shared" ca="1" si="212"/>
        <v>-5059757230896287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-5059757230896287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-21082321795401.195</v>
      </c>
      <c r="L5751" s="444">
        <f t="shared" ca="1" si="212"/>
        <v>-5080839552691688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-5080839552691688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-21170164802882.031</v>
      </c>
      <c r="L5752" s="444">
        <f t="shared" ca="1" si="212"/>
        <v>-5102009717494570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-5102009717494570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-21258373822894.043</v>
      </c>
      <c r="L5753" s="444">
        <f t="shared" ca="1" si="212"/>
        <v>-5123268091317464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-5123268091317464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-21346950380489.434</v>
      </c>
      <c r="L5754" s="444">
        <f t="shared" ca="1" si="212"/>
        <v>-5144615041697953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-5144615041697953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-21435896007074.805</v>
      </c>
      <c r="L5755" s="444">
        <f t="shared" ca="1" si="212"/>
        <v>-5166050937705028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-5166050937705028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-21525212240437.617</v>
      </c>
      <c r="L5756" s="444">
        <f t="shared" ca="1" si="212"/>
        <v>-5187576149945466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-5187576149945466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-21614900624772.773</v>
      </c>
      <c r="L5757" s="444">
        <f t="shared" ca="1" si="212"/>
        <v>-5209191050570239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-5209191050570239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-21704962710709.328</v>
      </c>
      <c r="L5758" s="444">
        <f t="shared" ca="1" si="212"/>
        <v>-5230896013280948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-5230896013280948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-21795400055337.281</v>
      </c>
      <c r="L5759" s="444">
        <f t="shared" ca="1" si="212"/>
        <v>-5252691413336285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-5252691413336285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-21886214222234.52</v>
      </c>
      <c r="L5760" s="444">
        <f t="shared" ca="1" si="212"/>
        <v>-5274577627558520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-5274577627558520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-21977406781493.832</v>
      </c>
      <c r="L5761" s="444">
        <f t="shared" ca="1" si="212"/>
        <v>-5296555034340014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-5296555034340014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-22068979309750.059</v>
      </c>
      <c r="L5762" s="444">
        <f t="shared" ca="1" si="212"/>
        <v>-5318624013649764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-5318624013649764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-22160933390207.352</v>
      </c>
      <c r="L5763" s="444">
        <f t="shared" ca="1" si="212"/>
        <v>-5340784947039971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-5340784947039971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-22253270612666.547</v>
      </c>
      <c r="L5764" s="444">
        <f t="shared" ca="1" si="212"/>
        <v>-5363038217652638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-5363038217652638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-22345992573552.656</v>
      </c>
      <c r="L5765" s="444">
        <f t="shared" ca="1" si="212"/>
        <v>-5385384210226191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-5385384210226191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-22439100875942.461</v>
      </c>
      <c r="L5766" s="444">
        <f t="shared" ca="1" si="212"/>
        <v>-5407823311102133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-5407823311102133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-22532597129592.219</v>
      </c>
      <c r="L5767" s="444">
        <f t="shared" ca="1" si="212"/>
        <v>-5430355908231725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-5430355908231725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-22626482950965.52</v>
      </c>
      <c r="L5768" s="444">
        <f t="shared" ca="1" si="212"/>
        <v>-5452982391182691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-5452982391182691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-22720759963261.211</v>
      </c>
      <c r="L5769" s="444">
        <f t="shared" ca="1" si="212"/>
        <v>-5475703151145952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-5475703151145952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-22815429796441.465</v>
      </c>
      <c r="L5770" s="444">
        <f t="shared" ca="1" si="212"/>
        <v>-5498518580942393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-5498518580942393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-22910494087259.969</v>
      </c>
      <c r="L5771" s="444">
        <f t="shared" ca="1" si="212"/>
        <v>-5521429075029653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-5521429075029653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-23005954479290.219</v>
      </c>
      <c r="L5772" s="444">
        <f t="shared" ca="1" si="212"/>
        <v>-5544435029508943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-5544435029508943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-23101812622953.93</v>
      </c>
      <c r="L5773" s="444">
        <f t="shared" ca="1" si="212"/>
        <v>-5567536842131897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-5567536842131897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-23198070175549.57</v>
      </c>
      <c r="L5774" s="444">
        <f t="shared" ca="1" si="212"/>
        <v>-5590734912307447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-5590734912307447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-23294728801281.027</v>
      </c>
      <c r="L5775" s="444">
        <f t="shared" ca="1" si="212"/>
        <v>-5614029641108728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-5614029641108728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-23391790171286.367</v>
      </c>
      <c r="L5776" s="444">
        <f t="shared" ca="1" si="212"/>
        <v>-5637421431280014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-5637421431280014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-23489255963666.727</v>
      </c>
      <c r="L5777" s="444">
        <f t="shared" ca="1" si="212"/>
        <v>-5660910687243681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-5660910687243681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-23587127863515.336</v>
      </c>
      <c r="L5778" s="444">
        <f t="shared" ca="1" si="212"/>
        <v>-5684497815107196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-5684497815107196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-23685407562946.648</v>
      </c>
      <c r="L5779" s="444">
        <f t="shared" ca="1" si="212"/>
        <v>-5708183222670143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-5708183222670143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-23784096761125.594</v>
      </c>
      <c r="L5780" s="444">
        <f t="shared" ca="1" si="212"/>
        <v>-5731967319431269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-5731967319431269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-23883197164296.953</v>
      </c>
      <c r="L5781" s="444">
        <f t="shared" ca="1" si="212"/>
        <v>-5755850516595566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-5755850516595566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-23982710485814.859</v>
      </c>
      <c r="L5782" s="444">
        <f t="shared" ca="1" si="212"/>
        <v>-5779833227081381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-5779833227081381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-24082638446172.422</v>
      </c>
      <c r="L5783" s="444">
        <f t="shared" ca="1" si="212"/>
        <v>-5803915865527553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-5803915865527553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-24182982773031.469</v>
      </c>
      <c r="L5784" s="444">
        <f t="shared" ca="1" si="212"/>
        <v>-5828098848300584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-5828098848300584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-24283745201252.434</v>
      </c>
      <c r="L5785" s="444">
        <f t="shared" ca="1" si="212"/>
        <v>-5852382593501836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-5852382593501836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-24384927472924.316</v>
      </c>
      <c r="L5786" s="444">
        <f t="shared" ca="1" si="212"/>
        <v>-5876767520974760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-5876767520974760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-24486531337394.832</v>
      </c>
      <c r="L5787" s="444">
        <f t="shared" ca="1" si="212"/>
        <v>-5901254052312155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-5901254052312155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-24588558551300.645</v>
      </c>
      <c r="L5788" s="444">
        <f t="shared" ca="1" si="212"/>
        <v>-5925842610863456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-5925842610863456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-24691010878597.734</v>
      </c>
      <c r="L5789" s="444">
        <f t="shared" ca="1" si="212"/>
        <v>-5950533621742054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-5950533621742054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-24793890090591.891</v>
      </c>
      <c r="L5790" s="444">
        <f t="shared" ca="1" si="212"/>
        <v>-5975327511832646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-5975327511832646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-24897197965969.359</v>
      </c>
      <c r="L5791" s="444">
        <f t="shared" ca="1" si="212"/>
        <v>-6000224709798615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-6000224709798615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-25000936290827.563</v>
      </c>
      <c r="L5792" s="444">
        <f t="shared" ca="1" si="212"/>
        <v>-6025225646089443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-6025225646089443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-25105106858706.012</v>
      </c>
      <c r="L5793" s="444">
        <f t="shared" ca="1" si="212"/>
        <v>-6050330752948149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-6050330752948149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-25209711470617.289</v>
      </c>
      <c r="L5794" s="444">
        <f t="shared" ca="1" si="212"/>
        <v>-6075540464418766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-6075540464418766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-25314751935078.191</v>
      </c>
      <c r="L5795" s="444">
        <f t="shared" ca="1" si="212"/>
        <v>-6100855216353844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-6100855216353844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-25420230068141.016</v>
      </c>
      <c r="L5796" s="444">
        <f t="shared" ca="1" si="212"/>
        <v>-6126275446421985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-6126275446421985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-25526147693424.938</v>
      </c>
      <c r="L5797" s="444">
        <f t="shared" ca="1" si="212"/>
        <v>-6151801594115410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-6151801594115410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-25632506642147.543</v>
      </c>
      <c r="L5798" s="444">
        <f t="shared" ca="1" si="212"/>
        <v>-6177434100757558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-6177434100757558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-25739308753156.492</v>
      </c>
      <c r="L5799" s="444">
        <f t="shared" ca="1" si="212"/>
        <v>-6203173409510714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-6203173409510714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-25846555872961.309</v>
      </c>
      <c r="L5800" s="444">
        <f t="shared" ca="1" si="212"/>
        <v>-6229019965383675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-6229019965383675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-25954249855765.313</v>
      </c>
      <c r="L5801" s="444">
        <f t="shared" ca="1" si="212"/>
        <v>-6254974215239440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-6254974215239440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-26062392563497.668</v>
      </c>
      <c r="L5802" s="444">
        <f t="shared" ca="1" si="212"/>
        <v>-6281036607802938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-6281036607802938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-26170985865845.574</v>
      </c>
      <c r="L5803" s="444">
        <f t="shared" ca="1" si="212"/>
        <v>-6307207593668784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-6307207593668784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-26280031640286.602</v>
      </c>
      <c r="L5804" s="444">
        <f t="shared" ca="1" si="212"/>
        <v>-6333487625309071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-6333487625309071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-26389531772121.129</v>
      </c>
      <c r="L5805" s="444">
        <f t="shared" ca="1" si="212"/>
        <v>-6359877157081192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-6359877157081192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-26499488154504.965</v>
      </c>
      <c r="L5806" s="444">
        <f t="shared" ca="1" si="212"/>
        <v>-6386376645235697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-6386376645235697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-26609902688482.07</v>
      </c>
      <c r="L5807" s="444">
        <f t="shared" ca="1" si="212"/>
        <v>-6412986547924179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-6412986547924179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-26720777283017.414</v>
      </c>
      <c r="L5808" s="444">
        <f t="shared" ca="1" si="212"/>
        <v>-6439707325207196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-6439707325207196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-26832113855029.984</v>
      </c>
      <c r="L5809" s="444">
        <f t="shared" ca="1" si="212"/>
        <v>-6466539439062226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-6466539439062226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-26943914329425.941</v>
      </c>
      <c r="L5810" s="444">
        <f t="shared" ca="1" si="212"/>
        <v>-6493483353391652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-6493483353391652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-27056180639131.883</v>
      </c>
      <c r="L5811" s="444">
        <f t="shared" ca="1" si="212"/>
        <v>-6520539534030784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-6520539534030784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-27168914725128.266</v>
      </c>
      <c r="L5812" s="444">
        <f t="shared" ca="1" si="212"/>
        <v>-6547708448755912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-6547708448755912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-27282118536482.965</v>
      </c>
      <c r="L5813" s="444">
        <f t="shared" ca="1" si="212"/>
        <v>-6574990567292395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-6574990567292395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-27395794030384.98</v>
      </c>
      <c r="L5814" s="444">
        <f t="shared" ca="1" si="212"/>
        <v>-6602386361322780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-6602386361322780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-27509943172178.25</v>
      </c>
      <c r="L5815" s="444">
        <f t="shared" ca="1" si="212"/>
        <v>-6629896304494958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-6629896304494958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-27624567935395.656</v>
      </c>
      <c r="L5816" s="444">
        <f t="shared" ca="1" si="212"/>
        <v>-6657520872430354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-6657520872430354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-27739670301793.141</v>
      </c>
      <c r="L5817" s="444">
        <f t="shared" ca="1" si="212"/>
        <v>-6685260542732147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-6685260542732147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-27855252261383.945</v>
      </c>
      <c r="L5818" s="444">
        <f t="shared" ca="1" si="212"/>
        <v>-6713115794993531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-6713115794993531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-27971315812473.047</v>
      </c>
      <c r="L5819" s="444">
        <f t="shared" ca="1" si="212"/>
        <v>-6741087110806004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-6741087110806004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-28087862961691.684</v>
      </c>
      <c r="L5820" s="444">
        <f t="shared" ca="1" si="212"/>
        <v>-6769174973767696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-6769174973767696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-28204895724032.066</v>
      </c>
      <c r="L5821" s="444">
        <f t="shared" ca="1" si="212"/>
        <v>-6797379869491728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-6797379869491728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-28322416122882.199</v>
      </c>
      <c r="L5822" s="444">
        <f t="shared" ca="1" si="212"/>
        <v>-6825702285614610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-6825702285614610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-28440426190060.875</v>
      </c>
      <c r="L5823" s="444">
        <f t="shared" ca="1" si="212"/>
        <v>-6854142711804671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-6854142711804671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-28558927965852.797</v>
      </c>
      <c r="L5824" s="444">
        <f t="shared" ca="1" si="212"/>
        <v>-6882701639770524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-6882701639770524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-28677923499043.848</v>
      </c>
      <c r="L5825" s="444">
        <f t="shared" ca="1" si="212"/>
        <v>-6911379563269568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-6911379563269568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-28797414846956.531</v>
      </c>
      <c r="L5826" s="444">
        <f t="shared" ca="1" si="212"/>
        <v>-6940176978116525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-6940176978116525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-28917404075485.52</v>
      </c>
      <c r="L5827" s="444">
        <f t="shared" ca="1" si="212"/>
        <v>-6969094382192011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-6969094382192011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-29037893259133.379</v>
      </c>
      <c r="L5828" s="444">
        <f t="shared" ca="1" si="212"/>
        <v>-6998132275451144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-6998132275451144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-29158884481046.434</v>
      </c>
      <c r="L5829" s="444">
        <f t="shared" ca="1" si="212"/>
        <v>-7027291159932190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-7027291159932190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-29280379833050.797</v>
      </c>
      <c r="L5830" s="444">
        <f t="shared" ca="1" si="212"/>
        <v>-7056571539765241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-7056571539765241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-29402381415688.5</v>
      </c>
      <c r="L5831" s="444">
        <f t="shared" ca="1" si="212"/>
        <v>-7085973921180930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-7085973921180930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-29524891338253.875</v>
      </c>
      <c r="L5832" s="444">
        <f t="shared" ca="1" si="212"/>
        <v>-7115498812519184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-7115498812519184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-29647911718829.93</v>
      </c>
      <c r="L5833" s="444">
        <f t="shared" ca="1" si="212"/>
        <v>-7145146724238014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-7145146724238014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-29771444684325.059</v>
      </c>
      <c r="L5834" s="444">
        <f t="shared" ca="1" si="212"/>
        <v>-7174918168922339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-7174918168922339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-29895492370509.746</v>
      </c>
      <c r="L5835" s="444">
        <f t="shared" ca="1" si="212"/>
        <v>-7204813661292849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-7204813661292849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-30020056922053.543</v>
      </c>
      <c r="L5836" s="444">
        <f t="shared" ca="1" si="212"/>
        <v>-7234833718214903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-7234833718214903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-30145140492562.094</v>
      </c>
      <c r="L5837" s="444">
        <f t="shared" ca="1" si="212"/>
        <v>-7264978858707465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-7264978858707465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-30270745244614.438</v>
      </c>
      <c r="L5838" s="444">
        <f t="shared" ca="1" si="212"/>
        <v>-7295249603952079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-7295249603952079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-30396873349800.328</v>
      </c>
      <c r="L5839" s="444">
        <f t="shared" ca="1" si="212"/>
        <v>-7325646477301879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-7325646477301879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-30523526988757.824</v>
      </c>
      <c r="L5840" s="444">
        <f t="shared" ca="1" si="212"/>
        <v>-7356170004290637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-7356170004290637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-30650708351210.992</v>
      </c>
      <c r="L5841" s="444">
        <f t="shared" ca="1" si="212"/>
        <v>-7386820712641848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-7386820712641848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-30778419636007.699</v>
      </c>
      <c r="L5842" s="444">
        <f t="shared" ca="1" si="212"/>
        <v>-7417599132277856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-7417599132277856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-30906663051157.734</v>
      </c>
      <c r="L5843" s="444">
        <f t="shared" ca="1" si="212"/>
        <v>-7448505795329014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-7448505795329014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-31035440813870.891</v>
      </c>
      <c r="L5844" s="444">
        <f t="shared" ca="1" si="212"/>
        <v>-7479541236142885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-7479541236142885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-31164755150595.355</v>
      </c>
      <c r="L5845" s="444">
        <f t="shared" ca="1" si="212"/>
        <v>-7510705991293480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-7510705991293480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-31294608297056.172</v>
      </c>
      <c r="L5846" s="444">
        <f t="shared" ca="1" si="212"/>
        <v>-7542000599590536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-7542000599590536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-31425002498293.895</v>
      </c>
      <c r="L5847" s="444">
        <f t="shared" ca="1" si="212"/>
        <v>-7573425602088830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-7573425602088830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-31555940008703.461</v>
      </c>
      <c r="L5848" s="444">
        <f t="shared" ca="1" si="212"/>
        <v>-7604981542097533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-7604981542097533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-31687423092073.055</v>
      </c>
      <c r="L5849" s="444">
        <f t="shared" ca="1" si="212"/>
        <v>-7636668965189606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-7636668965189606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-31819454021623.359</v>
      </c>
      <c r="L5850" s="444">
        <f t="shared" ca="1" si="212"/>
        <v>-7668488419211229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-7668488419211229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-31952035080046.785</v>
      </c>
      <c r="L5851" s="444">
        <f t="shared" ca="1" si="212"/>
        <v>-7700440454291276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-7700440454291276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-32085168559546.984</v>
      </c>
      <c r="L5852" s="444">
        <f t="shared" ca="1" si="212"/>
        <v>-7732525622850823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-7732525622850823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-32218856761878.434</v>
      </c>
      <c r="L5853" s="444">
        <f t="shared" ca="1" si="212"/>
        <v>-7764744479612701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-7764744479612701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-32353101998386.25</v>
      </c>
      <c r="L5854" s="444">
        <f t="shared" ca="1" si="212"/>
        <v>-7797097581611087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-7797097581611087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-32487906590046.195</v>
      </c>
      <c r="L5855" s="444">
        <f t="shared" ca="1" si="212"/>
        <v>-7829585488201133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-7829585488201133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-32623272867504.723</v>
      </c>
      <c r="L5856" s="444">
        <f t="shared" ca="1" si="212"/>
        <v>-7862208761068638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-7862208761068638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-32759203171119.324</v>
      </c>
      <c r="L5857" s="444">
        <f t="shared" ca="1" si="212"/>
        <v>-7894967964239757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-7894967964239757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-32895699850998.988</v>
      </c>
      <c r="L5858" s="444">
        <f t="shared" ca="1" si="212"/>
        <v>-7927863664090756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-7927863664090756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-33032765267044.82</v>
      </c>
      <c r="L5859" s="444">
        <f t="shared" ca="1" si="212"/>
        <v>-7960896429357801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-7960896429357801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-33170401788990.836</v>
      </c>
      <c r="L5860" s="444">
        <f t="shared" ca="1" si="212"/>
        <v>-7994066831146792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-7994066831146792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-33308611796444.965</v>
      </c>
      <c r="L5861" s="444">
        <f t="shared" ca="1" si="212"/>
        <v>-8027375442943237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-8027375442943237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-33447397678930.156</v>
      </c>
      <c r="L5862" s="444">
        <f t="shared" ca="1" si="212"/>
        <v>-8060822840622167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-8060822840622167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-33586761835925.695</v>
      </c>
      <c r="L5863" s="444">
        <f t="shared" ca="1" si="212"/>
        <v>-8094409602458093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-8094409602458093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-33726706676908.719</v>
      </c>
      <c r="L5864" s="444">
        <f t="shared" ca="1" si="212"/>
        <v>-8128136309135002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-8128136309135002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-33867234621395.836</v>
      </c>
      <c r="L5865" s="444">
        <f t="shared" ca="1" si="212"/>
        <v>-8162003543756398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-8162003543756398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-34008348098984.992</v>
      </c>
      <c r="L5866" s="444">
        <f t="shared" ca="1" si="212"/>
        <v>-8196011891855383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-8196011891855383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-34150049549397.43</v>
      </c>
      <c r="L5867" s="444">
        <f t="shared" ca="1" si="212"/>
        <v>-8230161941404780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-8230161941404780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-34292341422519.91</v>
      </c>
      <c r="L5868" s="444">
        <f t="shared" ca="1" si="212"/>
        <v>-8264454282827300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-8264454282827300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-34435226178447.078</v>
      </c>
      <c r="L5869" s="444">
        <f t="shared" ca="1" si="212"/>
        <v>-8298889509005747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-8298889509005747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-34578706287523.945</v>
      </c>
      <c r="L5870" s="444">
        <f t="shared" ca="1" si="212"/>
        <v>-8333468215293271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-8333468215293271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-34722784230388.629</v>
      </c>
      <c r="L5871" s="444">
        <f t="shared" ca="1" si="212"/>
        <v>-8368190999523660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-8368190999523660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-34867462498015.25</v>
      </c>
      <c r="L5872" s="444">
        <f t="shared" ca="1" si="212"/>
        <v>-8403058462021675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-8403058462021675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-35012743591756.984</v>
      </c>
      <c r="L5873" s="444">
        <f t="shared" ref="L5873:L6127" ca="1" si="217">I5873-J5873+K5873</f>
        <v>-8438071205613432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-8438071205613432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-35158630023389.305</v>
      </c>
      <c r="L5874" s="444">
        <f t="shared" ca="1" si="217"/>
        <v>-8473229835636821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-8473229835636821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-35305124315153.422</v>
      </c>
      <c r="L5875" s="444">
        <f t="shared" ca="1" si="217"/>
        <v>-8508534959951974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-8508534959951974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-35452228999799.891</v>
      </c>
      <c r="L5876" s="444">
        <f t="shared" ca="1" si="217"/>
        <v>-8543987188951774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-8543987188951774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-35599946620632.391</v>
      </c>
      <c r="L5877" s="444">
        <f t="shared" ca="1" si="217"/>
        <v>-8579587135572406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-8579587135572406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-35748279731551.688</v>
      </c>
      <c r="L5878" s="444">
        <f t="shared" ca="1" si="217"/>
        <v>-8615335415303958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-8615335415303958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-35897230897099.828</v>
      </c>
      <c r="L5879" s="444">
        <f t="shared" ca="1" si="217"/>
        <v>-8651232646201058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-8651232646201058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-36046802692504.406</v>
      </c>
      <c r="L5880" s="444">
        <f t="shared" ca="1" si="217"/>
        <v>-8687279448893562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-8687279448893562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-36196997703723.172</v>
      </c>
      <c r="L5881" s="444">
        <f t="shared" ca="1" si="217"/>
        <v>-8723476446597285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-8723476446597285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-36347818527488.688</v>
      </c>
      <c r="L5882" s="444">
        <f t="shared" ca="1" si="217"/>
        <v>-8759824265124774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-8759824265124774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-36499267771353.227</v>
      </c>
      <c r="L5883" s="444">
        <f t="shared" ca="1" si="217"/>
        <v>-8796323532896127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-8796323532896127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-36651348053733.859</v>
      </c>
      <c r="L5884" s="444">
        <f t="shared" ca="1" si="217"/>
        <v>-8832974880949861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-8832974880949861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-36804062003957.75</v>
      </c>
      <c r="L5885" s="444">
        <f t="shared" ca="1" si="217"/>
        <v>-8869778942953819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-8869778942953819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-36957412262307.578</v>
      </c>
      <c r="L5886" s="444">
        <f t="shared" ca="1" si="217"/>
        <v>-8906736355216127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-8906736355216127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-37111401480067.195</v>
      </c>
      <c r="L5887" s="444">
        <f t="shared" ca="1" si="217"/>
        <v>-8943847756696194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-8943847756696194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-37266032319567.477</v>
      </c>
      <c r="L5888" s="444">
        <f t="shared" ca="1" si="217"/>
        <v>-8981113789015761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-8981113789015761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-37421307454232.336</v>
      </c>
      <c r="L5889" s="444">
        <f t="shared" ca="1" si="217"/>
        <v>-9018535096469994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-9018535096469994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-37577229568624.977</v>
      </c>
      <c r="L5890" s="444">
        <f t="shared" ca="1" si="217"/>
        <v>-9056112326038618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-9056112326038618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-37733801358494.242</v>
      </c>
      <c r="L5891" s="444">
        <f t="shared" ca="1" si="217"/>
        <v>-9093846127397112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-9093846127397112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-37891025530821.297</v>
      </c>
      <c r="L5892" s="444">
        <f t="shared" ca="1" si="217"/>
        <v>-9131737152927934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-9131737152927934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-38048904803866.391</v>
      </c>
      <c r="L5893" s="444">
        <f t="shared" ca="1" si="217"/>
        <v>-9169786057731800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-9169786057731800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-38207441907215.836</v>
      </c>
      <c r="L5894" s="444">
        <f t="shared" ca="1" si="217"/>
        <v>-9207993499639016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-9207993499639016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-38366639581829.234</v>
      </c>
      <c r="L5895" s="444">
        <f t="shared" ca="1" si="217"/>
        <v>-9246360139220846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-9246360139220846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-38526500580086.859</v>
      </c>
      <c r="L5896" s="444">
        <f t="shared" ca="1" si="217"/>
        <v>-9284886639800932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-9284886639800932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-38687027665837.219</v>
      </c>
      <c r="L5897" s="444">
        <f t="shared" ca="1" si="217"/>
        <v>-9323573667466770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-9323573667466770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-38848223614444.875</v>
      </c>
      <c r="L5898" s="444">
        <f t="shared" ca="1" si="217"/>
        <v>-9362421891081214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-9362421891081214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-39010091212838.391</v>
      </c>
      <c r="L5899" s="444">
        <f t="shared" ca="1" si="217"/>
        <v>-9401431982294052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-9401431982294052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-39172633259558.547</v>
      </c>
      <c r="L5900" s="444">
        <f t="shared" ca="1" si="217"/>
        <v>-9440604615553610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-9440604615553610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-39335852564806.711</v>
      </c>
      <c r="L5901" s="444">
        <f t="shared" ca="1" si="217"/>
        <v>-9479940468118416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-9479940468118416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-39499751950493.398</v>
      </c>
      <c r="L5902" s="444">
        <f t="shared" ca="1" si="217"/>
        <v>-9519440220068910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-9519440220068910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-39664334250287.125</v>
      </c>
      <c r="L5903" s="444">
        <f t="shared" ca="1" si="217"/>
        <v>-9559104554319198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-9559104554319198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-39829602309663.328</v>
      </c>
      <c r="L5904" s="444">
        <f t="shared" ca="1" si="217"/>
        <v>-9598934156628862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-9598934156628862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-39995558985953.594</v>
      </c>
      <c r="L5905" s="444">
        <f t="shared" ca="1" si="217"/>
        <v>-9638929715614816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-9638929715614816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-40162207148395.063</v>
      </c>
      <c r="L5906" s="444">
        <f t="shared" ca="1" si="217"/>
        <v>-9679091922763212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-9679091922763212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-40329549678180.047</v>
      </c>
      <c r="L5907" s="444">
        <f t="shared" ca="1" si="217"/>
        <v>-9719421472441392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-9719421472441392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-40497589468505.797</v>
      </c>
      <c r="L5908" s="444">
        <f t="shared" ca="1" si="217"/>
        <v>-9759919061909898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-9759919061909898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-40666329424624.578</v>
      </c>
      <c r="L5909" s="444">
        <f t="shared" ca="1" si="217"/>
        <v>-9800585391334522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-9800585391334522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-40835772463893.844</v>
      </c>
      <c r="L5910" s="444">
        <f t="shared" ca="1" si="217"/>
        <v>-9841421163798416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-9841421163798416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-41005921515826.734</v>
      </c>
      <c r="L5911" s="444">
        <f t="shared" ca="1" si="217"/>
        <v>-9882427085314242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-9882427085314242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-41176779522142.672</v>
      </c>
      <c r="L5912" s="444">
        <f t="shared" ca="1" si="217"/>
        <v>-9923603864836384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-9923603864836384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-41348349436818.266</v>
      </c>
      <c r="L5913" s="444">
        <f t="shared" ca="1" si="217"/>
        <v>-9964952214273202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-9964952214273202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-41520634226138.344</v>
      </c>
      <c r="L5914" s="444">
        <f t="shared" ca="1" si="217"/>
        <v>-1.000647284849934E+16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-1.000647284849934E+16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-41693636868747.25</v>
      </c>
      <c r="L5915" s="444">
        <f t="shared" ca="1" si="217"/>
        <v>-1.0048166485368088E+16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-1.0048166485368088E+16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-41867360355700.367</v>
      </c>
      <c r="L5916" s="444">
        <f t="shared" ca="1" si="217"/>
        <v>-1.0090033845723788E+16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-1.0090033845723788E+16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-42041807690515.781</v>
      </c>
      <c r="L5917" s="444">
        <f t="shared" ca="1" si="217"/>
        <v>-1.0132075653414304E+16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-1.0132075653414304E+16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-42216981889226.266</v>
      </c>
      <c r="L5918" s="444">
        <f t="shared" ca="1" si="217"/>
        <v>-1.017429263530353E+16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-1.017429263530353E+16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-42392885980431.375</v>
      </c>
      <c r="L5919" s="444">
        <f t="shared" ca="1" si="217"/>
        <v>-1.0216685521283962E+16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-1.0216685521283962E+16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-42569523005349.844</v>
      </c>
      <c r="L5920" s="444">
        <f t="shared" ca="1" si="217"/>
        <v>-1.0259255044289312E+16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-1.0259255044289312E+16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-42746896017872.133</v>
      </c>
      <c r="L5921" s="444">
        <f t="shared" ca="1" si="217"/>
        <v>-1.0302001940307184E+16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-1.0302001940307184E+16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-42925008084613.266</v>
      </c>
      <c r="L5922" s="444">
        <f t="shared" ca="1" si="217"/>
        <v>-1.0344926948391798E+16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-1.0344926948391798E+16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-43103862284965.828</v>
      </c>
      <c r="L5923" s="444">
        <f t="shared" ca="1" si="217"/>
        <v>-1.0388030810676764E+16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-1.0388030810676764E+16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-43283461711153.18</v>
      </c>
      <c r="L5924" s="444">
        <f t="shared" ca="1" si="217"/>
        <v>-1.0431314272387918E+16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-1.0431314272387918E+16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-43463809468282.992</v>
      </c>
      <c r="L5925" s="444">
        <f t="shared" ca="1" si="217"/>
        <v>-1.04747780818562E+16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-1.04747780818562E+16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-43644908674400.836</v>
      </c>
      <c r="L5926" s="444">
        <f t="shared" ca="1" si="217"/>
        <v>-1.05184229905306E+16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-1.05184229905306E+16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-43826762460544.164</v>
      </c>
      <c r="L5927" s="444">
        <f t="shared" ca="1" si="217"/>
        <v>-1.0562249752991144E+16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-1.0562249752991144E+16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-44009373970796.43</v>
      </c>
      <c r="L5928" s="444">
        <f t="shared" ca="1" si="217"/>
        <v>-1.060625912696194E+16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-1.060625912696194E+16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-44192746362341.414</v>
      </c>
      <c r="L5929" s="444">
        <f t="shared" ca="1" si="217"/>
        <v>-1.0650451873324282E+16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-1.0650451873324282E+16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-44376882805517.844</v>
      </c>
      <c r="L5930" s="444">
        <f t="shared" ca="1" si="217"/>
        <v>-1.06948287561298E+16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-1.06948287561298E+16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-44561786483874.164</v>
      </c>
      <c r="L5931" s="444">
        <f t="shared" ca="1" si="217"/>
        <v>-1.0739390542613674E+16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-1.0739390542613674E+16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-44747460594223.641</v>
      </c>
      <c r="L5932" s="444">
        <f t="shared" ca="1" si="217"/>
        <v>-1.0784138003207898E+16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-1.0784138003207898E+16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-44933908346699.578</v>
      </c>
      <c r="L5933" s="444">
        <f t="shared" ca="1" si="217"/>
        <v>-1.0829071911554598E+16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-1.0829071911554598E+16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-45121132964810.828</v>
      </c>
      <c r="L5934" s="444">
        <f t="shared" ca="1" si="217"/>
        <v>-1.0874193044519408E+16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-1.0874193044519408E+16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-45309137685497.531</v>
      </c>
      <c r="L5935" s="444">
        <f t="shared" ca="1" si="217"/>
        <v>-1.0919502182204906E+16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-1.0919502182204906E+16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-45497925759187.109</v>
      </c>
      <c r="L5936" s="444">
        <f t="shared" ca="1" si="217"/>
        <v>-1.0965000107964094E+16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-1.0965000107964094E+16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-45687500449850.391</v>
      </c>
      <c r="L5937" s="444">
        <f t="shared" ca="1" si="217"/>
        <v>-1.1010687608413944E+16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-1.1010687608413944E+16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-45877865035058.102</v>
      </c>
      <c r="L5938" s="444">
        <f t="shared" ca="1" si="217"/>
        <v>-1.1056565473449002E+16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-1.1056565473449002E+16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-46069022806037.508</v>
      </c>
      <c r="L5939" s="444">
        <f t="shared" ca="1" si="217"/>
        <v>-1.110263449625504E+16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-1.110263449625504E+16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-46260977067729.336</v>
      </c>
      <c r="L5940" s="444">
        <f t="shared" ca="1" si="217"/>
        <v>-1.114889547332277E+16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-1.114889547332277E+16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-46453731138844.875</v>
      </c>
      <c r="L5941" s="444">
        <f t="shared" ca="1" si="217"/>
        <v>-1.1195349204461614E+16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-1.1195349204461614E+16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-46647288351923.391</v>
      </c>
      <c r="L5942" s="444">
        <f t="shared" ca="1" si="217"/>
        <v>-1.1241996492813538E+16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-1.1241996492813538E+16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-46841652053389.742</v>
      </c>
      <c r="L5943" s="444">
        <f t="shared" ca="1" si="217"/>
        <v>-1.1288838144866928E+16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-1.1288838144866928E+16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-47036825603612.203</v>
      </c>
      <c r="L5944" s="444">
        <f t="shared" ca="1" si="217"/>
        <v>-1.133587497047054E+16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-1.133587497047054E+16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-47232812376960.586</v>
      </c>
      <c r="L5945" s="444">
        <f t="shared" ca="1" si="217"/>
        <v>-1.13831077828475E+16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-1.13831077828475E+16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-47429615761864.586</v>
      </c>
      <c r="L5946" s="444">
        <f t="shared" ca="1" si="217"/>
        <v>-1.1430537398609364E+16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-1.1430537398609364E+16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-47627239160872.352</v>
      </c>
      <c r="L5947" s="444">
        <f t="shared" ca="1" si="217"/>
        <v>-1.1478164637770236E+16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-1.1478164637770236E+16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-47825685990709.313</v>
      </c>
      <c r="L5948" s="444">
        <f t="shared" ca="1" si="217"/>
        <v>-1.1525990323760946E+16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-1.1525990323760946E+16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-48024959682337.273</v>
      </c>
      <c r="L5949" s="444">
        <f t="shared" ca="1" si="217"/>
        <v>-1.1574015283443284E+16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-1.1574015283443284E+16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-48225063681013.68</v>
      </c>
      <c r="L5950" s="444">
        <f t="shared" ca="1" si="217"/>
        <v>-1.1622240347124298E+16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-1.1622240347124298E+16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-48426001446351.242</v>
      </c>
      <c r="L5951" s="444">
        <f t="shared" ca="1" si="217"/>
        <v>-1.167066634857065E+16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-1.167066634857065E+16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-48627776452377.711</v>
      </c>
      <c r="L5952" s="444">
        <f t="shared" ca="1" si="217"/>
        <v>-1.1719294125023028E+16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-1.1719294125023028E+16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-48830392187595.953</v>
      </c>
      <c r="L5953" s="444">
        <f t="shared" ca="1" si="217"/>
        <v>-1.1768124517210624E+16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-1.1768124517210624E+16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-49033852155044.266</v>
      </c>
      <c r="L5954" s="444">
        <f t="shared" ca="1" si="217"/>
        <v>-1.1817158369365668E+16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-1.1817158369365668E+16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-49238159872356.953</v>
      </c>
      <c r="L5955" s="444">
        <f t="shared" ca="1" si="217"/>
        <v>-1.1866396529238024E+16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-1.1866396529238024E+16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-49443318871825.102</v>
      </c>
      <c r="L5956" s="444">
        <f t="shared" ca="1" si="217"/>
        <v>-1.191583984810985E+16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-1.191583984810985E+16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-49649332700457.711</v>
      </c>
      <c r="L5957" s="444">
        <f t="shared" ca="1" si="217"/>
        <v>-1.1965489180810308E+16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-1.1965489180810308E+16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-49856204920042.953</v>
      </c>
      <c r="L5958" s="444">
        <f t="shared" ca="1" si="217"/>
        <v>-1.201534538573035E+16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-1.201534538573035E+16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-50063939107209.789</v>
      </c>
      <c r="L5959" s="444">
        <f t="shared" ca="1" si="217"/>
        <v>-1.206540932483756E+16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-1.206540932483756E+16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-50272538853489.836</v>
      </c>
      <c r="L5960" s="444">
        <f t="shared" ca="1" si="217"/>
        <v>-1.211568186369105E+16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-1.211568186369105E+16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-50482007765379.375</v>
      </c>
      <c r="L5961" s="444">
        <f t="shared" ca="1" si="217"/>
        <v>-1.216616387145643E+16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-1.216616387145643E+16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-50692349464401.789</v>
      </c>
      <c r="L5962" s="444">
        <f t="shared" ca="1" si="217"/>
        <v>-1.2216856220920832E+16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-1.2216856220920832E+16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-50903567587170.133</v>
      </c>
      <c r="L5963" s="444">
        <f t="shared" ca="1" si="217"/>
        <v>-1.2267759788508002E+16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-1.2267759788508002E+16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-51115665785450.008</v>
      </c>
      <c r="L5964" s="444">
        <f t="shared" ca="1" si="217"/>
        <v>-1.2318875454293452E+16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-1.2318875454293452E+16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-51328647726222.719</v>
      </c>
      <c r="L5965" s="444">
        <f t="shared" ca="1" si="217"/>
        <v>-1.2370204102019674E+16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-1.2370204102019674E+16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-51542517091748.641</v>
      </c>
      <c r="L5966" s="444">
        <f t="shared" ca="1" si="217"/>
        <v>-1.2421746619111422E+16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-1.2421746619111422E+16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-51757277579630.922</v>
      </c>
      <c r="L5967" s="444">
        <f t="shared" ca="1" si="217"/>
        <v>-1.2473503896691052E+16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-1.2473503896691052E+16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-51972932902879.383</v>
      </c>
      <c r="L5968" s="444">
        <f t="shared" ca="1" si="217"/>
        <v>-1.2525476829593932E+16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-1.2525476829593932E+16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-52189486789974.719</v>
      </c>
      <c r="L5969" s="444">
        <f t="shared" ca="1" si="217"/>
        <v>-1.2577666316383906E+16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-1.2577666316383906E+16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-52406942984932.938</v>
      </c>
      <c r="L5970" s="444">
        <f t="shared" ca="1" si="217"/>
        <v>-1.2630073259368838E+16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-1.2630073259368838E+16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-52625305247370.156</v>
      </c>
      <c r="L5971" s="444">
        <f t="shared" ca="1" si="217"/>
        <v>-1.2682698564616208E+16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-1.2682698564616208E+16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-52844577352567.531</v>
      </c>
      <c r="L5972" s="444">
        <f t="shared" ca="1" si="217"/>
        <v>-1.2735543141968776E+16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-1.2735543141968776E+16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-53064763091536.563</v>
      </c>
      <c r="L5973" s="444">
        <f t="shared" ca="1" si="217"/>
        <v>-1.2788607905060312E+16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-1.2788607905060312E+16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-53285866271084.633</v>
      </c>
      <c r="L5974" s="444">
        <f t="shared" ca="1" si="217"/>
        <v>-1.2841893771331396E+16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-1.2841893771331396E+16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-53507890713880.813</v>
      </c>
      <c r="L5975" s="444">
        <f t="shared" ca="1" si="217"/>
        <v>-1.2895401662045276E+16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-1.2895401662045276E+16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-53730840258521.984</v>
      </c>
      <c r="L5976" s="444">
        <f t="shared" ca="1" si="217"/>
        <v>-1.2949132502303798E+16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-1.2949132502303798E+16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-53954718759599.156</v>
      </c>
      <c r="L5977" s="444">
        <f t="shared" ca="1" si="217"/>
        <v>-1.3003087221063398E+16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-1.3003087221063398E+16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-54179530087764.156</v>
      </c>
      <c r="L5978" s="444">
        <f t="shared" ca="1" si="217"/>
        <v>-1.3057266751151162E+16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-1.3057266751151162E+16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-54405278129796.508</v>
      </c>
      <c r="L5979" s="444">
        <f t="shared" ca="1" si="217"/>
        <v>-1.3111672029280958E+16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-1.3111672029280958E+16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-54631966788670.656</v>
      </c>
      <c r="L5980" s="444">
        <f t="shared" ca="1" si="217"/>
        <v>-1.3166303996069628E+16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-1.3166303996069628E+16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-54859599983623.453</v>
      </c>
      <c r="L5981" s="444">
        <f t="shared" ca="1" si="217"/>
        <v>-1.3221163596053252E+16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-1.3221163596053252E+16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-55088181650221.883</v>
      </c>
      <c r="L5982" s="444">
        <f t="shared" ca="1" si="217"/>
        <v>-1.3276251777703474E+16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-1.3276251777703474E+16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-55317715740431.141</v>
      </c>
      <c r="L5983" s="444">
        <f t="shared" ca="1" si="217"/>
        <v>-1.3331569493443906E+16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-1.3331569493443906E+16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-55548206222682.938</v>
      </c>
      <c r="L5984" s="444">
        <f t="shared" ca="1" si="217"/>
        <v>-1.3387117699666588E+16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-1.3387117699666588E+16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-55779657081944.117</v>
      </c>
      <c r="L5985" s="444">
        <f t="shared" ca="1" si="217"/>
        <v>-1.3442897356748532E+16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-1.3442897356748532E+16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-56012072319785.547</v>
      </c>
      <c r="L5986" s="444">
        <f t="shared" ca="1" si="217"/>
        <v>-1.3498909429068318E+16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-1.3498909429068318E+16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-56245455954451.328</v>
      </c>
      <c r="L5987" s="444">
        <f t="shared" ca="1" si="217"/>
        <v>-1.355515488502277E+16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-1.355515488502277E+16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-56479812020928.211</v>
      </c>
      <c r="L5988" s="444">
        <f t="shared" ca="1" si="217"/>
        <v>-1.3611634697043698E+16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-1.3611634697043698E+16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-56715144571015.406</v>
      </c>
      <c r="L5989" s="444">
        <f t="shared" ca="1" si="217"/>
        <v>-1.3668349841614714E+16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-1.3668349841614714E+16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-56951457673394.641</v>
      </c>
      <c r="L5990" s="444">
        <f t="shared" ca="1" si="217"/>
        <v>-1.3725301299288108E+16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-1.3725301299288108E+16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-57188755413700.445</v>
      </c>
      <c r="L5991" s="444">
        <f t="shared" ca="1" si="217"/>
        <v>-1.3782490054701808E+16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-1.3782490054701808E+16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-57427041894590.867</v>
      </c>
      <c r="L5992" s="444">
        <f t="shared" ca="1" si="217"/>
        <v>-1.3839917096596398E+16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-1.3839917096596398E+16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-57666321235818.32</v>
      </c>
      <c r="L5993" s="444">
        <f t="shared" ca="1" si="217"/>
        <v>-1.3897583417832216E+16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-1.3897583417832216E+16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-57906597574300.898</v>
      </c>
      <c r="L5994" s="444">
        <f t="shared" ca="1" si="217"/>
        <v>-1.3955490015406516E+16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-1.3955490015406516E+16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-58147875064193.813</v>
      </c>
      <c r="L5995" s="444">
        <f t="shared" ca="1" si="217"/>
        <v>-1.401363789047071E+16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-1.401363789047071E+16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-58390157876961.289</v>
      </c>
      <c r="L5996" s="444">
        <f t="shared" ca="1" si="217"/>
        <v>-1.4072028048347672E+16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-1.4072028048347672E+16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-58633450201448.625</v>
      </c>
      <c r="L5997" s="444">
        <f t="shared" ca="1" si="217"/>
        <v>-1.413066149854912E+16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-1.413066149854912E+16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-58877756243954.656</v>
      </c>
      <c r="L5998" s="444">
        <f t="shared" ca="1" si="217"/>
        <v>-1.4189539254793074E+16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-1.4189539254793074E+16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-59123080228304.477</v>
      </c>
      <c r="L5999" s="444">
        <f t="shared" ca="1" si="217"/>
        <v>-1.4248662335021378E+16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-1.4248662335021378E+16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-59369426395922.414</v>
      </c>
      <c r="L6000" s="444">
        <f t="shared" ca="1" si="217"/>
        <v>-1.43080317614173E+16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-1.43080317614173E+16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-59616799005905.414</v>
      </c>
      <c r="L6001" s="444">
        <f t="shared" ca="1" si="217"/>
        <v>-1.4367648560423206E+16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-1.4367648560423206E+16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-59865202335096.688</v>
      </c>
      <c r="L6002" s="444">
        <f t="shared" ca="1" si="217"/>
        <v>-1.4427513762758302E+16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-1.4427513762758302E+16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-60114640678159.594</v>
      </c>
      <c r="L6003" s="444">
        <f t="shared" ca="1" si="217"/>
        <v>-1.4487628403436462E+16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-1.4487628403436462E+16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-60365118347651.93</v>
      </c>
      <c r="L6004" s="444">
        <f t="shared" ca="1" si="217"/>
        <v>-1.4547993521784114E+16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-1.4547993521784114E+16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-60616639674100.469</v>
      </c>
      <c r="L6005" s="444">
        <f t="shared" ca="1" si="217"/>
        <v>-1.4608610161458214E+16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-1.4608610161458214E+16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-60869209006075.891</v>
      </c>
      <c r="L6006" s="444">
        <f t="shared" ca="1" si="217"/>
        <v>-1.466947937046429E+16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-1.466947937046429E+16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-61122830710267.875</v>
      </c>
      <c r="L6007" s="444">
        <f t="shared" ca="1" si="217"/>
        <v>-1.4730602201174558E+16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-1.4730602201174558E+16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-61377509171560.656</v>
      </c>
      <c r="L6008" s="444">
        <f t="shared" ca="1" si="217"/>
        <v>-1.4791979710346118E+16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-1.4791979710346118E+16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-61633248793108.836</v>
      </c>
      <c r="L6009" s="444">
        <f t="shared" ca="1" si="217"/>
        <v>-1.4853612959139226E+16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-1.4853612959139226E+16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-61890053996413.438</v>
      </c>
      <c r="L6010" s="444">
        <f t="shared" ca="1" si="217"/>
        <v>-1.491550301313564E+16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-1.491550301313564E+16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-62147929221398.508</v>
      </c>
      <c r="L6011" s="444">
        <f t="shared" ca="1" si="217"/>
        <v>-1.4977650942357038E+16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-1.4977650942357038E+16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-62406878926487.656</v>
      </c>
      <c r="L6012" s="444">
        <f t="shared" ca="1" si="217"/>
        <v>-1.5040057821283526E+16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-1.5040057821283526E+16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-62666907588681.359</v>
      </c>
      <c r="L6013" s="444">
        <f t="shared" ca="1" si="217"/>
        <v>-1.5102724728872208E+16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-1.5102724728872208E+16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-62928019703634.195</v>
      </c>
      <c r="L6014" s="444">
        <f t="shared" ca="1" si="217"/>
        <v>-1.5165652748575842E+16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-1.5165652748575842E+16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-63190219785732.672</v>
      </c>
      <c r="L6015" s="444">
        <f t="shared" ca="1" si="217"/>
        <v>-1.5228842968361574E+16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-1.5228842968361574E+16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-63453512368173.227</v>
      </c>
      <c r="L6016" s="444">
        <f t="shared" ca="1" si="217"/>
        <v>-1.5292296480729748E+16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-1.5292296480729748E+16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-63717902003040.625</v>
      </c>
      <c r="L6017" s="444">
        <f t="shared" ca="1" si="217"/>
        <v>-1.5356014382732788E+16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-1.5356014382732788E+16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-63983393261386.617</v>
      </c>
      <c r="L6018" s="444">
        <f t="shared" ca="1" si="217"/>
        <v>-1.5419997775994174E+16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-1.5419997775994174E+16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-64249990733309.047</v>
      </c>
      <c r="L6019" s="444">
        <f t="shared" ca="1" si="217"/>
        <v>-1.5484247766727484E+16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-1.5484247766727484E+16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-64517699028031.188</v>
      </c>
      <c r="L6020" s="444">
        <f t="shared" ca="1" si="217"/>
        <v>-1.5548765465755516E+16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-1.5548765465755516E+16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-64786522773981.313</v>
      </c>
      <c r="L6021" s="444">
        <f t="shared" ca="1" si="217"/>
        <v>-1.5613551988529498E+16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-1.5613551988529498E+16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-65056466618872.906</v>
      </c>
      <c r="L6022" s="444">
        <f t="shared" ca="1" si="217"/>
        <v>-1.567860845514837E+16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-1.567860845514837E+16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-65327535229784.875</v>
      </c>
      <c r="L6023" s="444">
        <f t="shared" ca="1" si="217"/>
        <v>-1.5743935990378154E+16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-1.5743935990378154E+16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-65599733293242.313</v>
      </c>
      <c r="L6024" s="444">
        <f t="shared" ca="1" si="217"/>
        <v>-1.5809535723671396E+16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-1.5809535723671396E+16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-65873065515297.484</v>
      </c>
      <c r="L6025" s="444">
        <f t="shared" ca="1" si="217"/>
        <v>-1.5875408789186694E+16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-1.5875408789186694E+16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-66147536621611.227</v>
      </c>
      <c r="L6026" s="444">
        <f t="shared" ca="1" si="217"/>
        <v>-1.5941556325808306E+16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-1.5941556325808306E+16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-66423151357534.609</v>
      </c>
      <c r="L6027" s="444">
        <f t="shared" ca="1" si="217"/>
        <v>-1.600797947716584E+16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-1.600797947716584E+16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-66699914488191</v>
      </c>
      <c r="L6028" s="444">
        <f t="shared" ca="1" si="217"/>
        <v>-1.6074679391654032E+16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-1.6074679391654032E+16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-66977830798558.469</v>
      </c>
      <c r="L6029" s="444">
        <f t="shared" ca="1" si="217"/>
        <v>-1.614165722245259E+16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-1.614165722245259E+16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-67256905093552.461</v>
      </c>
      <c r="L6030" s="444">
        <f t="shared" ca="1" si="217"/>
        <v>-1.6208914127546142E+16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-1.6208914127546142E+16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-67537142198108.922</v>
      </c>
      <c r="L6031" s="444">
        <f t="shared" ca="1" si="217"/>
        <v>-1.627645126974425E+16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-1.627645126974425E+16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-67818546957267.695</v>
      </c>
      <c r="L6032" s="444">
        <f t="shared" ca="1" si="217"/>
        <v>-1.6344269816701518E+16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-1.6344269816701518E+16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-68101124236256.32</v>
      </c>
      <c r="L6033" s="444">
        <f t="shared" ca="1" si="217"/>
        <v>-1.6412370940937774E+16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-1.6412370940937774E+16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-68384878920574.055</v>
      </c>
      <c r="L6034" s="444">
        <f t="shared" ca="1" si="217"/>
        <v>-1.6480755819858348E+16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-1.6480755819858348E+16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-68669815916076.438</v>
      </c>
      <c r="L6035" s="444">
        <f t="shared" ca="1" si="217"/>
        <v>-1.6549425635774424E+16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-1.6549425635774424E+16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-68955940149060.109</v>
      </c>
      <c r="L6036" s="444">
        <f t="shared" ca="1" si="217"/>
        <v>-1.6618381575923484E+16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-1.6618381575923484E+16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-69243256566347.844</v>
      </c>
      <c r="L6037" s="444">
        <f t="shared" ca="1" si="217"/>
        <v>-1.6687624832489832E+16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-1.6687624832489832E+16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-69531770135374.297</v>
      </c>
      <c r="L6038" s="444">
        <f t="shared" ca="1" si="217"/>
        <v>-1.6757156602625206E+16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-1.6757156602625206E+16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-69821485844271.688</v>
      </c>
      <c r="L6039" s="444">
        <f t="shared" ca="1" si="217"/>
        <v>-1.6826978088469478E+16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-1.6826978088469478E+16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-70112408701956.164</v>
      </c>
      <c r="L6040" s="444">
        <f t="shared" ca="1" si="217"/>
        <v>-1.6897090497171434E+16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-1.6897090497171434E+16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-70404543738214.313</v>
      </c>
      <c r="L6041" s="444">
        <f t="shared" ca="1" si="217"/>
        <v>-1.6967495040909648E+16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-1.6967495040909648E+16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-70697896003790.188</v>
      </c>
      <c r="L6042" s="444">
        <f t="shared" ca="1" si="217"/>
        <v>-1.7038192936913438E+16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-1.7038192936913438E+16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-70992470570472.656</v>
      </c>
      <c r="L6043" s="444">
        <f t="shared" ca="1" si="217"/>
        <v>-1.710918540748391E+16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-1.710918540748391E+16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-71288272531182.953</v>
      </c>
      <c r="L6044" s="444">
        <f t="shared" ca="1" si="217"/>
        <v>-1.7180473680015092E+16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-1.7180473680015092E+16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-71585307000062.891</v>
      </c>
      <c r="L6045" s="444">
        <f t="shared" ca="1" si="217"/>
        <v>-1.7252058987015154E+16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-1.7252058987015154E+16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-71883579112563.141</v>
      </c>
      <c r="L6046" s="444">
        <f t="shared" ca="1" si="217"/>
        <v>-1.7323942566127718E+16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-1.7323942566127718E+16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-72183094025532.156</v>
      </c>
      <c r="L6047" s="444">
        <f t="shared" ca="1" si="217"/>
        <v>-1.739612566015325E+16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-1.739612566015325E+16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-72483856917305.219</v>
      </c>
      <c r="L6048" s="444">
        <f t="shared" ca="1" si="217"/>
        <v>-1.7468609517070556E+16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-1.7468609517070556E+16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-72785872987793.969</v>
      </c>
      <c r="L6049" s="444">
        <f t="shared" ca="1" si="217"/>
        <v>-1.754139539005835E+16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-1.754139539005835E+16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-73089147458576.453</v>
      </c>
      <c r="L6050" s="444">
        <f t="shared" ca="1" si="217"/>
        <v>-1.7614484537516926E+16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-1.7614484537516926E+16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-73393685572987.188</v>
      </c>
      <c r="L6051" s="444">
        <f t="shared" ca="1" si="217"/>
        <v>-1.7687878223089914E+16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-1.7687878223089914E+16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-73699492596207.969</v>
      </c>
      <c r="L6052" s="444">
        <f t="shared" ca="1" si="217"/>
        <v>-1.7761577715686122E+16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-1.7761577715686122E+16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-74006573815358.828</v>
      </c>
      <c r="L6053" s="444">
        <f t="shared" ca="1" si="217"/>
        <v>-1.783558428950148E+16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-1.783558428950148E+16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-74314934539589.484</v>
      </c>
      <c r="L6054" s="444">
        <f t="shared" ca="1" si="217"/>
        <v>-1.790989922404107E+16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-1.790989922404107E+16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-74624580100171.125</v>
      </c>
      <c r="L6055" s="444">
        <f t="shared" ca="1" si="217"/>
        <v>-1.7984523804141242E+16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-1.7984523804141242E+16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-74935515850588.5</v>
      </c>
      <c r="L6056" s="444">
        <f t="shared" ca="1" si="217"/>
        <v>-1.8059459319991832E+16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-1.8059459319991832E+16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-75247747166632.625</v>
      </c>
      <c r="L6057" s="444">
        <f t="shared" ca="1" si="217"/>
        <v>-1.8134707067158464E+16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-1.8134707067158464E+16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-75561279446493.594</v>
      </c>
      <c r="L6058" s="444">
        <f t="shared" ca="1" si="217"/>
        <v>-1.8210268346604956E+16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-1.8210268346604956E+16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-75876118110853.984</v>
      </c>
      <c r="L6059" s="444">
        <f t="shared" ca="1" si="217"/>
        <v>-1.8286144464715808E+16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-1.8286144464715808E+16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-76192268602982.531</v>
      </c>
      <c r="L6060" s="444">
        <f t="shared" ca="1" si="217"/>
        <v>-1.8362336733318792E+16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-1.8362336733318792E+16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-76509736388828.297</v>
      </c>
      <c r="L6061" s="444">
        <f t="shared" ca="1" si="217"/>
        <v>-1.843884646970762E+16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-1.843884646970762E+16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-76828526957115.078</v>
      </c>
      <c r="L6062" s="444">
        <f t="shared" ca="1" si="217"/>
        <v>-1.8515674996664736E+16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-1.8515674996664736E+16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-77148645819436.406</v>
      </c>
      <c r="L6063" s="444">
        <f t="shared" ca="1" si="217"/>
        <v>-1.8592823642484172E+16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-1.8592823642484172E+16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-77470098510350.719</v>
      </c>
      <c r="L6064" s="444">
        <f t="shared" ca="1" si="217"/>
        <v>-1.8670293740994524E+16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-1.8670293740994524E+16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-77792890587477.188</v>
      </c>
      <c r="L6065" s="444">
        <f t="shared" ca="1" si="217"/>
        <v>-1.8748086631582E+16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-1.8748086631582E+16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-78117027631591.672</v>
      </c>
      <c r="L6066" s="444">
        <f t="shared" ca="1" si="217"/>
        <v>-1.8826203659213592E+16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-1.8826203659213592E+16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-78442515246723.297</v>
      </c>
      <c r="L6067" s="444">
        <f t="shared" ca="1" si="217"/>
        <v>-1.8904646174460316E+16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-1.8904646174460316E+16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-78769359060251.313</v>
      </c>
      <c r="L6068" s="444">
        <f t="shared" ca="1" si="217"/>
        <v>-1.8983415533520568E+16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-1.8983415533520568E+16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-79097564723002.359</v>
      </c>
      <c r="L6069" s="444">
        <f t="shared" ca="1" si="217"/>
        <v>-1.9062513098243572E+16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-1.9062513098243572E+16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-79427137909348.219</v>
      </c>
      <c r="L6070" s="444">
        <f t="shared" ca="1" si="217"/>
        <v>-1.914194023615292E+16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-1.914194023615292E+16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-79758084317303.828</v>
      </c>
      <c r="L6071" s="444">
        <f t="shared" ca="1" si="217"/>
        <v>-1.9221698320470224E+16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-1.9221698320470224E+16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-80090409668625.938</v>
      </c>
      <c r="L6072" s="444">
        <f t="shared" ca="1" si="217"/>
        <v>-1.9301788730138848E+16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-1.9301788730138848E+16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-80424119708911.859</v>
      </c>
      <c r="L6073" s="444">
        <f t="shared" ca="1" si="217"/>
        <v>-1.938221284984776E+16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-1.938221284984776E+16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-80759220207699</v>
      </c>
      <c r="L6074" s="444">
        <f t="shared" ca="1" si="217"/>
        <v>-1.946297207005546E+16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-1.946297207005546E+16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-81095716958564.422</v>
      </c>
      <c r="L6075" s="444">
        <f t="shared" ca="1" si="217"/>
        <v>-1.9544067787014024E+16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-1.9544067787014024E+16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-81433615779225.094</v>
      </c>
      <c r="L6076" s="444">
        <f t="shared" ca="1" si="217"/>
        <v>-1.9625501402793248E+16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-1.9625501402793248E+16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-81772922511638.531</v>
      </c>
      <c r="L6077" s="444">
        <f t="shared" ca="1" si="217"/>
        <v>-1.9707274325304888E+16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-1.9707274325304888E+16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-82113643022103.703</v>
      </c>
      <c r="L6078" s="444">
        <f t="shared" ca="1" si="217"/>
        <v>-1.9789387968326992E+16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-1.9789387968326992E+16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-82455783201362.469</v>
      </c>
      <c r="L6079" s="444">
        <f t="shared" ca="1" si="217"/>
        <v>-1.9871843751528356E+16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-1.9871843751528356E+16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-82799348964701.484</v>
      </c>
      <c r="L6080" s="444">
        <f t="shared" ca="1" si="217"/>
        <v>-1.9954643100493056E+16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-1.9954643100493056E+16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-83144346252054.406</v>
      </c>
      <c r="L6081" s="444">
        <f t="shared" ca="1" si="217"/>
        <v>-2.0037787446745112E+16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-2.0037787446745112E+16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-83490781028104.625</v>
      </c>
      <c r="L6082" s="444">
        <f t="shared" ca="1" si="217"/>
        <v>-2.0121278227773216E+16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-2.0121278227773216E+16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-83838659282388.406</v>
      </c>
      <c r="L6083" s="444">
        <f t="shared" ca="1" si="217"/>
        <v>-2.0205116887055604E+16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-2.0205116887055604E+16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-84187987029398.344</v>
      </c>
      <c r="L6084" s="444">
        <f t="shared" ca="1" si="217"/>
        <v>-2.0289304874085004E+16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-2.0289304874085004E+16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-84538770308687.516</v>
      </c>
      <c r="L6085" s="444">
        <f t="shared" ca="1" si="217"/>
        <v>-2.0373843644393692E+16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-2.0373843644393692E+16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-84891015184973.719</v>
      </c>
      <c r="L6086" s="444">
        <f t="shared" ca="1" si="217"/>
        <v>-2.0458734659578664E+16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-2.0458734659578664E+16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-85244727748244.438</v>
      </c>
      <c r="L6087" s="444">
        <f t="shared" ca="1" si="217"/>
        <v>-2.0543979387326908E+16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-2.0543979387326908E+16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-85599914113862.109</v>
      </c>
      <c r="L6088" s="444">
        <f t="shared" ca="1" si="217"/>
        <v>-2.0629579301440772E+16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-2.0629579301440772E+16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-85956580422669.875</v>
      </c>
      <c r="L6089" s="444">
        <f t="shared" ca="1" si="217"/>
        <v>-2.071553588186344E+16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-2.071553588186344E+16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-86314732841097.672</v>
      </c>
      <c r="L6090" s="444">
        <f t="shared" ca="1" si="217"/>
        <v>-2.0801850614704536E+16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-2.0801850614704536E+16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-86674377561268.906</v>
      </c>
      <c r="L6091" s="444">
        <f t="shared" ca="1" si="217"/>
        <v>-2.0888524992265804E+16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-2.0888524992265804E+16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-87035520801107.516</v>
      </c>
      <c r="L6092" s="444">
        <f t="shared" ca="1" si="217"/>
        <v>-2.0975560513066912E+16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-2.0975560513066912E+16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-87398168804445.469</v>
      </c>
      <c r="L6093" s="444">
        <f t="shared" ca="1" si="217"/>
        <v>-2.1062958681871356E+16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-2.1062958681871356E+16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-87762327841130.656</v>
      </c>
      <c r="L6094" s="444">
        <f t="shared" ca="1" si="217"/>
        <v>-2.1150721009712488E+16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-2.1150721009712488E+16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-88128004207135.359</v>
      </c>
      <c r="L6095" s="444">
        <f t="shared" ca="1" si="217"/>
        <v>-2.1238849013919624E+16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-2.1238849013919624E+16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-88495204224665.094</v>
      </c>
      <c r="L6096" s="444">
        <f t="shared" ca="1" si="217"/>
        <v>-2.1327344218144288E+16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-2.1327344218144288E+16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-88863934242267.859</v>
      </c>
      <c r="L6097" s="444">
        <f t="shared" ca="1" si="217"/>
        <v>-2.1416208152386556E+16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-2.1416208152386556E+16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-89234200634943.984</v>
      </c>
      <c r="L6098" s="444">
        <f t="shared" ca="1" si="217"/>
        <v>-2.15054423530215E+16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-2.15054423530215E+16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-89606009804256.25</v>
      </c>
      <c r="L6099" s="444">
        <f t="shared" ca="1" si="217"/>
        <v>-2.1595048362825756E+16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-2.1595048362825756E+16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-89979368178440.656</v>
      </c>
      <c r="L6100" s="444">
        <f t="shared" ca="1" si="217"/>
        <v>-2.1685027731004196E+16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-2.1685027731004196E+16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-90354282212517.484</v>
      </c>
      <c r="L6101" s="444">
        <f t="shared" ca="1" si="217"/>
        <v>-2.1775382013216712E+16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-2.1775382013216712E+16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-90730758388402.969</v>
      </c>
      <c r="L6102" s="444">
        <f t="shared" ca="1" si="217"/>
        <v>-2.1866112771605116E+16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-2.1866112771605116E+16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-91108803215021.313</v>
      </c>
      <c r="L6103" s="444">
        <f t="shared" ca="1" si="217"/>
        <v>-2.1957221574820136E+16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-2.1957221574820136E+16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-91488423228417.234</v>
      </c>
      <c r="L6104" s="444">
        <f t="shared" ca="1" si="217"/>
        <v>-2.2048709998048552E+16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-2.2048709998048552E+16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-91869624991868.969</v>
      </c>
      <c r="L6105" s="444">
        <f t="shared" ca="1" si="217"/>
        <v>-2.214057962304042E+16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-2.214057962304042E+16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-92252415096001.75</v>
      </c>
      <c r="L6106" s="444">
        <f t="shared" ca="1" si="217"/>
        <v>-2.223283203813642E+16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-2.223283203813642E+16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-92636800158901.75</v>
      </c>
      <c r="L6107" s="444">
        <f t="shared" ca="1" si="217"/>
        <v>-2.232546883829532E+16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-2.232546883829532E+16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-93022786826230.5</v>
      </c>
      <c r="L6108" s="444">
        <f t="shared" ca="1" si="217"/>
        <v>-2.2418491625121552E+16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-2.2418491625121552E+16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-93410381771339.797</v>
      </c>
      <c r="L6109" s="444">
        <f t="shared" ca="1" si="217"/>
        <v>-2.2511902006892892E+16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-2.2511902006892892E+16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-93799591695387.047</v>
      </c>
      <c r="L6110" s="444">
        <f t="shared" ca="1" si="217"/>
        <v>-2.260570159858828E+16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-2.260570159858828E+16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-94190423327451.172</v>
      </c>
      <c r="L6111" s="444">
        <f t="shared" ca="1" si="217"/>
        <v>-2.2699892021915732E+16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-2.2699892021915732E+16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-94582883424648.875</v>
      </c>
      <c r="L6112" s="444">
        <f t="shared" ca="1" si="217"/>
        <v>-2.279447490534038E+16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-2.279447490534038E+16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-94976978772251.578</v>
      </c>
      <c r="L6113" s="444">
        <f t="shared" ca="1" si="217"/>
        <v>-2.2889451884112632E+16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-2.2889451884112632E+16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-95372716183802.625</v>
      </c>
      <c r="L6114" s="444">
        <f t="shared" ca="1" si="217"/>
        <v>-2.2984824600296436E+16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-2.2984824600296436E+16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-95770102501235.156</v>
      </c>
      <c r="L6115" s="444">
        <f t="shared" ca="1" si="217"/>
        <v>-2.3080594702797672E+16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-2.3080594702797672E+16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-96169144594990.297</v>
      </c>
      <c r="L6116" s="444">
        <f t="shared" ca="1" si="217"/>
        <v>-2.3176763847392664E+16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-2.3176763847392664E+16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-96569849364136.094</v>
      </c>
      <c r="L6117" s="444">
        <f t="shared" ca="1" si="217"/>
        <v>-2.32733336967568E+16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-2.32733336967568E+16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-96972223736486.672</v>
      </c>
      <c r="L6118" s="444">
        <f t="shared" ca="1" si="217"/>
        <v>-2.3370305920493288E+16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-2.3370305920493288E+16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-97376274668722.031</v>
      </c>
      <c r="L6119" s="444">
        <f t="shared" ca="1" si="217"/>
        <v>-2.3467682195162012E+16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-2.3467682195162012E+16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-97782009146508.375</v>
      </c>
      <c r="L6120" s="444">
        <f t="shared" ca="1" si="217"/>
        <v>-2.356546420430852E+16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-2.356546420430852E+16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-98189434184618.828</v>
      </c>
      <c r="L6121" s="444">
        <f t="shared" ca="1" si="217"/>
        <v>-2.366365363849314E+16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-2.366365363849314E+16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-98598556827054.75</v>
      </c>
      <c r="L6122" s="444">
        <f t="shared" ca="1" si="217"/>
        <v>-2.3762252195320196E+16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-2.3762252195320196E+16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-99009384147167.484</v>
      </c>
      <c r="L6123" s="444">
        <f t="shared" ca="1" si="217"/>
        <v>-2.3861261579467364E+16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-2.3861261579467364E+16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-99421923247780.688</v>
      </c>
      <c r="L6124" s="444">
        <f t="shared" ca="1" si="217"/>
        <v>-2.3960683502715144E+16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-2.3960683502715144E+16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-99836181261313.094</v>
      </c>
      <c r="L6125" s="444">
        <f t="shared" ca="1" si="217"/>
        <v>-2.4060519683976456E+16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-2.4060519683976456E+16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-100252165349901.91</v>
      </c>
      <c r="L6126" s="444">
        <f t="shared" ca="1" si="217"/>
        <v>-2.4160771849326356E+16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-2.4160771849326356E+16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-100669882705526.48</v>
      </c>
      <c r="L6127" s="444">
        <f t="shared" ca="1" si="217"/>
        <v>-2.4261441732031884E+16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-2.4261441732031884E+16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-101089340550132.84</v>
      </c>
      <c r="L6128" s="444">
        <f t="shared" ref="L6128:L6250" ca="1" si="222">I6128-J6128+K6128</f>
        <v>-2.4362531072582016E+16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-2.4362531072582016E+16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-101510546135758.41</v>
      </c>
      <c r="L6129" s="444">
        <f t="shared" ca="1" si="222"/>
        <v>-2.4464041618717776E+16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-2.4464041618717776E+16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-101933506744657.41</v>
      </c>
      <c r="L6130" s="444">
        <f t="shared" ca="1" si="222"/>
        <v>-2.4565975125462432E+16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-2.4565975125462432E+16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-102358229689426.8</v>
      </c>
      <c r="L6131" s="444">
        <f t="shared" ca="1" si="222"/>
        <v>-2.466833335515186E+16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-2.466833335515186E+16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-102784722313132.75</v>
      </c>
      <c r="L6132" s="444">
        <f t="shared" ca="1" si="222"/>
        <v>-2.4771118077464992E+16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-2.4771118077464992E+16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-103212991989437.47</v>
      </c>
      <c r="L6133" s="444">
        <f t="shared" ca="1" si="222"/>
        <v>-2.4874331069454428E+16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-2.4874331069454428E+16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-103643046122726.78</v>
      </c>
      <c r="L6134" s="444">
        <f t="shared" ca="1" si="222"/>
        <v>-2.4977974115577156E+16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-2.4977974115577156E+16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-104074892148238.16</v>
      </c>
      <c r="L6135" s="444">
        <f t="shared" ca="1" si="222"/>
        <v>-2.5082049007725396E+16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-2.5082049007725396E+16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-104508537532189.16</v>
      </c>
      <c r="L6136" s="444">
        <f t="shared" ca="1" si="222"/>
        <v>-2.5186557545257584E+16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-2.5186557545257584E+16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-104943989771906.59</v>
      </c>
      <c r="L6137" s="444">
        <f t="shared" ca="1" si="222"/>
        <v>-2.5291501535029492E+16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-2.5291501535029492E+16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-105381256395956.22</v>
      </c>
      <c r="L6138" s="444">
        <f t="shared" ca="1" si="222"/>
        <v>-2.5396882791425448E+16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-2.5396882791425448E+16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-105820344964272.7</v>
      </c>
      <c r="L6139" s="444">
        <f t="shared" ca="1" si="222"/>
        <v>-2.550270313638972E+16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-2.550270313638972E+16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-106261263068290.5</v>
      </c>
      <c r="L6140" s="444">
        <f t="shared" ca="1" si="222"/>
        <v>-2.5608964399458012E+16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-2.5608964399458012E+16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-106704018331075.05</v>
      </c>
      <c r="L6141" s="444">
        <f t="shared" ca="1" si="222"/>
        <v>-2.5715668417789088E+16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-2.5715668417789088E+16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-107148618407454.53</v>
      </c>
      <c r="L6142" s="444">
        <f t="shared" ca="1" si="222"/>
        <v>-2.5822817036196544E+16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-2.5822817036196544E+16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-107595070984152.27</v>
      </c>
      <c r="L6143" s="444">
        <f t="shared" ca="1" si="222"/>
        <v>-2.5930412107180696E+16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-2.5930412107180696E+16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-108043383779919.56</v>
      </c>
      <c r="L6144" s="444">
        <f t="shared" ca="1" si="222"/>
        <v>-2.6038455490960616E+16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-2.6038455490960616E+16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-108493564545669.23</v>
      </c>
      <c r="L6145" s="444">
        <f t="shared" ca="1" si="222"/>
        <v>-2.6146949055506284E+16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-2.6146949055506284E+16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-108945621064609.52</v>
      </c>
      <c r="L6146" s="444">
        <f t="shared" ca="1" si="222"/>
        <v>-2.6255894676570892E+16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-2.6255894676570892E+16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-109399561152378.72</v>
      </c>
      <c r="L6147" s="444">
        <f t="shared" ca="1" si="222"/>
        <v>-2.6365294237723272E+16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-2.6365294237723272E+16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-109855392657180.3</v>
      </c>
      <c r="L6148" s="444">
        <f t="shared" ca="1" si="222"/>
        <v>-2.6475149630380452E+16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-2.6475149630380452E+16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-110313123459918.55</v>
      </c>
      <c r="L6149" s="444">
        <f t="shared" ca="1" si="222"/>
        <v>-2.6585462753840372E+16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-2.6585462753840372E+16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-110772761474334.88</v>
      </c>
      <c r="L6150" s="444">
        <f t="shared" ca="1" si="222"/>
        <v>-2.6696235515314708E+16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-2.6696235515314708E+16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-111234314647144.61</v>
      </c>
      <c r="L6151" s="444">
        <f t="shared" ca="1" si="222"/>
        <v>-2.6807469829961852E+16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-2.6807469829961852E+16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-111697790958174.38</v>
      </c>
      <c r="L6152" s="444">
        <f t="shared" ca="1" si="222"/>
        <v>-2.6919167620920028E+16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-2.6919167620920028E+16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-112163198420500.11</v>
      </c>
      <c r="L6153" s="444">
        <f t="shared" ca="1" si="222"/>
        <v>-2.7031330819340528E+16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-2.7031330819340528E+16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-112630545080585.53</v>
      </c>
      <c r="L6154" s="444">
        <f t="shared" ca="1" si="222"/>
        <v>-2.7143961364421112E+16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-2.7143961364421112E+16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-113099839018421.3</v>
      </c>
      <c r="L6155" s="444">
        <f t="shared" ca="1" si="222"/>
        <v>-2.7257061203439532E+16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-2.7257061203439532E+16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-113571088347664.72</v>
      </c>
      <c r="L6156" s="444">
        <f t="shared" ca="1" si="222"/>
        <v>-2.7370632291787196E+16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-2.7370632291787196E+16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-114044301215779.98</v>
      </c>
      <c r="L6157" s="444">
        <f t="shared" ca="1" si="222"/>
        <v>-2.7484676593002976E+16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-2.7484676593002976E+16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-114519485804179.06</v>
      </c>
      <c r="L6158" s="444">
        <f t="shared" ca="1" si="222"/>
        <v>-2.7599196078807156E+16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-2.7599196078807156E+16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-114996650328363.14</v>
      </c>
      <c r="L6159" s="444">
        <f t="shared" ca="1" si="222"/>
        <v>-2.771419272913552E+16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-2.771419272913552E+16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-115475803038064.67</v>
      </c>
      <c r="L6160" s="444">
        <f t="shared" ca="1" si="222"/>
        <v>-2.7829668532173584E+16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-2.7829668532173584E+16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-115956952217389.94</v>
      </c>
      <c r="L6161" s="444">
        <f t="shared" ca="1" si="222"/>
        <v>-2.7945625484390972E+16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-2.7945625484390972E+16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-116440106184962.38</v>
      </c>
      <c r="L6162" s="444">
        <f t="shared" ca="1" si="222"/>
        <v>-2.8062065590575936E+16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-2.8062065590575936E+16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-116925273294066.39</v>
      </c>
      <c r="L6163" s="444">
        <f t="shared" ca="1" si="222"/>
        <v>-2.8178990863870004E+16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-2.8178990863870004E+16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-117412461932791.67</v>
      </c>
      <c r="L6164" s="444">
        <f t="shared" ca="1" si="222"/>
        <v>-2.8296403325802796E+16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-2.8296403325802796E+16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-117901680524178.31</v>
      </c>
      <c r="L6165" s="444">
        <f t="shared" ca="1" si="222"/>
        <v>-2.8414305006326976E+16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-2.8414305006326976E+16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-118392937526362.39</v>
      </c>
      <c r="L6166" s="444">
        <f t="shared" ca="1" si="222"/>
        <v>-2.853269794385334E+16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-2.853269794385334E+16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-118886241432722.23</v>
      </c>
      <c r="L6167" s="444">
        <f t="shared" ca="1" si="222"/>
        <v>-2.8651584185286064E+16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-2.8651584185286064E+16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-119381600772025.27</v>
      </c>
      <c r="L6168" s="444">
        <f t="shared" ca="1" si="222"/>
        <v>-2.8770965786058088E+16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-2.8770965786058088E+16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-119879024108575.36</v>
      </c>
      <c r="L6169" s="444">
        <f t="shared" ca="1" si="222"/>
        <v>-2.8890844810166664E+16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-2.8890844810166664E+16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-120378520042361.09</v>
      </c>
      <c r="L6170" s="444">
        <f t="shared" ca="1" si="222"/>
        <v>-2.9011223330209024E+16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-2.9011223330209024E+16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-120880097209204.27</v>
      </c>
      <c r="L6171" s="444">
        <f t="shared" ca="1" si="222"/>
        <v>-2.9132103427418228E+16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-2.9132103427418228E+16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-121383764280909.28</v>
      </c>
      <c r="L6172" s="444">
        <f t="shared" ca="1" si="222"/>
        <v>-2.9253487191699136E+16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-2.9253487191699136E+16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-121889529965413.06</v>
      </c>
      <c r="L6173" s="444">
        <f t="shared" ca="1" si="222"/>
        <v>-2.9375376721664548E+16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-2.9375376721664548E+16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-122397403006935.61</v>
      </c>
      <c r="L6174" s="444">
        <f t="shared" ca="1" si="222"/>
        <v>-2.9497774124671484E+16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-2.9497774124671484E+16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-122907392186131.2</v>
      </c>
      <c r="L6175" s="444">
        <f t="shared" ca="1" si="222"/>
        <v>-2.9620681516857616E+16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-2.9620681516857616E+16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-123419506320240.06</v>
      </c>
      <c r="L6176" s="444">
        <f t="shared" ca="1" si="222"/>
        <v>-2.9744101023177856E+16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-2.9744101023177856E+16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-123933754263241.08</v>
      </c>
      <c r="L6177" s="444">
        <f t="shared" ca="1" si="222"/>
        <v>-2.9868034777441096E+16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-2.9868034777441096E+16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-124450144906004.58</v>
      </c>
      <c r="L6178" s="444">
        <f t="shared" ca="1" si="222"/>
        <v>-2.99924849223471E+16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-2.99924849223471E+16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-124968687176446.27</v>
      </c>
      <c r="L6179" s="444">
        <f t="shared" ca="1" si="222"/>
        <v>-3.0117453609523548E+16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-3.0117453609523548E+16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-125489390039681.45</v>
      </c>
      <c r="L6180" s="444">
        <f t="shared" ca="1" si="222"/>
        <v>-3.0242942999563228E+16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-3.0242942999563228E+16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-126012262498180.11</v>
      </c>
      <c r="L6181" s="444">
        <f t="shared" ca="1" si="222"/>
        <v>-3.0368955262061408E+16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-3.0368955262061408E+16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-126537313591922.53</v>
      </c>
      <c r="L6182" s="444">
        <f t="shared" ca="1" si="222"/>
        <v>-3.0495492575653332E+16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-3.0495492575653332E+16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-127064552398555.55</v>
      </c>
      <c r="L6183" s="444">
        <f t="shared" ca="1" si="222"/>
        <v>-3.0622557128051888E+16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-3.0622557128051888E+16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-127593988033549.53</v>
      </c>
      <c r="L6184" s="444">
        <f t="shared" ca="1" si="222"/>
        <v>-3.0750151116085436E+16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-3.0750151116085436E+16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-128125629650355.98</v>
      </c>
      <c r="L6185" s="444">
        <f t="shared" ca="1" si="222"/>
        <v>-3.0878276745735792E+16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-3.0878276745735792E+16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-128659486440565.81</v>
      </c>
      <c r="L6186" s="444">
        <f t="shared" ca="1" si="222"/>
        <v>-3.1006936232176356E+16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-3.1006936232176356E+16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-129195567634068.14</v>
      </c>
      <c r="L6187" s="444">
        <f t="shared" ca="1" si="222"/>
        <v>-3.1136131799810424E+16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-3.1136131799810424E+16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-129733882499210.08</v>
      </c>
      <c r="L6188" s="444">
        <f t="shared" ca="1" si="222"/>
        <v>-3.1265865682309636E+16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-3.1265865682309636E+16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-130274440342956.8</v>
      </c>
      <c r="L6189" s="444">
        <f t="shared" ca="1" si="222"/>
        <v>-3.1396140122652592E+16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-3.1396140122652592E+16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-130817250511052.47</v>
      </c>
      <c r="L6190" s="444">
        <f t="shared" ca="1" si="222"/>
        <v>-3.1526957373163644E+16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-3.1526957373163644E+16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-131362322388181.86</v>
      </c>
      <c r="L6191" s="444">
        <f t="shared" ca="1" si="222"/>
        <v>-3.1658319695551824E+16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-3.1658319695551824E+16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-131909665398132.59</v>
      </c>
      <c r="L6192" s="444">
        <f t="shared" ca="1" si="222"/>
        <v>-3.1790229360949956E+16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-3.1790229360949956E+16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-132459289003958.14</v>
      </c>
      <c r="L6193" s="444">
        <f t="shared" ca="1" si="222"/>
        <v>-3.1922688649953916E+16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-3.1922688649953916E+16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-133011202708141.31</v>
      </c>
      <c r="L6194" s="444">
        <f t="shared" ca="1" si="222"/>
        <v>-3.2055699852662056E+16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-3.2055699852662056E+16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-133565416052758.56</v>
      </c>
      <c r="L6195" s="444">
        <f t="shared" ca="1" si="222"/>
        <v>-3.2189265268714816E+16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-3.2189265268714816E+16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-134121938619645.06</v>
      </c>
      <c r="L6196" s="444">
        <f t="shared" ca="1" si="222"/>
        <v>-3.232338720733446E+16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-3.232338720733446E+16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-134680780030560.25</v>
      </c>
      <c r="L6197" s="444">
        <f t="shared" ca="1" si="222"/>
        <v>-3.245806798736502E+16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-3.245806798736502E+16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-135241949947354.23</v>
      </c>
      <c r="L6198" s="444">
        <f t="shared" ca="1" si="222"/>
        <v>-3.2593309937312376E+16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-3.2593309937312376E+16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-135805458072134.89</v>
      </c>
      <c r="L6199" s="444">
        <f t="shared" ca="1" si="222"/>
        <v>-3.2729115395384512E+16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-3.2729115395384512E+16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-136371314147435.47</v>
      </c>
      <c r="L6200" s="444">
        <f t="shared" ca="1" si="222"/>
        <v>-3.2865486709531948E+16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-3.2865486709531948E+16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-136939527956383.11</v>
      </c>
      <c r="L6201" s="444">
        <f t="shared" ca="1" si="222"/>
        <v>-3.3002426237488332E+16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-3.3002426237488332E+16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-137510109322868.05</v>
      </c>
      <c r="L6202" s="444">
        <f t="shared" ca="1" si="222"/>
        <v>-3.31399363468112E+16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-3.31399363468112E+16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-138083068111713.31</v>
      </c>
      <c r="L6203" s="444">
        <f t="shared" ca="1" si="222"/>
        <v>-3.3278019414922912E+16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-3.3278019414922912E+16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-138658414228845.47</v>
      </c>
      <c r="L6204" s="444">
        <f t="shared" ca="1" si="222"/>
        <v>-3.3416677829151756E+16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-3.3416677829151756E+16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-139236157621465.64</v>
      </c>
      <c r="L6205" s="444">
        <f t="shared" ca="1" si="222"/>
        <v>-3.355591398677322E+16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-3.355591398677322E+16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-139816308278221.73</v>
      </c>
      <c r="L6206" s="444">
        <f t="shared" ca="1" si="222"/>
        <v>-3.369573029505144E+16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-3.369573029505144E+16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-140398876229381</v>
      </c>
      <c r="L6207" s="444">
        <f t="shared" ca="1" si="222"/>
        <v>-3.383612917128082E+16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-3.383612917128082E+16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-140983871547003.41</v>
      </c>
      <c r="L6208" s="444">
        <f t="shared" ca="1" si="222"/>
        <v>-3.3977113042827824E+16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-3.3977113042827824E+16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-141571304345115.91</v>
      </c>
      <c r="L6209" s="444">
        <f t="shared" ca="1" si="222"/>
        <v>-3.411868434717294E+16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-3.411868434717294E+16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-142161184779887.25</v>
      </c>
      <c r="L6210" s="444">
        <f t="shared" ca="1" si="222"/>
        <v>-3.4260845531952828E+16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-3.4260845531952828E+16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-142753523049803.44</v>
      </c>
      <c r="L6211" s="444">
        <f t="shared" ca="1" si="222"/>
        <v>-3.4403599055002632E+16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-3.4403599055002632E+16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-143348329395844.31</v>
      </c>
      <c r="L6212" s="444">
        <f t="shared" ca="1" si="222"/>
        <v>-3.4546947384398476E+16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-3.4546947384398476E+16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-143945614101660.31</v>
      </c>
      <c r="L6213" s="444">
        <f t="shared" ca="1" si="222"/>
        <v>-3.4690892998500136E+16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-3.4690892998500136E+16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-144545387493750.56</v>
      </c>
      <c r="L6214" s="444">
        <f t="shared" ca="1" si="222"/>
        <v>-3.4835438385993888E+16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-3.4835438385993888E+16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-145147659941641.19</v>
      </c>
      <c r="L6215" s="444">
        <f t="shared" ca="1" si="222"/>
        <v>-3.4980586045935528E+16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-3.4980586045935528E+16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-145752441858064.72</v>
      </c>
      <c r="L6216" s="444">
        <f t="shared" ca="1" si="222"/>
        <v>-3.5126338487793592E+16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-3.5126338487793592E+16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-146359743699139.97</v>
      </c>
      <c r="L6217" s="444">
        <f t="shared" ca="1" si="222"/>
        <v>-3.5272698231492732E+16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-3.5272698231492732E+16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-146969575964553.06</v>
      </c>
      <c r="L6218" s="444">
        <f t="shared" ca="1" si="222"/>
        <v>-3.5419667807457284E+16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-3.5419667807457284E+16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-147581949197738.69</v>
      </c>
      <c r="L6219" s="444">
        <f t="shared" ca="1" si="222"/>
        <v>-3.5567249756655024E+16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-3.5567249756655024E+16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-148196873986062.59</v>
      </c>
      <c r="L6220" s="444">
        <f t="shared" ca="1" si="222"/>
        <v>-3.5715446630641088E+16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-3.5715446630641088E+16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-148814360961004.53</v>
      </c>
      <c r="L6221" s="444">
        <f t="shared" ca="1" si="222"/>
        <v>-3.5864260991602092E+16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-3.5864260991602092E+16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-149434420798342.06</v>
      </c>
      <c r="L6222" s="444">
        <f t="shared" ca="1" si="222"/>
        <v>-3.6013695412400436E+16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-3.6013695412400436E+16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-150057064218335.16</v>
      </c>
      <c r="L6223" s="444">
        <f t="shared" ca="1" si="222"/>
        <v>-3.6163752476618768E+16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-3.6163752476618768E+16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-150682301985911.53</v>
      </c>
      <c r="L6224" s="444">
        <f t="shared" ca="1" si="222"/>
        <v>-3.631443477860468E+16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-3.631443477860468E+16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-151310144910852.84</v>
      </c>
      <c r="L6225" s="444">
        <f t="shared" ca="1" si="222"/>
        <v>-3.6465744923515536E+16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-3.6465744923515536E+16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-151940603847981.41</v>
      </c>
      <c r="L6226" s="444">
        <f t="shared" ca="1" si="222"/>
        <v>-3.661768552736352E+16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-3.661768552736352E+16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-152573689697348</v>
      </c>
      <c r="L6227" s="444">
        <f t="shared" ca="1" si="222"/>
        <v>-3.6770259217060864E+16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-3.6770259217060864E+16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-153209413404420.25</v>
      </c>
      <c r="L6228" s="444">
        <f t="shared" ca="1" si="222"/>
        <v>-3.6923468630465288E+16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-3.6923468630465288E+16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-153847785960272.03</v>
      </c>
      <c r="L6229" s="444">
        <f t="shared" ca="1" si="222"/>
        <v>-3.707731641642556E+16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-3.707731641642556E+16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-154488818401773.16</v>
      </c>
      <c r="L6230" s="444">
        <f t="shared" ca="1" si="222"/>
        <v>-3.7231805234827336E+16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-3.7231805234827336E+16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-155132521811780.56</v>
      </c>
      <c r="L6231" s="444">
        <f t="shared" ca="1" si="222"/>
        <v>-3.738693775663912E+16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-3.738693775663912E+16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-155778907319329.66</v>
      </c>
      <c r="L6232" s="444">
        <f t="shared" ca="1" si="222"/>
        <v>-3.7542716663958448E+16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-3.7542716663958448E+16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-156427986099826.88</v>
      </c>
      <c r="L6233" s="444">
        <f t="shared" ca="1" si="222"/>
        <v>-3.7699144650058272E+16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-3.7699144650058272E+16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-157079769375242.81</v>
      </c>
      <c r="L6234" s="444">
        <f t="shared" ca="1" si="222"/>
        <v>-3.7856224419433512E+16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-3.7856224419433512E+16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-157734268414306.31</v>
      </c>
      <c r="L6235" s="444">
        <f t="shared" ca="1" si="222"/>
        <v>-3.8013958687847816E+16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-3.8013958687847816E+16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-158391494532699.22</v>
      </c>
      <c r="L6236" s="444">
        <f t="shared" ca="1" si="222"/>
        <v>-3.8172350182380512E+16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-3.8172350182380512E+16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-159051459093252.13</v>
      </c>
      <c r="L6237" s="444">
        <f t="shared" ca="1" si="222"/>
        <v>-3.8331401641473768E+16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-3.8331401641473768E+16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-159714173506140.69</v>
      </c>
      <c r="L6238" s="444">
        <f t="shared" ca="1" si="222"/>
        <v>-3.8491115814979912E+16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-3.8491115814979912E+16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-160379649229082.97</v>
      </c>
      <c r="L6239" s="444">
        <f t="shared" ca="1" si="222"/>
        <v>-3.8651495464208992E+16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-3.8651495464208992E+16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-161047897767537.47</v>
      </c>
      <c r="L6240" s="444">
        <f t="shared" ca="1" si="222"/>
        <v>-3.8812543361976528E+16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-3.8812543361976528E+16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-161718930674902.19</v>
      </c>
      <c r="L6241" s="444">
        <f t="shared" ca="1" si="222"/>
        <v>-3.8974262292651432E+16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-3.8974262292651432E+16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-162392759552714.31</v>
      </c>
      <c r="L6242" s="444">
        <f t="shared" ca="1" si="222"/>
        <v>-3.9136655052204144E+16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-3.9136655052204144E+16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-163069396050850.59</v>
      </c>
      <c r="L6243" s="444">
        <f t="shared" ca="1" si="222"/>
        <v>-3.9299724448254992E+16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-3.9299724448254992E+16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-163748851867729.13</v>
      </c>
      <c r="L6244" s="444">
        <f t="shared" ca="1" si="222"/>
        <v>-3.946347330012272E+16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-3.946347330012272E+16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-164431138750511.34</v>
      </c>
      <c r="L6245" s="444">
        <f t="shared" ca="1" si="222"/>
        <v>-3.9627904438873232E+16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-3.9627904438873232E+16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-165116268495305.13</v>
      </c>
      <c r="L6246" s="444">
        <f t="shared" ca="1" si="222"/>
        <v>-3.9793020707368536E+16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-3.9793020707368536E+16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-165804252947368.91</v>
      </c>
      <c r="L6247" s="444">
        <f t="shared" ca="1" si="222"/>
        <v>-3.9958824960315904E+16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-3.9958824960315904E+16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-166495104001316.25</v>
      </c>
      <c r="L6248" s="444">
        <f t="shared" ca="1" si="222"/>
        <v>-4.0125320064317224E+16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-4.0125320064317224E+16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-167188833601321.75</v>
      </c>
      <c r="L6249" s="444">
        <f t="shared" ca="1" si="222"/>
        <v>-4.0292508897918544E+16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-4.0292508897918544E+16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-167885453741327.25</v>
      </c>
      <c r="L6250" s="444">
        <f t="shared" ca="1" si="222"/>
        <v>-4.0460394351659872E+16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3495418.9165825099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47.416666666666664</v>
      </c>
      <c r="C4" s="463">
        <f ca="1">(SUMIFS(H:H,I:I,"&gt;0",L:L,"&lt;0"))</f>
        <v>569</v>
      </c>
      <c r="D4" s="456">
        <f t="array" aca="1" ref="D4" ca="1">INDEX(N:N,MATCH(C4,H:H,0),0)</f>
        <v>68576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3495418.9165825099</v>
      </c>
      <c r="C8" s="447">
        <f t="shared" ref="C8:C71" si="0">SUMIF(G:G,A8,J:J)</f>
        <v>0</v>
      </c>
      <c r="D8" s="447">
        <f ca="1">SUMIF(G:G,1,K:K)</f>
        <v>178832.26566407282</v>
      </c>
      <c r="E8" s="447">
        <f t="shared" ref="E8:E71" ca="1" si="1">B8-C8+D8</f>
        <v>3674251.1822465826</v>
      </c>
      <c r="F8" s="431"/>
      <c r="G8" s="459">
        <v>1</v>
      </c>
      <c r="H8" s="459">
        <v>1</v>
      </c>
      <c r="I8" s="444">
        <f ca="1">B1</f>
        <v>3495418.9165825099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14564.245485760457</v>
      </c>
      <c r="L8" s="444">
        <f t="shared" ref="L8:L262" ca="1" si="3">I8-J8+K8</f>
        <v>3509983.1620682701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3674251.1822465826</v>
      </c>
      <c r="C9" s="447">
        <f t="shared" si="0"/>
        <v>0</v>
      </c>
      <c r="D9" s="447">
        <f ca="1">SUMIF(G:G,2,K:K)</f>
        <v>187981.66377793706</v>
      </c>
      <c r="E9" s="447">
        <f t="shared" ca="1" si="1"/>
        <v>3862232.8460245198</v>
      </c>
      <c r="F9" s="431"/>
      <c r="G9" s="459">
        <v>1</v>
      </c>
      <c r="H9" s="459">
        <v>2</v>
      </c>
      <c r="I9" s="444">
        <f t="shared" ref="I9:I263" ca="1" si="5">L8</f>
        <v>3509983.1620682701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14624.929841951125</v>
      </c>
      <c r="L9" s="444">
        <f t="shared" ca="1" si="3"/>
        <v>3524608.0919102211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3862232.8460245198</v>
      </c>
      <c r="C10" s="447">
        <f t="shared" si="0"/>
        <v>0</v>
      </c>
      <c r="D10" s="447">
        <f ca="1">SUMIF(G:G,3,K:K)</f>
        <v>197599.16246378221</v>
      </c>
      <c r="E10" s="447">
        <f t="shared" ca="1" si="1"/>
        <v>4059832.0084883021</v>
      </c>
      <c r="F10" s="431"/>
      <c r="G10" s="459">
        <v>1</v>
      </c>
      <c r="H10" s="459">
        <v>3</v>
      </c>
      <c r="I10" s="444">
        <f t="shared" ca="1" si="5"/>
        <v>3524608.0919102211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14685.86704962592</v>
      </c>
      <c r="L10" s="444">
        <f t="shared" ca="1" si="3"/>
        <v>3539293.9589598472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4059832.0084883021</v>
      </c>
      <c r="C11" s="447">
        <f t="shared" si="0"/>
        <v>0</v>
      </c>
      <c r="D11" s="447">
        <f ca="1">SUMIF(G:G,4,K:K)</f>
        <v>207708.71063527025</v>
      </c>
      <c r="E11" s="447">
        <f t="shared" ca="1" si="1"/>
        <v>4267540.7191235721</v>
      </c>
      <c r="F11" s="431"/>
      <c r="G11" s="459">
        <v>1</v>
      </c>
      <c r="H11" s="459">
        <v>4</v>
      </c>
      <c r="I11" s="444">
        <f t="shared" ca="1" si="5"/>
        <v>3539293.9589598472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14747.058162332696</v>
      </c>
      <c r="L11" s="444">
        <f t="shared" ca="1" si="3"/>
        <v>3554041.0171221797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4267540.7191235721</v>
      </c>
      <c r="C12" s="447">
        <f t="shared" si="0"/>
        <v>0</v>
      </c>
      <c r="D12" s="447">
        <f ca="1">SUMIF(G:G,5,K:K)</f>
        <v>218335.48247793844</v>
      </c>
      <c r="E12" s="447">
        <f t="shared" ca="1" si="1"/>
        <v>4485876.2016015109</v>
      </c>
      <c r="F12" s="431"/>
      <c r="G12" s="459">
        <v>1</v>
      </c>
      <c r="H12" s="459">
        <v>5</v>
      </c>
      <c r="I12" s="444">
        <f t="shared" ca="1" si="5"/>
        <v>3554041.0171221797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14808.504238009082</v>
      </c>
      <c r="L12" s="444">
        <f t="shared" ca="1" si="3"/>
        <v>3568849.5213601887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4485876.2016015109</v>
      </c>
      <c r="C13" s="447">
        <f t="shared" si="0"/>
        <v>116996.01957289393</v>
      </c>
      <c r="D13" s="447">
        <f ca="1">SUMIF(G:G,6,K:K)</f>
        <v>228035.33973608416</v>
      </c>
      <c r="E13" s="447">
        <f t="shared" ca="1" si="1"/>
        <v>4596915.5217647012</v>
      </c>
      <c r="F13" s="431"/>
      <c r="G13" s="459">
        <v>1</v>
      </c>
      <c r="H13" s="459">
        <v>6</v>
      </c>
      <c r="I13" s="444">
        <f t="shared" ca="1" si="5"/>
        <v>3568849.5213601887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14870.206339000788</v>
      </c>
      <c r="L13" s="444">
        <f t="shared" ca="1" si="3"/>
        <v>3583719.7276991894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4596915.5217647012</v>
      </c>
      <c r="C14" s="447">
        <f t="shared" si="0"/>
        <v>280790.44697494537</v>
      </c>
      <c r="D14" s="447">
        <f ca="1">SUMIF(G:G,7,K:K)</f>
        <v>227464.77830326615</v>
      </c>
      <c r="E14" s="447">
        <f t="shared" ca="1" si="1"/>
        <v>4543589.8530930225</v>
      </c>
      <c r="F14" s="431"/>
      <c r="G14" s="459">
        <v>1</v>
      </c>
      <c r="H14" s="459">
        <v>7</v>
      </c>
      <c r="I14" s="444">
        <f t="shared" ca="1" si="5"/>
        <v>3583719.7276991894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14932.165532079955</v>
      </c>
      <c r="L14" s="444">
        <f t="shared" ca="1" si="3"/>
        <v>3598651.8932312694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4543589.8530930225</v>
      </c>
      <c r="C15" s="447">
        <f t="shared" si="0"/>
        <v>280790.44697494537</v>
      </c>
      <c r="D15" s="447">
        <f ca="1">SUMIF(G:G,8,K:K)</f>
        <v>224736.5358882104</v>
      </c>
      <c r="E15" s="447">
        <f t="shared" ca="1" si="1"/>
        <v>4487535.9420062881</v>
      </c>
      <c r="F15" s="431"/>
      <c r="G15" s="459">
        <v>1</v>
      </c>
      <c r="H15" s="459">
        <v>8</v>
      </c>
      <c r="I15" s="444">
        <f t="shared" ca="1" si="5"/>
        <v>3598651.8932312694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14994.382888463622</v>
      </c>
      <c r="L15" s="444">
        <f t="shared" ca="1" si="3"/>
        <v>3613646.2761197332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4487535.9420062881</v>
      </c>
      <c r="C16" s="447">
        <f t="shared" si="0"/>
        <v>261607.54257494543</v>
      </c>
      <c r="D16" s="447">
        <f ca="1">SUMIF(G:G,9,K:K)</f>
        <v>222355.00761669051</v>
      </c>
      <c r="E16" s="447">
        <f t="shared" ca="1" si="1"/>
        <v>4448283.4070480326</v>
      </c>
      <c r="F16" s="431"/>
      <c r="G16" s="459">
        <v>1</v>
      </c>
      <c r="H16" s="459">
        <v>9</v>
      </c>
      <c r="I16" s="444">
        <f t="shared" ca="1" si="5"/>
        <v>3613646.2761197332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15056.859483832219</v>
      </c>
      <c r="L16" s="444">
        <f t="shared" ca="1" si="3"/>
        <v>3628703.1356035653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4448283.4070480326</v>
      </c>
      <c r="C17" s="447">
        <f t="shared" si="0"/>
        <v>259863.64217494545</v>
      </c>
      <c r="D17" s="447">
        <f ca="1">SUMIF(G:G,10,K:K)</f>
        <v>220435.99468573806</v>
      </c>
      <c r="E17" s="447">
        <f t="shared" ca="1" si="1"/>
        <v>4408855.7595588258</v>
      </c>
      <c r="F17" s="431"/>
      <c r="G17" s="459">
        <v>1</v>
      </c>
      <c r="H17" s="459">
        <v>10</v>
      </c>
      <c r="I17" s="444">
        <f t="shared" ca="1" si="5"/>
        <v>3628703.1356035653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15119.596398348189</v>
      </c>
      <c r="L17" s="444">
        <f t="shared" ca="1" si="3"/>
        <v>3643822.7320019132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4408855.7595588258</v>
      </c>
      <c r="C18" s="447">
        <f t="shared" si="0"/>
        <v>259863.64217494545</v>
      </c>
      <c r="D18" s="447">
        <f ca="1">SUMIF(G:G,11,K:K)</f>
        <v>218418.80141117846</v>
      </c>
      <c r="E18" s="447">
        <f t="shared" ca="1" si="1"/>
        <v>4367410.9187950594</v>
      </c>
      <c r="F18" s="431"/>
      <c r="G18" s="459">
        <v>1</v>
      </c>
      <c r="H18" s="459">
        <v>11</v>
      </c>
      <c r="I18" s="444">
        <f t="shared" ca="1" si="5"/>
        <v>3643822.7320019132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15182.594716674639</v>
      </c>
      <c r="L18" s="444">
        <f t="shared" ca="1" si="3"/>
        <v>3659005.3267185879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4367410.9187950594</v>
      </c>
      <c r="C19" s="447">
        <f t="shared" si="0"/>
        <v>259863.64217494545</v>
      </c>
      <c r="D19" s="447">
        <f ca="1">SUMIF(G:G,12,K:K)</f>
        <v>216298.40470029818</v>
      </c>
      <c r="E19" s="447">
        <f t="shared" ca="1" si="1"/>
        <v>4323845.6813204121</v>
      </c>
      <c r="F19" s="431"/>
      <c r="G19" s="459">
        <v>1</v>
      </c>
      <c r="H19" s="459">
        <v>12</v>
      </c>
      <c r="I19" s="444">
        <f t="shared" ca="1" si="5"/>
        <v>3659005.3267185879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15245.855527994116</v>
      </c>
      <c r="L19" s="444">
        <f t="shared" ca="1" si="3"/>
        <v>3674251.1822465821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4323845.6813204121</v>
      </c>
      <c r="C20" s="447">
        <f t="shared" si="0"/>
        <v>259863.64217494545</v>
      </c>
      <c r="D20" s="447">
        <f ca="1">SUMIF(G:G,13,K:K)</f>
        <v>214069.52446942701</v>
      </c>
      <c r="E20" s="447">
        <f t="shared" ca="1" si="1"/>
        <v>4278051.5636148937</v>
      </c>
      <c r="F20" s="431"/>
      <c r="G20" s="459">
        <v>2</v>
      </c>
      <c r="H20" s="459">
        <v>13</v>
      </c>
      <c r="I20" s="444">
        <f t="shared" ca="1" si="5"/>
        <v>3674251.1822465821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15309.379926027423</v>
      </c>
      <c r="L20" s="444">
        <f t="shared" ca="1" si="3"/>
        <v>3689560.5621726094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4278051.5636148937</v>
      </c>
      <c r="C21" s="447">
        <f t="shared" si="0"/>
        <v>259863.64217494545</v>
      </c>
      <c r="D21" s="447">
        <f ca="1">SUMIF(G:G,14,K:K)</f>
        <v>211726.61049579355</v>
      </c>
      <c r="E21" s="447">
        <f t="shared" ca="1" si="1"/>
        <v>4229914.5319357421</v>
      </c>
      <c r="F21" s="431"/>
      <c r="G21" s="459">
        <v>2</v>
      </c>
      <c r="H21" s="459">
        <v>14</v>
      </c>
      <c r="I21" s="444">
        <f t="shared" ca="1" si="5"/>
        <v>3689560.5621726094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15373.169009052539</v>
      </c>
      <c r="L21" s="444">
        <f t="shared" ca="1" si="3"/>
        <v>3704933.7311816621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4229914.5319357421</v>
      </c>
      <c r="C22" s="447">
        <f t="shared" si="0"/>
        <v>259863.64217494545</v>
      </c>
      <c r="D22" s="447">
        <f ca="1">SUMIF(G:G,15,K:K)</f>
        <v>209263.82859669515</v>
      </c>
      <c r="E22" s="447">
        <f t="shared" ca="1" si="1"/>
        <v>4179314.7183574922</v>
      </c>
      <c r="F22" s="431"/>
      <c r="G22" s="459">
        <v>2</v>
      </c>
      <c r="H22" s="459">
        <v>15</v>
      </c>
      <c r="I22" s="444">
        <f t="shared" ca="1" si="5"/>
        <v>3704933.7311816621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15437.223879923591</v>
      </c>
      <c r="L22" s="444">
        <f t="shared" ca="1" si="3"/>
        <v>3720370.9550615856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4179314.7183574922</v>
      </c>
      <c r="C23" s="447">
        <f t="shared" si="0"/>
        <v>259863.64217494545</v>
      </c>
      <c r="D23" s="447">
        <f ca="1">SUMIF(G:G,16,K:K)</f>
        <v>206675.04610156995</v>
      </c>
      <c r="E23" s="447">
        <f t="shared" ca="1" si="1"/>
        <v>4126126.1222841172</v>
      </c>
      <c r="F23" s="431"/>
      <c r="G23" s="459">
        <v>2</v>
      </c>
      <c r="H23" s="459">
        <v>16</v>
      </c>
      <c r="I23" s="444">
        <f t="shared" ca="1" si="5"/>
        <v>3720370.9550615856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15501.545646089942</v>
      </c>
      <c r="L23" s="444">
        <f t="shared" ca="1" si="3"/>
        <v>3735872.5007076757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4126126.1222841172</v>
      </c>
      <c r="C24" s="447">
        <f t="shared" si="0"/>
        <v>259863.64217494545</v>
      </c>
      <c r="D24" s="447">
        <f ca="1">SUMIF(G:G,17,K:K)</f>
        <v>203953.81658079111</v>
      </c>
      <c r="E24" s="447">
        <f t="shared" ca="1" si="1"/>
        <v>4070216.296689963</v>
      </c>
      <c r="F24" s="431"/>
      <c r="G24" s="459">
        <v>2</v>
      </c>
      <c r="H24" s="459">
        <v>17</v>
      </c>
      <c r="I24" s="444">
        <f t="shared" ca="1" si="5"/>
        <v>3735872.5007076757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15566.135419615315</v>
      </c>
      <c r="L24" s="444">
        <f t="shared" ca="1" si="3"/>
        <v>3751438.6361272912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4070216.296689963</v>
      </c>
      <c r="C25" s="447">
        <f t="shared" si="0"/>
        <v>259863.64217494545</v>
      </c>
      <c r="D25" s="447">
        <f ca="1">SUMIF(G:G,18,K:K)</f>
        <v>201093.36379315739</v>
      </c>
      <c r="E25" s="447">
        <f t="shared" ca="1" si="1"/>
        <v>4011446.0183081753</v>
      </c>
      <c r="F25" s="431"/>
      <c r="G25" s="459">
        <v>2</v>
      </c>
      <c r="H25" s="459">
        <v>18</v>
      </c>
      <c r="I25" s="444">
        <f t="shared" ca="1" si="5"/>
        <v>3751438.6361272912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15630.994317197046</v>
      </c>
      <c r="L25" s="444">
        <f t="shared" ca="1" si="3"/>
        <v>3767069.6304444885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4011446.0183081753</v>
      </c>
      <c r="C26" s="447">
        <f t="shared" si="0"/>
        <v>259863.64217494545</v>
      </c>
      <c r="D26" s="447">
        <f ca="1">SUMIF(G:G,19,K:K)</f>
        <v>198086.5648121073</v>
      </c>
      <c r="E26" s="447">
        <f t="shared" ca="1" si="1"/>
        <v>3949668.9409453371</v>
      </c>
      <c r="F26" s="431"/>
      <c r="G26" s="459">
        <v>2</v>
      </c>
      <c r="H26" s="459">
        <v>19</v>
      </c>
      <c r="I26" s="444">
        <f t="shared" ca="1" si="5"/>
        <v>3767069.6304444885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15696.123460185367</v>
      </c>
      <c r="L26" s="444">
        <f t="shared" ca="1" si="3"/>
        <v>3782765.7539046737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3949668.9409453371</v>
      </c>
      <c r="C27" s="447">
        <f t="shared" si="0"/>
        <v>259863.64217494545</v>
      </c>
      <c r="D27" s="447">
        <f ca="1">SUMIF(G:G,20,K:K)</f>
        <v>194925.93228863785</v>
      </c>
      <c r="E27" s="447">
        <f t="shared" ca="1" si="1"/>
        <v>3884731.2310590292</v>
      </c>
      <c r="F27" s="431"/>
      <c r="G27" s="459">
        <v>2</v>
      </c>
      <c r="H27" s="459">
        <v>20</v>
      </c>
      <c r="I27" s="444">
        <f t="shared" ca="1" si="5"/>
        <v>3782765.7539046737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15761.523974602807</v>
      </c>
      <c r="L27" s="444">
        <f t="shared" ca="1" si="3"/>
        <v>3798527.2778792763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3884731.2310590292</v>
      </c>
      <c r="C28" s="447">
        <f t="shared" si="0"/>
        <v>259863.64217494545</v>
      </c>
      <c r="D28" s="447">
        <f ca="1">SUMIF(G:G,21,K:K)</f>
        <v>191603.59580676095</v>
      </c>
      <c r="E28" s="447">
        <f t="shared" ca="1" si="1"/>
        <v>3816471.1846908443</v>
      </c>
      <c r="F28" s="431"/>
      <c r="G28" s="459">
        <v>2</v>
      </c>
      <c r="H28" s="459">
        <v>21</v>
      </c>
      <c r="I28" s="444">
        <f t="shared" ca="1" si="5"/>
        <v>3798527.2778792763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15827.196991163652</v>
      </c>
      <c r="L28" s="444">
        <f t="shared" ca="1" si="3"/>
        <v>3814354.4748704401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3816471.1846908443</v>
      </c>
      <c r="C29" s="447">
        <f t="shared" si="0"/>
        <v>259863.64217494545</v>
      </c>
      <c r="D29" s="447">
        <f ca="1">SUMIF(G:G,22,K:K)</f>
        <v>188111.28228506946</v>
      </c>
      <c r="E29" s="447">
        <f t="shared" ca="1" si="1"/>
        <v>3744718.8248009686</v>
      </c>
      <c r="F29" s="431"/>
      <c r="G29" s="459">
        <v>2</v>
      </c>
      <c r="H29" s="459">
        <v>22</v>
      </c>
      <c r="I29" s="444">
        <f t="shared" ca="1" si="5"/>
        <v>3814354.4748704401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15893.1436452935</v>
      </c>
      <c r="L29" s="444">
        <f t="shared" ca="1" si="3"/>
        <v>3830247.6185157336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3744718.8248009686</v>
      </c>
      <c r="C30" s="447">
        <f t="shared" si="0"/>
        <v>259863.64217494545</v>
      </c>
      <c r="D30" s="447">
        <f ca="1">SUMIF(G:G,23,K:K)</f>
        <v>184440.29537561024</v>
      </c>
      <c r="E30" s="447">
        <f t="shared" ca="1" si="1"/>
        <v>3669295.4780016332</v>
      </c>
      <c r="F30" s="431"/>
      <c r="G30" s="459">
        <v>2</v>
      </c>
      <c r="H30" s="459">
        <v>23</v>
      </c>
      <c r="I30" s="444">
        <f t="shared" ca="1" si="5"/>
        <v>3830247.6185157336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15959.36507714889</v>
      </c>
      <c r="L30" s="444">
        <f t="shared" ca="1" si="3"/>
        <v>3846206.9835928828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3669295.4780016332</v>
      </c>
      <c r="C31" s="447">
        <f t="shared" si="0"/>
        <v>259863.64217494545</v>
      </c>
      <c r="D31" s="447">
        <f ca="1">SUMIF(G:G,24,K:K)</f>
        <v>180581.49380876412</v>
      </c>
      <c r="E31" s="447">
        <f t="shared" ca="1" si="1"/>
        <v>3590013.3296354515</v>
      </c>
      <c r="F31" s="431"/>
      <c r="G31" s="459">
        <v>2</v>
      </c>
      <c r="H31" s="459">
        <v>24</v>
      </c>
      <c r="I31" s="444">
        <f t="shared" ca="1" si="5"/>
        <v>3846206.9835928828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16025.862431637011</v>
      </c>
      <c r="L31" s="444">
        <f t="shared" ca="1" si="3"/>
        <v>3862232.8460245198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3590013.3296354515</v>
      </c>
      <c r="C32" s="447">
        <f t="shared" si="0"/>
        <v>259863.64217494545</v>
      </c>
      <c r="D32" s="447">
        <f ca="1">SUMIF(G:G,25,K:K)</f>
        <v>176525.26863020903</v>
      </c>
      <c r="E32" s="447">
        <f t="shared" ca="1" si="1"/>
        <v>3506674.9560907152</v>
      </c>
      <c r="F32" s="431"/>
      <c r="G32" s="459">
        <v>3</v>
      </c>
      <c r="H32" s="459">
        <v>25</v>
      </c>
      <c r="I32" s="444">
        <f t="shared" ca="1" si="5"/>
        <v>3862232.8460245198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16092.6368584355</v>
      </c>
      <c r="L32" s="444">
        <f t="shared" ca="1" si="3"/>
        <v>3878325.4828829551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3506674.9560907152</v>
      </c>
      <c r="C33" s="447">
        <f t="shared" si="0"/>
        <v>259863.64217494545</v>
      </c>
      <c r="D33" s="447">
        <f ca="1">SUMIF(G:G,26,K:K)</f>
        <v>172261.51927328343</v>
      </c>
      <c r="E33" s="447">
        <f t="shared" ca="1" si="1"/>
        <v>3419072.833189053</v>
      </c>
      <c r="F33" s="431"/>
      <c r="G33" s="459">
        <v>3</v>
      </c>
      <c r="H33" s="459">
        <v>26</v>
      </c>
      <c r="I33" s="444">
        <f t="shared" ca="1" si="5"/>
        <v>3878325.4828829551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16159.689512012315</v>
      </c>
      <c r="L33" s="444">
        <f t="shared" ca="1" si="3"/>
        <v>3894485.1723949676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3419072.833189053</v>
      </c>
      <c r="C34" s="447">
        <f t="shared" si="0"/>
        <v>259863.64217494545</v>
      </c>
      <c r="D34" s="447">
        <f ca="1">SUMIF(G:G,27,K:K)</f>
        <v>167779.62840716558</v>
      </c>
      <c r="E34" s="447">
        <f t="shared" ca="1" si="1"/>
        <v>3326988.8194212727</v>
      </c>
      <c r="F34" s="431"/>
      <c r="G34" s="459">
        <v>3</v>
      </c>
      <c r="H34" s="459">
        <v>27</v>
      </c>
      <c r="I34" s="444">
        <f t="shared" ca="1" si="5"/>
        <v>3894485.1723949676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16227.021551645697</v>
      </c>
      <c r="L34" s="444">
        <f t="shared" ca="1" si="3"/>
        <v>3910712.1939466135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3326988.8194212727</v>
      </c>
      <c r="C35" s="447">
        <f t="shared" si="0"/>
        <v>259863.64217494545</v>
      </c>
      <c r="D35" s="447">
        <f ca="1">SUMIF(G:G,28,K:K)</f>
        <v>163068.43549823831</v>
      </c>
      <c r="E35" s="447">
        <f t="shared" ca="1" si="1"/>
        <v>3230193.6127445661</v>
      </c>
      <c r="F35" s="431"/>
      <c r="G35" s="459">
        <v>3</v>
      </c>
      <c r="H35" s="459">
        <v>28</v>
      </c>
      <c r="I35" s="444">
        <f t="shared" ca="1" si="5"/>
        <v>3910712.1939466135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16294.634141444225</v>
      </c>
      <c r="L35" s="444">
        <f t="shared" ca="1" si="3"/>
        <v>3927006.8280880577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3230193.6127445661</v>
      </c>
      <c r="C36" s="447">
        <f t="shared" si="0"/>
        <v>259863.64217494545</v>
      </c>
      <c r="D36" s="447">
        <f ca="1">SUMIF(G:G,29,K:K)</f>
        <v>158116.20901880329</v>
      </c>
      <c r="E36" s="447">
        <f t="shared" ca="1" si="1"/>
        <v>3128446.179588424</v>
      </c>
      <c r="F36" s="431"/>
      <c r="G36" s="459">
        <v>3</v>
      </c>
      <c r="H36" s="459">
        <v>29</v>
      </c>
      <c r="I36" s="444">
        <f t="shared" ca="1" si="5"/>
        <v>3927006.8280880577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16362.528450366906</v>
      </c>
      <c r="L36" s="444">
        <f t="shared" ca="1" si="3"/>
        <v>3943369.3565384247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3128446.179588424</v>
      </c>
      <c r="C37" s="447">
        <f t="shared" si="0"/>
        <v>259863.64217494545</v>
      </c>
      <c r="D37" s="447">
        <f ca="1">SUMIF(G:G,30,K:K)</f>
        <v>152910.61723394023</v>
      </c>
      <c r="E37" s="447">
        <f t="shared" ca="1" si="1"/>
        <v>3021493.1546474192</v>
      </c>
      <c r="F37" s="431"/>
      <c r="G37" s="459">
        <v>3</v>
      </c>
      <c r="H37" s="459">
        <v>30</v>
      </c>
      <c r="I37" s="444">
        <f t="shared" ca="1" si="5"/>
        <v>3943369.3565384247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16430.705652243436</v>
      </c>
      <c r="L37" s="444">
        <f t="shared" ca="1" si="3"/>
        <v>3959800.0621906682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3021493.1546474192</v>
      </c>
      <c r="C38" s="447">
        <f t="shared" si="0"/>
        <v>259863.64217494545</v>
      </c>
      <c r="D38" s="447">
        <f ca="1">SUMIF(G:G,31,K:K)</f>
        <v>147438.69749376603</v>
      </c>
      <c r="E38" s="447">
        <f t="shared" ca="1" si="1"/>
        <v>2909068.20996624</v>
      </c>
      <c r="F38" s="431"/>
      <c r="G38" s="459">
        <v>3</v>
      </c>
      <c r="H38" s="459">
        <v>31</v>
      </c>
      <c r="I38" s="444">
        <f t="shared" ca="1" si="5"/>
        <v>3959800.0621906682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16499.166925794452</v>
      </c>
      <c r="L38" s="444">
        <f t="shared" ca="1" si="3"/>
        <v>3976299.2291164626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2909068.20996624</v>
      </c>
      <c r="C39" s="447">
        <f t="shared" si="0"/>
        <v>259863.64217494545</v>
      </c>
      <c r="D39" s="447">
        <f ca="1">SUMIF(G:G,32,K:K)</f>
        <v>141686.82395462799</v>
      </c>
      <c r="E39" s="447">
        <f t="shared" ca="1" si="1"/>
        <v>2790891.3917459222</v>
      </c>
      <c r="F39" s="431"/>
      <c r="G39" s="459">
        <v>3</v>
      </c>
      <c r="H39" s="459">
        <v>32</v>
      </c>
      <c r="I39" s="444">
        <f t="shared" ca="1" si="5"/>
        <v>3976299.2291164626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16567.913454651927</v>
      </c>
      <c r="L39" s="444">
        <f t="shared" ca="1" si="3"/>
        <v>3992867.1425711145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2790891.3917459222</v>
      </c>
      <c r="C40" s="447">
        <f t="shared" si="0"/>
        <v>259863.64217494545</v>
      </c>
      <c r="D40" s="447">
        <f ca="1">SUMIF(G:G,33,K:K)</f>
        <v>135640.67364885192</v>
      </c>
      <c r="E40" s="447">
        <f t="shared" ca="1" si="1"/>
        <v>2666668.4232198289</v>
      </c>
      <c r="F40" s="431"/>
      <c r="G40" s="459">
        <v>3</v>
      </c>
      <c r="H40" s="459">
        <v>33</v>
      </c>
      <c r="I40" s="444">
        <f t="shared" ca="1" si="5"/>
        <v>3992867.1425711145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16636.946427379644</v>
      </c>
      <c r="L40" s="444">
        <f t="shared" ca="1" si="3"/>
        <v>4009504.0889984942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2666668.4232198289</v>
      </c>
      <c r="C41" s="447">
        <f t="shared" si="0"/>
        <v>259863.64217494545</v>
      </c>
      <c r="D41" s="447">
        <f ca="1">SUMIF(G:G,34,K:K)</f>
        <v>129285.19081855414</v>
      </c>
      <c r="E41" s="447">
        <f t="shared" ca="1" si="1"/>
        <v>2536089.9718634379</v>
      </c>
      <c r="F41" s="431"/>
      <c r="G41" s="459">
        <v>3</v>
      </c>
      <c r="H41" s="459">
        <v>34</v>
      </c>
      <c r="I41" s="444">
        <f t="shared" ca="1" si="5"/>
        <v>4009504.0889984942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16706.267037493726</v>
      </c>
      <c r="L41" s="444">
        <f t="shared" ca="1" si="3"/>
        <v>4026210.3560359878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2536089.9718634379</v>
      </c>
      <c r="C42" s="447">
        <f t="shared" si="0"/>
        <v>259863.64217494545</v>
      </c>
      <c r="D42" s="447">
        <f ca="1">SUMIF(G:G,35,K:K)</f>
        <v>122604.54942470349</v>
      </c>
      <c r="E42" s="447">
        <f t="shared" ca="1" si="1"/>
        <v>2398830.8791131959</v>
      </c>
      <c r="F42" s="431"/>
      <c r="G42" s="459">
        <v>3</v>
      </c>
      <c r="H42" s="459">
        <v>35</v>
      </c>
      <c r="I42" s="444">
        <f t="shared" ca="1" si="5"/>
        <v>4026210.3560359878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16775.876483483284</v>
      </c>
      <c r="L42" s="444">
        <f t="shared" ca="1" si="3"/>
        <v>4042986.2325194711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2398830.8791131959</v>
      </c>
      <c r="C43" s="447">
        <f t="shared" si="0"/>
        <v>259863.64217494545</v>
      </c>
      <c r="D43" s="447">
        <f ca="1">SUMIF(G:G,36,K:K)</f>
        <v>115582.11373807624</v>
      </c>
      <c r="E43" s="447">
        <f t="shared" ca="1" si="1"/>
        <v>2254549.3506763265</v>
      </c>
      <c r="F43" s="431"/>
      <c r="G43" s="459">
        <v>3</v>
      </c>
      <c r="H43" s="459">
        <v>36</v>
      </c>
      <c r="I43" s="444">
        <f t="shared" ca="1" si="5"/>
        <v>4042986.2325194711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16845.775968831131</v>
      </c>
      <c r="L43" s="444">
        <f t="shared" ca="1" si="3"/>
        <v>4059832.0084883021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2254549.3506763265</v>
      </c>
      <c r="C44" s="447">
        <f t="shared" si="0"/>
        <v>259863.64217494545</v>
      </c>
      <c r="D44" s="447">
        <f ca="1">SUMIF(G:G,37,K:K)</f>
        <v>108200.39691396871</v>
      </c>
      <c r="E44" s="447">
        <f t="shared" ca="1" si="1"/>
        <v>2102886.1054153498</v>
      </c>
      <c r="F44" s="431"/>
      <c r="G44" s="459">
        <v>4</v>
      </c>
      <c r="H44" s="459">
        <v>37</v>
      </c>
      <c r="I44" s="444">
        <f t="shared" ca="1" si="5"/>
        <v>4059832.0084883021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16915.966702034591</v>
      </c>
      <c r="L44" s="444">
        <f t="shared" ca="1" si="3"/>
        <v>4076747.9751903368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2102886.1054153498</v>
      </c>
      <c r="C45" s="447">
        <f t="shared" si="0"/>
        <v>259863.64217494545</v>
      </c>
      <c r="D45" s="447">
        <f ca="1">SUMIF(G:G,38,K:K)</f>
        <v>100441.01744751433</v>
      </c>
      <c r="E45" s="447">
        <f t="shared" ca="1" si="1"/>
        <v>1943463.4806879186</v>
      </c>
      <c r="F45" s="431"/>
      <c r="G45" s="459">
        <v>4</v>
      </c>
      <c r="H45" s="459">
        <v>38</v>
      </c>
      <c r="I45" s="444">
        <f t="shared" ca="1" si="5"/>
        <v>4076747.9751903368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16986.449896626404</v>
      </c>
      <c r="L45" s="444">
        <f t="shared" ca="1" si="3"/>
        <v>4093734.425086963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1943463.4806879186</v>
      </c>
      <c r="C46" s="447">
        <f t="shared" si="0"/>
        <v>259863.64217494545</v>
      </c>
      <c r="D46" s="447">
        <f ca="1">SUMIF(G:G,39,K:K)</f>
        <v>92284.653401171614</v>
      </c>
      <c r="E46" s="447">
        <f t="shared" ca="1" si="1"/>
        <v>1775884.4919141447</v>
      </c>
      <c r="F46" s="431"/>
      <c r="G46" s="459">
        <v>4</v>
      </c>
      <c r="H46" s="459">
        <v>39</v>
      </c>
      <c r="I46" s="444">
        <f t="shared" ca="1" si="5"/>
        <v>4093734.425086963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17057.226771195677</v>
      </c>
      <c r="L46" s="444">
        <f t="shared" ca="1" si="3"/>
        <v>4110791.6518581589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1775884.4919141447</v>
      </c>
      <c r="C47" s="447">
        <f t="shared" si="0"/>
        <v>259863.64217494545</v>
      </c>
      <c r="D47" s="447">
        <f ca="1">SUMIF(G:G,40,K:K)</f>
        <v>83710.994290403672</v>
      </c>
      <c r="E47" s="447">
        <f t="shared" ca="1" si="1"/>
        <v>1599731.8440296031</v>
      </c>
      <c r="F47" s="431"/>
      <c r="G47" s="459">
        <v>4</v>
      </c>
      <c r="H47" s="459">
        <v>40</v>
      </c>
      <c r="I47" s="444">
        <f t="shared" ca="1" si="5"/>
        <v>4110791.6518581589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17128.298549408995</v>
      </c>
      <c r="L47" s="444">
        <f t="shared" ca="1" si="3"/>
        <v>4127919.9504075679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1599731.8440296031</v>
      </c>
      <c r="C48" s="447">
        <f t="shared" si="0"/>
        <v>259863.64217494545</v>
      </c>
      <c r="D48" s="447">
        <f ca="1">SUMIF(G:G,41,K:K)</f>
        <v>74698.690507737774</v>
      </c>
      <c r="E48" s="447">
        <f t="shared" ca="1" si="1"/>
        <v>1414566.8923623953</v>
      </c>
      <c r="F48" s="431"/>
      <c r="G48" s="459">
        <v>4</v>
      </c>
      <c r="H48" s="459">
        <v>41</v>
      </c>
      <c r="I48" s="444">
        <f t="shared" ca="1" si="5"/>
        <v>4127919.9504075679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17199.666460031534</v>
      </c>
      <c r="L48" s="444">
        <f t="shared" ca="1" si="3"/>
        <v>4145119.6168675995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1414566.8923623953</v>
      </c>
      <c r="C49" s="447">
        <f t="shared" si="0"/>
        <v>259863.64217494545</v>
      </c>
      <c r="D49" s="447">
        <f ca="1">SUMIF(G:G,42,K:K)</f>
        <v>65225.300159263992</v>
      </c>
      <c r="E49" s="447">
        <f t="shared" ca="1" si="1"/>
        <v>1219928.5503467137</v>
      </c>
      <c r="F49" s="431"/>
      <c r="G49" s="459">
        <v>4</v>
      </c>
      <c r="H49" s="459">
        <v>42</v>
      </c>
      <c r="I49" s="444">
        <f t="shared" ca="1" si="5"/>
        <v>4145119.6168675995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17271.33173694833</v>
      </c>
      <c r="L49" s="444">
        <f t="shared" ca="1" si="3"/>
        <v>4162390.9486045479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1219928.5503467137</v>
      </c>
      <c r="C50" s="447">
        <f t="shared" si="0"/>
        <v>259863.64217494545</v>
      </c>
      <c r="D50" s="447">
        <f ca="1">SUMIF(G:G,43,K:K)</f>
        <v>55267.23318118781</v>
      </c>
      <c r="E50" s="447">
        <f t="shared" ca="1" si="1"/>
        <v>1015332.1413529561</v>
      </c>
      <c r="F50" s="431"/>
      <c r="G50" s="459">
        <v>4</v>
      </c>
      <c r="H50" s="459">
        <v>43</v>
      </c>
      <c r="I50" s="444">
        <f t="shared" ca="1" si="5"/>
        <v>4162390.9486045479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17343.295619185617</v>
      </c>
      <c r="L50" s="444">
        <f t="shared" ca="1" si="3"/>
        <v>4179734.2442237334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1015332.1413529561</v>
      </c>
      <c r="C51" s="447">
        <f t="shared" si="0"/>
        <v>259863.64217494545</v>
      </c>
      <c r="D51" s="447">
        <f ca="1">SUMIF(G:G,44,K:K)</f>
        <v>44799.692597279834</v>
      </c>
      <c r="E51" s="447">
        <f t="shared" ca="1" si="1"/>
        <v>800268.19177529041</v>
      </c>
      <c r="F51" s="431"/>
      <c r="G51" s="459">
        <v>4</v>
      </c>
      <c r="H51" s="459">
        <v>44</v>
      </c>
      <c r="I51" s="444">
        <f t="shared" ca="1" si="5"/>
        <v>4179734.2442237334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17415.559350932221</v>
      </c>
      <c r="L51" s="444">
        <f t="shared" ca="1" si="3"/>
        <v>4197149.8035746654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800268.19177529041</v>
      </c>
      <c r="C52" s="447">
        <f t="shared" si="0"/>
        <v>259863.64217494545</v>
      </c>
      <c r="D52" s="447">
        <f ca="1">SUMIF(G:G,45,K:K)</f>
        <v>33796.612770945096</v>
      </c>
      <c r="E52" s="447">
        <f t="shared" ca="1" si="1"/>
        <v>574201.16237129003</v>
      </c>
      <c r="F52" s="431"/>
      <c r="G52" s="459">
        <v>4</v>
      </c>
      <c r="H52" s="459">
        <v>45</v>
      </c>
      <c r="I52" s="444">
        <f t="shared" ca="1" si="5"/>
        <v>4197149.8035746654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17488.124181561107</v>
      </c>
      <c r="L52" s="444">
        <f t="shared" ca="1" si="3"/>
        <v>4214637.9277562266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574201.16237129003</v>
      </c>
      <c r="C53" s="447">
        <f t="shared" si="0"/>
        <v>259863.64217494545</v>
      </c>
      <c r="D53" s="447">
        <f ca="1">SUMIF(G:G,46,K:K)</f>
        <v>22230.594498150855</v>
      </c>
      <c r="E53" s="447">
        <f t="shared" ca="1" si="1"/>
        <v>336568.11469449545</v>
      </c>
      <c r="F53" s="431"/>
      <c r="G53" s="459">
        <v>4</v>
      </c>
      <c r="H53" s="459">
        <v>46</v>
      </c>
      <c r="I53" s="444">
        <f t="shared" ca="1" si="5"/>
        <v>4214637.9277562266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17560.991365650945</v>
      </c>
      <c r="L53" s="444">
        <f t="shared" ca="1" si="3"/>
        <v>4232198.9191218773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336568.11469449545</v>
      </c>
      <c r="C54" s="447">
        <f t="shared" si="0"/>
        <v>259863.64217494545</v>
      </c>
      <c r="D54" s="447">
        <f ca="1">SUMIF(G:G,47,K:K)</f>
        <v>10072.836779585656</v>
      </c>
      <c r="E54" s="447">
        <f t="shared" ca="1" si="1"/>
        <v>86777.309299135668</v>
      </c>
      <c r="F54" s="431"/>
      <c r="G54" s="459">
        <v>4</v>
      </c>
      <c r="H54" s="459">
        <v>47</v>
      </c>
      <c r="I54" s="444">
        <f t="shared" ca="1" si="5"/>
        <v>4232198.9191218773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17634.162163007823</v>
      </c>
      <c r="L54" s="444">
        <f t="shared" ca="1" si="3"/>
        <v>4249833.0812848853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86777.309299135668</v>
      </c>
      <c r="C55" s="447">
        <f t="shared" si="0"/>
        <v>259863.64217494545</v>
      </c>
      <c r="D55" s="447">
        <f ca="1">SUMIF(G:G,48,K:K)</f>
        <v>-2706.9348978476282</v>
      </c>
      <c r="E55" s="447">
        <f t="shared" ca="1" si="1"/>
        <v>-175793.2677736574</v>
      </c>
      <c r="F55" s="431"/>
      <c r="G55" s="459">
        <v>4</v>
      </c>
      <c r="H55" s="459">
        <v>48</v>
      </c>
      <c r="I55" s="444">
        <f t="shared" ca="1" si="5"/>
        <v>4249833.0812848853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17707.63783868702</v>
      </c>
      <c r="L55" s="444">
        <f t="shared" ca="1" si="3"/>
        <v>4267540.7191235721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-175793.2677736574</v>
      </c>
      <c r="C56" s="447">
        <f t="shared" si="0"/>
        <v>259863.64217494545</v>
      </c>
      <c r="D56" s="447">
        <f ca="1">SUMIF(G:G,49,K:K)</f>
        <v>-16140.543948793616</v>
      </c>
      <c r="E56" s="447">
        <f t="shared" ca="1" si="1"/>
        <v>-451797.45389739645</v>
      </c>
      <c r="F56" s="431"/>
      <c r="G56" s="459">
        <f>G55+1</f>
        <v>5</v>
      </c>
      <c r="H56" s="459">
        <v>49</v>
      </c>
      <c r="I56" s="444">
        <f t="shared" ca="1" si="5"/>
        <v>4267540.7191235721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17781.419663014884</v>
      </c>
      <c r="L56" s="444">
        <f t="shared" ca="1" si="3"/>
        <v>4285322.1387865869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-451797.45389739645</v>
      </c>
      <c r="C57" s="447">
        <f t="shared" si="0"/>
        <v>259863.64217494545</v>
      </c>
      <c r="D57" s="447">
        <f ca="1">SUMIF(G:G,50,K:K)</f>
        <v>-30261.441934187231</v>
      </c>
      <c r="E57" s="447">
        <f t="shared" ca="1" si="1"/>
        <v>-741922.5380065291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4285322.1387865869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17855.508911610777</v>
      </c>
      <c r="L57" s="444">
        <f t="shared" ca="1" si="3"/>
        <v>4303177.6476981975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-741922.5380065291</v>
      </c>
      <c r="C58" s="447">
        <f t="shared" si="0"/>
        <v>259863.64217494545</v>
      </c>
      <c r="D58" s="447">
        <f ca="1">SUMIF(G:G,51,K:K)</f>
        <v>-45104.791860307909</v>
      </c>
      <c r="E58" s="447">
        <f t="shared" ca="1" si="1"/>
        <v>-1046890.9720417825</v>
      </c>
      <c r="F58" s="431"/>
      <c r="G58" s="459">
        <f t="shared" si="8"/>
        <v>5</v>
      </c>
      <c r="H58" s="459">
        <v>51</v>
      </c>
      <c r="I58" s="444">
        <f t="shared" ca="1" si="5"/>
        <v>4303177.6476981975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17929.906865409157</v>
      </c>
      <c r="L58" s="444">
        <f t="shared" ca="1" si="3"/>
        <v>4321107.5545636071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-1046890.9720417825</v>
      </c>
      <c r="C59" s="447">
        <f t="shared" si="0"/>
        <v>259863.64217494545</v>
      </c>
      <c r="D59" s="447">
        <f ca="1">SUMIF(G:G,52,K:K)</f>
        <v>-60707.555739571631</v>
      </c>
      <c r="E59" s="447">
        <f t="shared" ca="1" si="1"/>
        <v>-1367462.1699562995</v>
      </c>
      <c r="F59" s="431"/>
      <c r="G59" s="459">
        <f t="shared" si="8"/>
        <v>5</v>
      </c>
      <c r="H59" s="459">
        <v>52</v>
      </c>
      <c r="I59" s="444">
        <f t="shared" ca="1" si="5"/>
        <v>4321107.5545636071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18004.614810681695</v>
      </c>
      <c r="L59" s="444">
        <f t="shared" ca="1" si="3"/>
        <v>4339112.169374289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-1367462.1699562995</v>
      </c>
      <c r="C60" s="447">
        <f t="shared" si="0"/>
        <v>259863.64217494545</v>
      </c>
      <c r="D60" s="447">
        <f ca="1">SUMIF(G:G,53,K:K)</f>
        <v>-77108.586631099082</v>
      </c>
      <c r="E60" s="447">
        <f t="shared" ca="1" si="1"/>
        <v>-1704434.3987623439</v>
      </c>
      <c r="F60" s="431"/>
      <c r="G60" s="459">
        <f t="shared" si="8"/>
        <v>5</v>
      </c>
      <c r="H60" s="459">
        <v>53</v>
      </c>
      <c r="I60" s="444">
        <f t="shared" ca="1" si="5"/>
        <v>4339112.169374289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18079.634039059536</v>
      </c>
      <c r="L60" s="444">
        <f t="shared" ca="1" si="3"/>
        <v>4357191.8034133483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-1704434.3987623439</v>
      </c>
      <c r="C61" s="447">
        <f t="shared" si="0"/>
        <v>259863.64217494545</v>
      </c>
      <c r="D61" s="447">
        <f ca="1">SUMIF(G:G,54,K:K)</f>
        <v>-94348.725390254011</v>
      </c>
      <c r="E61" s="447">
        <f t="shared" ca="1" si="1"/>
        <v>-2058646.7663275434</v>
      </c>
      <c r="F61" s="431"/>
      <c r="G61" s="459">
        <f t="shared" si="8"/>
        <v>5</v>
      </c>
      <c r="H61" s="459">
        <v>54</v>
      </c>
      <c r="I61" s="444">
        <f t="shared" ca="1" si="5"/>
        <v>4357191.8034133483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18154.965847555617</v>
      </c>
      <c r="L61" s="444">
        <f t="shared" ca="1" si="3"/>
        <v>4375346.7692609038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-2058646.7663275434</v>
      </c>
      <c r="C62" s="447">
        <f t="shared" si="0"/>
        <v>259863.64217494545</v>
      </c>
      <c r="D62" s="447">
        <f ca="1">SUMIF(G:G,55,K:K)</f>
        <v>-112470.90236807172</v>
      </c>
      <c r="E62" s="447">
        <f t="shared" ca="1" si="1"/>
        <v>-2430981.3108705608</v>
      </c>
      <c r="F62" s="431"/>
      <c r="G62" s="459">
        <f t="shared" si="8"/>
        <v>5</v>
      </c>
      <c r="H62" s="459">
        <v>55</v>
      </c>
      <c r="I62" s="444">
        <f t="shared" ca="1" si="5"/>
        <v>4375346.7692609038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18230.611538587098</v>
      </c>
      <c r="L62" s="444">
        <f t="shared" ca="1" si="3"/>
        <v>4393577.380799491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-2430981.3108705608</v>
      </c>
      <c r="C63" s="447">
        <f t="shared" si="0"/>
        <v>259863.64217494545</v>
      </c>
      <c r="D63" s="447">
        <f ca="1">SUMIF(G:G,56,K:K)</f>
        <v>-131520.2443138232</v>
      </c>
      <c r="E63" s="447">
        <f t="shared" ca="1" si="1"/>
        <v>-2822365.1973593291</v>
      </c>
      <c r="F63" s="431"/>
      <c r="G63" s="459">
        <f t="shared" si="8"/>
        <v>5</v>
      </c>
      <c r="H63" s="459">
        <v>56</v>
      </c>
      <c r="I63" s="444">
        <f t="shared" ca="1" si="5"/>
        <v>4393577.380799491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18306.572419997879</v>
      </c>
      <c r="L63" s="444">
        <f t="shared" ca="1" si="3"/>
        <v>4411883.9532194892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-2822365.1973593291</v>
      </c>
      <c r="C64" s="447">
        <f t="shared" si="0"/>
        <v>259863.64217494545</v>
      </c>
      <c r="D64" s="447">
        <f ca="1">SUMIF(G:G,57,K:K)</f>
        <v>-151544.18674691749</v>
      </c>
      <c r="E64" s="447">
        <f t="shared" ca="1" si="1"/>
        <v>-3233773.026281192</v>
      </c>
      <c r="F64" s="431"/>
      <c r="G64" s="459">
        <f t="shared" si="8"/>
        <v>5</v>
      </c>
      <c r="H64" s="459">
        <v>57</v>
      </c>
      <c r="I64" s="444">
        <f t="shared" ca="1" si="5"/>
        <v>4411883.9532194892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18382.849805081205</v>
      </c>
      <c r="L64" s="444">
        <f t="shared" ca="1" si="3"/>
        <v>4430266.8030245705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-3233773.026281192</v>
      </c>
      <c r="C65" s="447">
        <f t="shared" si="0"/>
        <v>259863.64217494545</v>
      </c>
      <c r="D65" s="447">
        <f ca="1">SUMIF(G:G,58,K:K)</f>
        <v>-172592.59207796346</v>
      </c>
      <c r="E65" s="447">
        <f t="shared" ca="1" si="1"/>
        <v>-3666229.2605341007</v>
      </c>
      <c r="F65" s="431"/>
      <c r="G65" s="459">
        <f t="shared" si="8"/>
        <v>5</v>
      </c>
      <c r="H65" s="459">
        <v>58</v>
      </c>
      <c r="I65" s="444">
        <f t="shared" ca="1" si="5"/>
        <v>4430266.8030245705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18459.445012602377</v>
      </c>
      <c r="L65" s="444">
        <f t="shared" ca="1" si="3"/>
        <v>4448726.2480371725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-3666229.2605341007</v>
      </c>
      <c r="C66" s="447">
        <f t="shared" si="0"/>
        <v>259863.64217494545</v>
      </c>
      <c r="D66" s="447">
        <f ca="1">SUMIF(G:G,59,K:K)</f>
        <v>-194717.87377312974</v>
      </c>
      <c r="E66" s="447">
        <f t="shared" ca="1" si="1"/>
        <v>-4120810.776482176</v>
      </c>
      <c r="F66" s="431"/>
      <c r="G66" s="459">
        <f t="shared" si="8"/>
        <v>5</v>
      </c>
      <c r="H66" s="459">
        <v>59</v>
      </c>
      <c r="I66" s="444">
        <f t="shared" ca="1" si="5"/>
        <v>4448726.2480371725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18536.359366821551</v>
      </c>
      <c r="L66" s="444">
        <f t="shared" ca="1" si="3"/>
        <v>4467262.6074039936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-4120810.776482176</v>
      </c>
      <c r="C67" s="447">
        <f t="shared" si="0"/>
        <v>259863.64217494545</v>
      </c>
      <c r="D67" s="447">
        <f t="shared" ref="D67:D71" ca="1" si="9">SUMIF(G:G,60,K:K)</f>
        <v>-217975.12687098855</v>
      </c>
      <c r="E67" s="447">
        <f t="shared" ca="1" si="1"/>
        <v>-4598649.5455281101</v>
      </c>
      <c r="F67" s="431"/>
      <c r="G67" s="459">
        <f t="shared" si="8"/>
        <v>5</v>
      </c>
      <c r="H67" s="459">
        <v>60</v>
      </c>
      <c r="I67" s="444">
        <f t="shared" ca="1" si="5"/>
        <v>4467262.6074039936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18613.594197516639</v>
      </c>
      <c r="L67" s="444">
        <f t="shared" ca="1" si="3"/>
        <v>4485876.2016015099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-4598649.5455281101</v>
      </c>
      <c r="C68" s="447">
        <f t="shared" si="0"/>
        <v>259863.64217494545</v>
      </c>
      <c r="D68" s="447">
        <f t="shared" ca="1" si="9"/>
        <v>-217975.12687098855</v>
      </c>
      <c r="E68" s="447">
        <f t="shared" ca="1" si="1"/>
        <v>-5076488.3145740442</v>
      </c>
      <c r="F68" s="431"/>
      <c r="G68" s="459">
        <f>G67+1</f>
        <v>6</v>
      </c>
      <c r="H68" s="459">
        <v>61</v>
      </c>
      <c r="I68" s="444">
        <f t="shared" ca="1" si="5"/>
        <v>4485876.2016015099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18691.150840006292</v>
      </c>
      <c r="L68" s="444">
        <f t="shared" ca="1" si="3"/>
        <v>4504567.3524415158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-5076488.3145740442</v>
      </c>
      <c r="C69" s="447">
        <f t="shared" si="0"/>
        <v>259863.64217494545</v>
      </c>
      <c r="D69" s="447">
        <f t="shared" ca="1" si="9"/>
        <v>-217975.12687098855</v>
      </c>
      <c r="E69" s="447">
        <f t="shared" ca="1" si="1"/>
        <v>-5554327.0836199783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4504567.3524415158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18769.030635172981</v>
      </c>
      <c r="L69" s="444">
        <f t="shared" ca="1" si="3"/>
        <v>4523336.3830766892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-5554327.0836199783</v>
      </c>
      <c r="C70" s="447">
        <f t="shared" si="0"/>
        <v>259863.64217494545</v>
      </c>
      <c r="D70" s="447">
        <f t="shared" ca="1" si="9"/>
        <v>-217975.12687098855</v>
      </c>
      <c r="E70" s="447">
        <f t="shared" ca="1" si="1"/>
        <v>-6032165.8526659124</v>
      </c>
      <c r="F70" s="431"/>
      <c r="G70" s="459">
        <f t="shared" si="10"/>
        <v>6</v>
      </c>
      <c r="H70" s="459">
        <v>63</v>
      </c>
      <c r="I70" s="444">
        <f t="shared" ca="1" si="5"/>
        <v>4523336.3830766892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18847.234929486203</v>
      </c>
      <c r="L70" s="444">
        <f t="shared" ca="1" si="3"/>
        <v>4542183.6180061754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-6032165.8526659124</v>
      </c>
      <c r="C71" s="447">
        <f t="shared" si="0"/>
        <v>259863.64217494545</v>
      </c>
      <c r="D71" s="447">
        <f t="shared" ca="1" si="9"/>
        <v>-217975.12687098855</v>
      </c>
      <c r="E71" s="447">
        <f t="shared" ca="1" si="1"/>
        <v>-6510004.6217118464</v>
      </c>
      <c r="F71" s="431"/>
      <c r="G71" s="459">
        <f t="shared" si="10"/>
        <v>6</v>
      </c>
      <c r="H71" s="459">
        <v>64</v>
      </c>
      <c r="I71" s="444">
        <f t="shared" ca="1" si="5"/>
        <v>4542183.6180061754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18925.765075025731</v>
      </c>
      <c r="L71" s="444">
        <f t="shared" ca="1" si="3"/>
        <v>4561109.3830812015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4561109.3830812015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19004.622429505005</v>
      </c>
      <c r="L72" s="444">
        <f t="shared" ca="1" si="3"/>
        <v>4580114.0055107065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4580114.0055107065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19083.808356294609</v>
      </c>
      <c r="L73" s="444">
        <f t="shared" ca="1" si="3"/>
        <v>4599197.8138670009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4599197.8138670009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19163.324224445838</v>
      </c>
      <c r="L74" s="444">
        <f t="shared" ca="1" si="3"/>
        <v>4618361.1380914468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4618361.1380914468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19145.67472573695</v>
      </c>
      <c r="L75" s="444">
        <f t="shared" ca="1" si="3"/>
        <v>4614107.6089026043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4614107.6089026043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19127.951687450106</v>
      </c>
      <c r="L76" s="444">
        <f t="shared" ca="1" si="3"/>
        <v>4609836.3566754758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4609836.3566754758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19110.154803170404</v>
      </c>
      <c r="L77" s="444">
        <f t="shared" ca="1" si="3"/>
        <v>4605547.3075640677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4605547.3075640677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19092.283765206201</v>
      </c>
      <c r="L78" s="444">
        <f t="shared" ca="1" si="3"/>
        <v>4601240.3874146948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4601240.3874146948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19074.338264583814</v>
      </c>
      <c r="L79" s="444">
        <f t="shared" ca="1" si="3"/>
        <v>4596915.5217646994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4596915.5217646994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19056.317991042168</v>
      </c>
      <c r="L80" s="444">
        <f t="shared" ca="1" si="3"/>
        <v>4592572.6358411629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4592572.6358411629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19038.222633027432</v>
      </c>
      <c r="L81" s="444">
        <f t="shared" ca="1" si="3"/>
        <v>4588211.6545596113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4588211.6545596113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19020.051877687634</v>
      </c>
      <c r="L82" s="444">
        <f t="shared" ca="1" si="3"/>
        <v>4583832.50252272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4583832.50252272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19001.805410867255</v>
      </c>
      <c r="L83" s="444">
        <f t="shared" ca="1" si="3"/>
        <v>4579435.1040190086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4579435.1040190086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18983.482917101788</v>
      </c>
      <c r="L84" s="444">
        <f t="shared" ca="1" si="3"/>
        <v>4575019.3830215316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4575019.3830215316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18965.084079612301</v>
      </c>
      <c r="L85" s="444">
        <f t="shared" ca="1" si="3"/>
        <v>4570585.2631865647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4570585.2631865647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18946.608580299941</v>
      </c>
      <c r="L86" s="444">
        <f t="shared" ca="1" si="3"/>
        <v>4566132.6678522853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4566132.6678522853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18928.056099740443</v>
      </c>
      <c r="L87" s="444">
        <f t="shared" ca="1" si="3"/>
        <v>4561661.5200374471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4561661.5200374471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18909.426317178615</v>
      </c>
      <c r="L88" s="444">
        <f t="shared" ca="1" si="3"/>
        <v>4557171.7424400467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4557171.7424400467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18890.718910522781</v>
      </c>
      <c r="L89" s="444">
        <f t="shared" ca="1" si="3"/>
        <v>4552663.2574359905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4552663.2574359905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18871.933556339216</v>
      </c>
      <c r="L90" s="444">
        <f t="shared" ca="1" si="3"/>
        <v>4548135.9870777503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4548135.9870777503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18853.069929846548</v>
      </c>
      <c r="L91" s="444">
        <f t="shared" ca="1" si="3"/>
        <v>4543589.8530930178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4543589.8530930178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18834.127704910163</v>
      </c>
      <c r="L92" s="444">
        <f t="shared" ca="1" si="3"/>
        <v>4539024.7768833488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4539024.7768833488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18815.106554036542</v>
      </c>
      <c r="L93" s="444">
        <f t="shared" ca="1" si="3"/>
        <v>4534440.6795228068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4534440.6795228068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18796.006148367615</v>
      </c>
      <c r="L94" s="444">
        <f t="shared" ca="1" si="3"/>
        <v>4529837.481756595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4529837.481756595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18776.826157675066</v>
      </c>
      <c r="L95" s="444">
        <f t="shared" ca="1" si="3"/>
        <v>4525215.1039996911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4525215.1039996911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18757.566250354634</v>
      </c>
      <c r="L96" s="444">
        <f t="shared" ca="1" si="3"/>
        <v>4520573.4663354671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4520573.4663354671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18738.226093420366</v>
      </c>
      <c r="L97" s="444">
        <f t="shared" ca="1" si="3"/>
        <v>4515912.4885143088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4515912.4885143088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18718.805352498875</v>
      </c>
      <c r="L98" s="444">
        <f t="shared" ca="1" si="3"/>
        <v>4511232.0899522286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4511232.0899522286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18699.303691823541</v>
      </c>
      <c r="L99" s="444">
        <f t="shared" ca="1" si="3"/>
        <v>4506532.1897294736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4506532.1897294736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18679.720774228728</v>
      </c>
      <c r="L100" s="444">
        <f t="shared" ca="1" si="3"/>
        <v>4501812.7065891232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4501812.7065891232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18660.056261143935</v>
      </c>
      <c r="L101" s="444">
        <f t="shared" ca="1" si="3"/>
        <v>4497073.5589356879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4497073.5589356879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18640.309812587955</v>
      </c>
      <c r="L102" s="444">
        <f t="shared" ca="1" si="3"/>
        <v>4492314.6648336966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4492314.6648336966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18620.481087162989</v>
      </c>
      <c r="L103" s="444">
        <f t="shared" ca="1" si="3"/>
        <v>4487535.9420062806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4487535.9420062806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18600.569742048756</v>
      </c>
      <c r="L104" s="444">
        <f t="shared" ca="1" si="3"/>
        <v>4482737.3078337507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4482737.3078337507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18587.841684663217</v>
      </c>
      <c r="L105" s="444">
        <f t="shared" ca="1" si="3"/>
        <v>4479669.846003836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4479669.846003836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18575.060593705239</v>
      </c>
      <c r="L106" s="444">
        <f t="shared" ca="1" si="3"/>
        <v>4476589.6030829633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4476589.6030829633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18562.226248201605</v>
      </c>
      <c r="L107" s="444">
        <f t="shared" ca="1" si="3"/>
        <v>4473496.5258165868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4473496.5258165868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18549.338426258368</v>
      </c>
      <c r="L108" s="444">
        <f t="shared" ca="1" si="3"/>
        <v>4470390.5607282668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4470390.5607282668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18536.396905057034</v>
      </c>
      <c r="L109" s="444">
        <f t="shared" ca="1" si="3"/>
        <v>4467271.6541187456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4467271.6541187456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18523.401460850695</v>
      </c>
      <c r="L110" s="444">
        <f t="shared" ca="1" si="3"/>
        <v>4464139.7520650178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4464139.7520650178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18510.351868960162</v>
      </c>
      <c r="L111" s="444">
        <f t="shared" ca="1" si="3"/>
        <v>4460994.8004193995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4460994.8004193995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18497.247903770087</v>
      </c>
      <c r="L112" s="444">
        <f t="shared" ca="1" si="3"/>
        <v>4457836.744808591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4457836.744808591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18484.089338725051</v>
      </c>
      <c r="L113" s="444">
        <f t="shared" ca="1" si="3"/>
        <v>4454665.530632738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4454665.530632738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18470.875946325665</v>
      </c>
      <c r="L114" s="444">
        <f t="shared" ca="1" si="3"/>
        <v>4451481.1030644849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4451481.1030644849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18457.607498124609</v>
      </c>
      <c r="L115" s="444">
        <f t="shared" ca="1" si="3"/>
        <v>4448283.4070480308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4448283.4070480308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18444.283764722717</v>
      </c>
      <c r="L116" s="444">
        <f t="shared" ca="1" si="3"/>
        <v>4445072.3872981751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4445072.3872981751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18430.904515764985</v>
      </c>
      <c r="L117" s="444">
        <f t="shared" ca="1" si="3"/>
        <v>4441847.9882993614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4441847.9882993614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18417.469519936596</v>
      </c>
      <c r="L118" s="444">
        <f t="shared" ca="1" si="3"/>
        <v>4438610.1543047195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4438610.1543047195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18403.978544958922</v>
      </c>
      <c r="L119" s="444">
        <f t="shared" ca="1" si="3"/>
        <v>4435358.8293351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4435358.8293351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18390.431357585505</v>
      </c>
      <c r="L120" s="444">
        <f t="shared" ca="1" si="3"/>
        <v>4432093.9571781075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4432093.9571781075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18376.827723598039</v>
      </c>
      <c r="L121" s="444">
        <f t="shared" ca="1" si="3"/>
        <v>4428815.4813871272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4428815.4813871272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18363.167407802288</v>
      </c>
      <c r="L122" s="444">
        <f t="shared" ca="1" si="3"/>
        <v>4425523.3452803511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4425523.3452803511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18349.450174024052</v>
      </c>
      <c r="L123" s="444">
        <f t="shared" ca="1" si="3"/>
        <v>4422217.4919397971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4422217.4919397971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18335.675785105079</v>
      </c>
      <c r="L124" s="444">
        <f t="shared" ca="1" si="3"/>
        <v>4418897.8642103234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4418897.8642103234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18321.844002898939</v>
      </c>
      <c r="L125" s="444">
        <f t="shared" ca="1" si="3"/>
        <v>4415564.4046986438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4415564.4046986438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18307.954588266941</v>
      </c>
      <c r="L126" s="444">
        <f t="shared" ca="1" si="3"/>
        <v>4412217.0557723325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4412217.0557723325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18294.007301073976</v>
      </c>
      <c r="L127" s="444">
        <f t="shared" ca="1" si="3"/>
        <v>4408855.7595588276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4408855.7595588276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18280.001900184372</v>
      </c>
      <c r="L128" s="444">
        <f t="shared" ca="1" si="3"/>
        <v>4405480.4579444332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4405480.4579444332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18265.93814345773</v>
      </c>
      <c r="L129" s="444">
        <f t="shared" ca="1" si="3"/>
        <v>4402091.0925733121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4402091.0925733121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18251.815787744723</v>
      </c>
      <c r="L130" s="444">
        <f t="shared" ca="1" si="3"/>
        <v>4398687.6048464784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4398687.6048464784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18237.634588882916</v>
      </c>
      <c r="L131" s="444">
        <f t="shared" ca="1" si="3"/>
        <v>4395269.9359207833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4395269.9359207833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18223.394301692519</v>
      </c>
      <c r="L132" s="444">
        <f t="shared" ca="1" si="3"/>
        <v>4391838.0267078979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4391838.0267078979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18209.094679972164</v>
      </c>
      <c r="L133" s="444">
        <f t="shared" ca="1" si="3"/>
        <v>4388391.8178732917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4388391.8178732917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18194.735476494639</v>
      </c>
      <c r="L134" s="444">
        <f t="shared" ca="1" si="3"/>
        <v>4384931.2498352081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4384931.2498352081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18180.316443002623</v>
      </c>
      <c r="L135" s="444">
        <f t="shared" ca="1" si="3"/>
        <v>4381456.2627636325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4381456.2627636325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18165.837330204391</v>
      </c>
      <c r="L136" s="444">
        <f t="shared" ca="1" si="3"/>
        <v>4377966.7965792585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4377966.7965792585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18151.297887769499</v>
      </c>
      <c r="L137" s="444">
        <f t="shared" ca="1" si="3"/>
        <v>4374462.7909524497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4374462.7909524497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18136.697864324462</v>
      </c>
      <c r="L138" s="444">
        <f t="shared" ca="1" si="3"/>
        <v>4370944.1853021961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4370944.1853021961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18122.037007448405</v>
      </c>
      <c r="L139" s="444">
        <f t="shared" ca="1" si="3"/>
        <v>4367410.918795066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4367410.918795066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18107.315063668699</v>
      </c>
      <c r="L140" s="444">
        <f t="shared" ca="1" si="3"/>
        <v>4363862.930344156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4363862.930344156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18092.531778456574</v>
      </c>
      <c r="L141" s="444">
        <f t="shared" ca="1" si="3"/>
        <v>4360300.1586080343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4360300.1586080343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18077.686896222731</v>
      </c>
      <c r="L142" s="444">
        <f t="shared" ca="1" si="3"/>
        <v>4356722.5419896785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4356722.5419896785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18062.780160312916</v>
      </c>
      <c r="L143" s="444">
        <f t="shared" ca="1" si="3"/>
        <v>4353130.0186354127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4353130.0186354127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18047.811313003476</v>
      </c>
      <c r="L144" s="444">
        <f t="shared" ca="1" si="3"/>
        <v>4349522.5264338376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4349522.5264338376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18032.780095496913</v>
      </c>
      <c r="L145" s="444">
        <f t="shared" ca="1" si="3"/>
        <v>4345900.0030147564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4345900.0030147564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18017.686247917409</v>
      </c>
      <c r="L146" s="444">
        <f t="shared" ca="1" si="3"/>
        <v>4342262.3857480958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4342262.3857480958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18002.529509306321</v>
      </c>
      <c r="L147" s="444">
        <f t="shared" ca="1" si="3"/>
        <v>4338609.6117428234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4338609.6117428234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17987.309617617688</v>
      </c>
      <c r="L148" s="444">
        <f t="shared" ca="1" si="3"/>
        <v>4334941.6178458631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4334941.6178458631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17972.026309713685</v>
      </c>
      <c r="L149" s="444">
        <f t="shared" ca="1" si="3"/>
        <v>4331258.3406409984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4331258.3406409984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17956.679321360083</v>
      </c>
      <c r="L150" s="444">
        <f t="shared" ca="1" si="3"/>
        <v>4327559.7164477799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4327559.7164477799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17941.268387221673</v>
      </c>
      <c r="L151" s="444">
        <f t="shared" ca="1" si="3"/>
        <v>4323845.6813204233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4323845.6813204233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17925.793240857685</v>
      </c>
      <c r="L152" s="444">
        <f t="shared" ca="1" si="3"/>
        <v>4320116.1710467022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4320116.1710467022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17910.253614717181</v>
      </c>
      <c r="L153" s="444">
        <f t="shared" ca="1" si="3"/>
        <v>4316371.121146841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4316371.121146841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17894.649240134426</v>
      </c>
      <c r="L154" s="444">
        <f t="shared" ca="1" si="3"/>
        <v>4312610.4668723969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4312610.4668723969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17878.979847324244</v>
      </c>
      <c r="L155" s="444">
        <f t="shared" ca="1" si="3"/>
        <v>4308834.1432051426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4308834.1432051426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17863.24516537735</v>
      </c>
      <c r="L156" s="444">
        <f t="shared" ca="1" si="3"/>
        <v>4305042.0848559411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4305042.0848559411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17847.44492225568</v>
      </c>
      <c r="L157" s="444">
        <f t="shared" ca="1" si="3"/>
        <v>4301234.2262636181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4301234.2262636181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17831.578844787666</v>
      </c>
      <c r="L158" s="444">
        <f t="shared" ca="1" si="3"/>
        <v>4297410.5015938273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4297410.5015938273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17815.646658663536</v>
      </c>
      <c r="L159" s="444">
        <f t="shared" ca="1" si="3"/>
        <v>4293570.8447379125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4293570.8447379125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17799.64808843056</v>
      </c>
      <c r="L160" s="444">
        <f t="shared" ca="1" si="3"/>
        <v>4289715.1893117651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4289715.1893117651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17783.582857488276</v>
      </c>
      <c r="L161" s="444">
        <f t="shared" ca="1" si="3"/>
        <v>4285843.4686546754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4285843.4686546754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17767.450688083736</v>
      </c>
      <c r="L162" s="444">
        <f t="shared" ca="1" si="3"/>
        <v>4281955.6158281807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4281955.6158281807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17751.251301306675</v>
      </c>
      <c r="L163" s="444">
        <f t="shared" ca="1" si="3"/>
        <v>4278051.5636149086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4278051.5636149086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17734.98441708471</v>
      </c>
      <c r="L164" s="444">
        <f t="shared" ca="1" si="3"/>
        <v>4274131.2445174148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4274131.2445174148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17718.649754178485</v>
      </c>
      <c r="L165" s="444">
        <f t="shared" ca="1" si="3"/>
        <v>4270194.5907570152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4270194.5907570152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17702.247030176819</v>
      </c>
      <c r="L166" s="444">
        <f t="shared" ca="1" si="3"/>
        <v>4266241.5342726139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4266241.5342726139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17685.775961491814</v>
      </c>
      <c r="L167" s="444">
        <f t="shared" ca="1" si="3"/>
        <v>4262272.0067195278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4262272.0067195278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17669.236263353956</v>
      </c>
      <c r="L168" s="444">
        <f t="shared" ca="1" si="3"/>
        <v>4258285.9394683037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4258285.9394683037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17652.627649807189</v>
      </c>
      <c r="L169" s="444">
        <f t="shared" ca="1" si="3"/>
        <v>4254283.2636035327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4254283.2636035327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17635.949833703977</v>
      </c>
      <c r="L170" s="444">
        <f t="shared" ca="1" si="3"/>
        <v>4250263.9099226585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4250263.9099226585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17619.202526700334</v>
      </c>
      <c r="L171" s="444">
        <f t="shared" ca="1" si="3"/>
        <v>4246227.8089347808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4246227.8089347808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17602.385439250844</v>
      </c>
      <c r="L172" s="444">
        <f t="shared" ca="1" si="3"/>
        <v>4242174.890859453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4242174.890859453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17585.498280603642</v>
      </c>
      <c r="L173" s="444">
        <f t="shared" ca="1" si="3"/>
        <v>4238105.0856254781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4238105.0856254781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17568.540758795414</v>
      </c>
      <c r="L174" s="444">
        <f t="shared" ca="1" si="3"/>
        <v>4234018.3228696948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4234018.3228696948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17551.512580646318</v>
      </c>
      <c r="L175" s="444">
        <f t="shared" ca="1" si="3"/>
        <v>4229914.5319357626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4229914.5319357626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17534.413451754936</v>
      </c>
      <c r="L176" s="444">
        <f t="shared" ca="1" si="3"/>
        <v>4225793.6418729387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4225793.6418729387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17517.243076493167</v>
      </c>
      <c r="L177" s="444">
        <f t="shared" ca="1" si="3"/>
        <v>4221655.5814348534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4221655.5814348534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17500.001158001145</v>
      </c>
      <c r="L178" s="444">
        <f t="shared" ca="1" si="3"/>
        <v>4217500.2790782759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4217500.2790782759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17482.687398182072</v>
      </c>
      <c r="L179" s="444">
        <f t="shared" ca="1" si="3"/>
        <v>4213327.6629618797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4213327.6629618797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17465.301497697088</v>
      </c>
      <c r="L180" s="444">
        <f t="shared" ca="1" si="3"/>
        <v>4209137.6609449983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4209137.6609449983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17447.843155960079</v>
      </c>
      <c r="L181" s="444">
        <f t="shared" ca="1" si="3"/>
        <v>4204930.2005863795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4204930.2005863795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17430.312071132503</v>
      </c>
      <c r="L182" s="444">
        <f t="shared" ca="1" si="3"/>
        <v>4200705.2091429336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4200705.2091429336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17412.707940118144</v>
      </c>
      <c r="L183" s="444">
        <f t="shared" ca="1" si="3"/>
        <v>4196462.6135684727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4196462.6135684727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17395.030458557892</v>
      </c>
      <c r="L184" s="444">
        <f t="shared" ca="1" si="3"/>
        <v>4192202.3405124517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4192202.3405124517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17377.279320824469</v>
      </c>
      <c r="L185" s="444">
        <f t="shared" ca="1" si="3"/>
        <v>4187924.3163186973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4187924.3163186973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17359.45422001716</v>
      </c>
      <c r="L186" s="444">
        <f t="shared" ca="1" si="3"/>
        <v>4183628.4670241354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4183628.4670241354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17341.554847956486</v>
      </c>
      <c r="L187" s="444">
        <f t="shared" ca="1" si="3"/>
        <v>4179314.7183575132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4179314.7183575132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17323.580895178893</v>
      </c>
      <c r="L188" s="444">
        <f t="shared" ca="1" si="3"/>
        <v>4174982.9957381133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4174982.9957381133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17305.532050931393</v>
      </c>
      <c r="L189" s="444">
        <f t="shared" ca="1" si="3"/>
        <v>4170633.2242744658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4170633.2242744658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17287.408003166194</v>
      </c>
      <c r="L190" s="444">
        <f t="shared" ca="1" si="3"/>
        <v>4166265.3287630533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4166265.3287630533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17269.208438535308</v>
      </c>
      <c r="L191" s="444">
        <f t="shared" ca="1" si="3"/>
        <v>4161879.2336870097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4161879.2336870097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17250.933042385128</v>
      </c>
      <c r="L192" s="444">
        <f t="shared" ca="1" si="3"/>
        <v>4157474.863214816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4157474.863214816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17232.581498750988</v>
      </c>
      <c r="L193" s="444">
        <f t="shared" ca="1" si="3"/>
        <v>4153052.1411989881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4153052.1411989881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17214.153490351702</v>
      </c>
      <c r="L194" s="444">
        <f t="shared" ca="1" si="3"/>
        <v>4148610.9911747607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4148610.9911747607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17195.648698584089</v>
      </c>
      <c r="L195" s="444">
        <f t="shared" ca="1" si="3"/>
        <v>4144151.3363587661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4144151.3363587661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17177.066803517446</v>
      </c>
      <c r="L196" s="444">
        <f t="shared" ca="1" si="3"/>
        <v>4139673.0996477045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4139673.0996477045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17158.407483888022</v>
      </c>
      <c r="L197" s="444">
        <f t="shared" ca="1" si="3"/>
        <v>4135176.2036170135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4135176.2036170135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17139.670417093479</v>
      </c>
      <c r="L198" s="444">
        <f t="shared" ca="1" si="3"/>
        <v>4130660.5705195284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4130660.5705195284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17120.85527918729</v>
      </c>
      <c r="L199" s="444">
        <f t="shared" ca="1" si="3"/>
        <v>4126126.1222841367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4126126.1222841367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17101.961744873159</v>
      </c>
      <c r="L200" s="444">
        <f t="shared" ca="1" si="3"/>
        <v>4121572.7805144312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4121572.7805144312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17082.989487499384</v>
      </c>
      <c r="L201" s="444">
        <f t="shared" ca="1" si="3"/>
        <v>4117000.4664873518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4117000.4664873518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17063.938179053221</v>
      </c>
      <c r="L202" s="444">
        <f t="shared" ca="1" si="3"/>
        <v>4112409.1011518263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4112409.1011518263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17044.807490155199</v>
      </c>
      <c r="L203" s="444">
        <f t="shared" ca="1" si="3"/>
        <v>4107798.6051274026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4107798.6051274026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17025.59709005343</v>
      </c>
      <c r="L204" s="444">
        <f t="shared" ca="1" si="3"/>
        <v>4103168.8987028771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4103168.8987028771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17006.306646617908</v>
      </c>
      <c r="L205" s="444">
        <f t="shared" ca="1" si="3"/>
        <v>4098519.9018349163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4098519.9018349163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16986.935826334739</v>
      </c>
      <c r="L206" s="444">
        <f t="shared" ca="1" si="3"/>
        <v>4093851.5341466721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4093851.5341466721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16967.484294300386</v>
      </c>
      <c r="L207" s="444">
        <f t="shared" ca="1" si="3"/>
        <v>4089163.7149263937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4089163.7149263937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16947.951714215898</v>
      </c>
      <c r="L208" s="444">
        <f t="shared" ca="1" si="3"/>
        <v>4084456.3631260307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4084456.3631260307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16928.337748381047</v>
      </c>
      <c r="L209" s="444">
        <f t="shared" ca="1" si="3"/>
        <v>4079729.3973598327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4079729.3973598327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16908.642057688558</v>
      </c>
      <c r="L210" s="444">
        <f t="shared" ca="1" si="3"/>
        <v>4074982.7359029423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4074982.7359029423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16888.864301618178</v>
      </c>
      <c r="L211" s="444">
        <f t="shared" ca="1" si="3"/>
        <v>4070216.2966899816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4070216.2966899816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16869.004138230841</v>
      </c>
      <c r="L212" s="444">
        <f t="shared" ca="1" si="3"/>
        <v>4065429.9973136336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4065429.9973136336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16849.061224162728</v>
      </c>
      <c r="L213" s="444">
        <f t="shared" ca="1" si="3"/>
        <v>4060623.7550232173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4060623.7550232173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16829.035214619325</v>
      </c>
      <c r="L214" s="444">
        <f t="shared" ca="1" si="3"/>
        <v>4055797.4867232577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4055797.4867232577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16808.925763369498</v>
      </c>
      <c r="L215" s="444">
        <f t="shared" ca="1" si="3"/>
        <v>4050951.1089720484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4050951.1089720484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16788.732522739458</v>
      </c>
      <c r="L216" s="444">
        <f t="shared" ca="1" si="3"/>
        <v>4046084.5379802091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4046084.5379802091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16768.455143606792</v>
      </c>
      <c r="L217" s="444">
        <f t="shared" ca="1" si="3"/>
        <v>4041197.689609237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4041197.689609237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16748.093275394407</v>
      </c>
      <c r="L218" s="444">
        <f t="shared" ca="1" si="3"/>
        <v>4036290.4793700525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4036290.4793700525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16727.646566064472</v>
      </c>
      <c r="L219" s="444">
        <f t="shared" ca="1" si="3"/>
        <v>4031362.8224215382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4031362.8224215382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16707.11466211233</v>
      </c>
      <c r="L220" s="444">
        <f t="shared" ca="1" si="3"/>
        <v>4026414.6335690715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4026414.6335690715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16686.497208560388</v>
      </c>
      <c r="L221" s="444">
        <f t="shared" ca="1" si="3"/>
        <v>4021445.827263053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4021445.827263053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16665.793848951977</v>
      </c>
      <c r="L222" s="444">
        <f t="shared" ca="1" si="3"/>
        <v>4016456.317597426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4016456.317597426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16645.004225345197</v>
      </c>
      <c r="L223" s="444">
        <f t="shared" ca="1" si="3"/>
        <v>4011446.0183081925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4011446.0183081925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16624.127978306722</v>
      </c>
      <c r="L224" s="444">
        <f t="shared" ca="1" si="3"/>
        <v>4006414.8427719204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4006414.8427719204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16603.164746905586</v>
      </c>
      <c r="L225" s="444">
        <f t="shared" ca="1" si="3"/>
        <v>4001362.7040042472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4001362.7040042472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16582.11416870695</v>
      </c>
      <c r="L226" s="444">
        <f t="shared" ca="1" si="3"/>
        <v>3996289.5146583752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3996289.5146583752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16560.975879765818</v>
      </c>
      <c r="L227" s="444">
        <f t="shared" ca="1" si="3"/>
        <v>3991195.1870235624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3991195.1870235624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16539.749514620762</v>
      </c>
      <c r="L228" s="444">
        <f t="shared" ca="1" si="3"/>
        <v>3986079.6330236043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3986079.6330236043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16518.434706287604</v>
      </c>
      <c r="L229" s="444">
        <f t="shared" ca="1" si="3"/>
        <v>3980942.7642153129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3980942.7642153129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16497.031086253057</v>
      </c>
      <c r="L230" s="444">
        <f t="shared" ca="1" si="3"/>
        <v>3975784.4917869871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3975784.4917869871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16475.538284468366</v>
      </c>
      <c r="L231" s="444">
        <f t="shared" ca="1" si="3"/>
        <v>3970604.7265568767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3970604.7265568767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16453.955929342908</v>
      </c>
      <c r="L232" s="444">
        <f t="shared" ca="1" si="3"/>
        <v>3965403.378971641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3965403.378971641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16432.28364773776</v>
      </c>
      <c r="L233" s="444">
        <f t="shared" ca="1" si="3"/>
        <v>3960180.3591048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3960180.3591048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16410.521064959252</v>
      </c>
      <c r="L234" s="444">
        <f t="shared" ca="1" si="3"/>
        <v>3954935.5766551807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3954935.5766551807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16388.667804752506</v>
      </c>
      <c r="L235" s="444">
        <f t="shared" ca="1" si="3"/>
        <v>3949668.9409453543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3949668.9409453543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16366.723489294896</v>
      </c>
      <c r="L236" s="444">
        <f t="shared" ca="1" si="3"/>
        <v>3944380.3609200702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3944380.3609200702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16344.687739189547</v>
      </c>
      <c r="L237" s="444">
        <f t="shared" ca="1" si="3"/>
        <v>3939069.7451446811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3939069.7451446811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16322.56017345876</v>
      </c>
      <c r="L238" s="444">
        <f t="shared" ca="1" si="3"/>
        <v>3933737.0018035611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3933737.0018035611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16300.340409537426</v>
      </c>
      <c r="L239" s="444">
        <f t="shared" ca="1" si="3"/>
        <v>3928382.0386985196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3928382.0386985196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16278.028063266422</v>
      </c>
      <c r="L240" s="444">
        <f t="shared" ca="1" si="3"/>
        <v>3923004.7632472073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3923004.7632472073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16255.622748885949</v>
      </c>
      <c r="L241" s="444">
        <f t="shared" ca="1" si="3"/>
        <v>3917605.0824815142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3917605.0824815142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16233.124079028898</v>
      </c>
      <c r="L242" s="444">
        <f t="shared" ca="1" si="3"/>
        <v>3912182.9030459644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3912182.9030459644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16210.531664714108</v>
      </c>
      <c r="L243" s="444">
        <f t="shared" ca="1" si="3"/>
        <v>3906738.1311960998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3906738.1311960998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16187.845115339669</v>
      </c>
      <c r="L244" s="444">
        <f t="shared" ca="1" si="3"/>
        <v>3901270.6727968608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3901270.6727968608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16165.064038676177</v>
      </c>
      <c r="L245" s="444">
        <f t="shared" ca="1" si="3"/>
        <v>3895780.4333209582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3895780.4333209582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16142.188040859912</v>
      </c>
      <c r="L246" s="444">
        <f t="shared" ca="1" si="3"/>
        <v>3890267.3178472393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3890267.3178472393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16119.216726386085</v>
      </c>
      <c r="L247" s="444">
        <f t="shared" ca="1" si="3"/>
        <v>3884731.2310590465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3884731.2310590465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16096.149698101948</v>
      </c>
      <c r="L248" s="444">
        <f t="shared" ca="1" si="3"/>
        <v>3879172.0772425695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3879172.0772425695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16072.986557199963</v>
      </c>
      <c r="L249" s="444">
        <f t="shared" ca="1" si="3"/>
        <v>3873589.7602851908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3873589.7602851908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16049.726903210883</v>
      </c>
      <c r="L250" s="444">
        <f t="shared" ca="1" si="3"/>
        <v>3867984.1836738228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3867984.1836738228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16026.370333996849</v>
      </c>
      <c r="L251" s="444">
        <f t="shared" ca="1" si="3"/>
        <v>3862355.250493241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3862355.250493241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16002.916445744426</v>
      </c>
      <c r="L252" s="444">
        <f t="shared" ca="1" si="3"/>
        <v>3856702.8634244064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3856702.8634244064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15979.364832957615</v>
      </c>
      <c r="L253" s="444">
        <f t="shared" ca="1" si="3"/>
        <v>3851026.9247427853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3851026.9247427853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15955.715088450859</v>
      </c>
      <c r="L254" s="444">
        <f t="shared" ca="1" si="3"/>
        <v>3845327.3363166573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3845327.3363166573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15931.966803341993</v>
      </c>
      <c r="L255" s="444">
        <f t="shared" ca="1" si="3"/>
        <v>3839603.9996054205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3839603.9996054205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15908.119567045173</v>
      </c>
      <c r="L256" s="444">
        <f t="shared" ca="1" si="3"/>
        <v>3833856.8156578867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3833856.8156578867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15884.172967263783</v>
      </c>
      <c r="L257" s="444">
        <f t="shared" ca="1" si="3"/>
        <v>3828085.6851105718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3828085.6851105718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15860.126589983303</v>
      </c>
      <c r="L258" s="444">
        <f t="shared" ca="1" si="3"/>
        <v>3822290.5081859762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3822290.5081859762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15835.980019464154</v>
      </c>
      <c r="L259" s="444">
        <f t="shared" ca="1" si="3"/>
        <v>3816471.1846908615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3816471.1846908615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15811.732838234511</v>
      </c>
      <c r="L260" s="444">
        <f t="shared" ca="1" si="3"/>
        <v>3810627.6140145171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3810627.6140145171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15787.384627083075</v>
      </c>
      <c r="L261" s="444">
        <f t="shared" ca="1" si="3"/>
        <v>3804759.6951270211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3804759.6951270211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15762.934965051843</v>
      </c>
      <c r="L262" s="444">
        <f t="shared" ca="1" si="3"/>
        <v>3798867.3265774939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3798867.3265774939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15738.383429428812</v>
      </c>
      <c r="L263" s="444">
        <f t="shared" ref="L263:L517" ca="1" si="28">I263-J263+K263</f>
        <v>3792950.4064923441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3792950.4064923441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15713.729595740688</v>
      </c>
      <c r="L264" s="444">
        <f t="shared" ca="1" si="28"/>
        <v>3787008.832573506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3787008.832573506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15688.973037745529</v>
      </c>
      <c r="L265" s="444">
        <f t="shared" ca="1" si="28"/>
        <v>3781042.5020966725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3781042.5020966725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15664.11332742539</v>
      </c>
      <c r="L266" s="444">
        <f t="shared" ca="1" si="28"/>
        <v>3775051.3119095191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3775051.3119095191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15639.150034978918</v>
      </c>
      <c r="L267" s="444">
        <f t="shared" ca="1" si="28"/>
        <v>3769035.1584299193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3769035.1584299193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15614.082728813921</v>
      </c>
      <c r="L268" s="444">
        <f t="shared" ca="1" si="28"/>
        <v>3762993.9376441543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3762993.9376441543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15588.910975539895</v>
      </c>
      <c r="L269" s="444">
        <f t="shared" ca="1" si="28"/>
        <v>3756927.5451051155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3756927.5451051155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15563.63433996057</v>
      </c>
      <c r="L270" s="444">
        <f t="shared" ca="1" si="28"/>
        <v>3750835.8759304974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3750835.8759304974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15538.252385066327</v>
      </c>
      <c r="L271" s="444">
        <f t="shared" ca="1" si="28"/>
        <v>3744718.8248009849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3744718.8248009849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15512.764672026691</v>
      </c>
      <c r="L272" s="444">
        <f t="shared" ca="1" si="28"/>
        <v>3738576.2859584326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3738576.2859584326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15487.170760182724</v>
      </c>
      <c r="L273" s="444">
        <f t="shared" ca="1" si="28"/>
        <v>3732408.1532040364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3732408.1532040364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15461.470207039409</v>
      </c>
      <c r="L274" s="444">
        <f t="shared" ca="1" si="28"/>
        <v>3726214.3198964968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3726214.3198964968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15435.662568257991</v>
      </c>
      <c r="L275" s="444">
        <f t="shared" ca="1" si="28"/>
        <v>3719994.6789501761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3719994.6789501761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15409.747397648322</v>
      </c>
      <c r="L276" s="444">
        <f t="shared" ca="1" si="28"/>
        <v>3713749.1228332454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3713749.1228332454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15383.72424716111</v>
      </c>
      <c r="L277" s="444">
        <f t="shared" ca="1" si="28"/>
        <v>3707477.5435658279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3707477.5435658279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15357.592666880204</v>
      </c>
      <c r="L278" s="444">
        <f t="shared" ca="1" si="28"/>
        <v>3701179.8327181293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3701179.8327181293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15331.352205014793</v>
      </c>
      <c r="L279" s="444">
        <f t="shared" ca="1" si="28"/>
        <v>3694855.8814085652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3694855.8814085652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15305.00240789161</v>
      </c>
      <c r="L280" s="444">
        <f t="shared" ca="1" si="28"/>
        <v>3688505.580301878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3688505.580301878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15278.542819947083</v>
      </c>
      <c r="L281" s="444">
        <f t="shared" ca="1" si="28"/>
        <v>3682128.8196072462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3682128.8196072462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15251.972983719448</v>
      </c>
      <c r="L282" s="444">
        <f t="shared" ca="1" si="28"/>
        <v>3675725.4890763867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3675725.4890763867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15225.292439840865</v>
      </c>
      <c r="L283" s="444">
        <f t="shared" ca="1" si="28"/>
        <v>3669295.4780016486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3669295.4780016486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15198.500727029457</v>
      </c>
      <c r="L284" s="444">
        <f t="shared" ca="1" si="28"/>
        <v>3662838.6752140992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3662838.6752140992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15171.597382081336</v>
      </c>
      <c r="L285" s="444">
        <f t="shared" ca="1" si="28"/>
        <v>3656354.9690816016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3656354.9690816016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15144.581939862592</v>
      </c>
      <c r="L286" s="444">
        <f t="shared" ca="1" si="28"/>
        <v>3649844.2475068853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3649844.2475068853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15117.453933301274</v>
      </c>
      <c r="L287" s="444">
        <f t="shared" ca="1" si="28"/>
        <v>3643306.3979256079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3643306.3979256079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15090.212893379285</v>
      </c>
      <c r="L288" s="444">
        <f t="shared" ca="1" si="28"/>
        <v>3636741.3073044084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3636741.3073044084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15062.85834912429</v>
      </c>
      <c r="L289" s="444">
        <f t="shared" ca="1" si="28"/>
        <v>3630148.862138954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3630148.862138954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15035.389827601563</v>
      </c>
      <c r="L290" s="444">
        <f t="shared" ca="1" si="28"/>
        <v>3623528.9484519768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3623528.9484519768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15007.806853905826</v>
      </c>
      <c r="L291" s="444">
        <f t="shared" ca="1" si="28"/>
        <v>3616881.4517913037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3616881.4517913037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14980.108951153021</v>
      </c>
      <c r="L292" s="444">
        <f t="shared" ca="1" si="28"/>
        <v>3610206.2572278781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3610206.2572278781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14952.295640472081</v>
      </c>
      <c r="L293" s="444">
        <f t="shared" ca="1" si="28"/>
        <v>3603503.2493537711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3603503.2493537711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14924.366440996635</v>
      </c>
      <c r="L294" s="444">
        <f t="shared" ca="1" si="28"/>
        <v>3596772.3122801888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3596772.3122801888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14896.320869856709</v>
      </c>
      <c r="L295" s="444">
        <f t="shared" ca="1" si="28"/>
        <v>3590013.3296354664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3590013.3296354664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14868.158442170366</v>
      </c>
      <c r="L296" s="444">
        <f t="shared" ca="1" si="28"/>
        <v>3583226.184563058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3583226.184563058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14839.878671035331</v>
      </c>
      <c r="L297" s="444">
        <f t="shared" ca="1" si="28"/>
        <v>3576410.7597195143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3576410.7597195143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14811.481067520564</v>
      </c>
      <c r="L298" s="444">
        <f t="shared" ca="1" si="28"/>
        <v>3569566.937272456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3569566.937272456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14782.965140657821</v>
      </c>
      <c r="L299" s="444">
        <f t="shared" ca="1" si="28"/>
        <v>3562694.5988985351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3562694.5988985351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14754.330397433152</v>
      </c>
      <c r="L300" s="444">
        <f t="shared" ca="1" si="28"/>
        <v>3555793.6257813894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3555793.6257813894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14725.576342778377</v>
      </c>
      <c r="L301" s="444">
        <f t="shared" ca="1" si="28"/>
        <v>3548863.8986095889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3548863.8986095889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14696.702479562542</v>
      </c>
      <c r="L302" s="444">
        <f t="shared" ca="1" si="28"/>
        <v>3541905.2975745727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3541905.2975745727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14667.708308583309</v>
      </c>
      <c r="L303" s="444">
        <f t="shared" ca="1" si="28"/>
        <v>3534917.702368577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3534917.702368577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14638.593328558325</v>
      </c>
      <c r="L304" s="444">
        <f t="shared" ca="1" si="28"/>
        <v>3527900.9921825565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3527900.9921825565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14609.357036116575</v>
      </c>
      <c r="L305" s="444">
        <f t="shared" ca="1" si="28"/>
        <v>3520855.0457040942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3520855.0457040942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14579.998925789647</v>
      </c>
      <c r="L306" s="444">
        <f t="shared" ca="1" si="28"/>
        <v>3513779.7411153051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3513779.7411153051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14550.518490003027</v>
      </c>
      <c r="L307" s="444">
        <f t="shared" ca="1" si="28"/>
        <v>3506674.9560907292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3506674.9560907292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14520.915219067292</v>
      </c>
      <c r="L308" s="444">
        <f t="shared" ca="1" si="28"/>
        <v>3499540.5677952175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3499540.5677952175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14491.188601169328</v>
      </c>
      <c r="L309" s="444">
        <f t="shared" ca="1" si="28"/>
        <v>3492376.4528818079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3492376.4528818079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14461.338122363455</v>
      </c>
      <c r="L310" s="444">
        <f t="shared" ca="1" si="28"/>
        <v>3485182.4874895927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3485182.4874895927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14431.363266562559</v>
      </c>
      <c r="L311" s="444">
        <f t="shared" ca="1" si="28"/>
        <v>3477958.5472415765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3477958.5472415765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14401.263515529157</v>
      </c>
      <c r="L312" s="444">
        <f t="shared" ca="1" si="28"/>
        <v>3470704.5072425269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3470704.5072425269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14371.038348866448</v>
      </c>
      <c r="L313" s="444">
        <f t="shared" ca="1" si="28"/>
        <v>3463420.2420768146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3463420.2420768146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14340.687244009316</v>
      </c>
      <c r="L314" s="444">
        <f t="shared" ca="1" si="28"/>
        <v>3456105.625806245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3456105.625806245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14310.209676215278</v>
      </c>
      <c r="L315" s="444">
        <f t="shared" ca="1" si="28"/>
        <v>3448760.5319678816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3448760.5319678816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14279.605118555426</v>
      </c>
      <c r="L316" s="444">
        <f t="shared" ca="1" si="28"/>
        <v>3441384.8335718582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3441384.8335718582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14248.873041905328</v>
      </c>
      <c r="L317" s="444">
        <f t="shared" ca="1" si="28"/>
        <v>3433978.4030991849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3433978.4030991849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14218.012914935858</v>
      </c>
      <c r="L318" s="444">
        <f t="shared" ca="1" si="28"/>
        <v>3426541.1124995421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3426541.1124995421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14187.024204104013</v>
      </c>
      <c r="L319" s="444">
        <f t="shared" ca="1" si="28"/>
        <v>3419072.8331890674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3419072.8331890674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14155.906373643702</v>
      </c>
      <c r="L320" s="444">
        <f t="shared" ca="1" si="28"/>
        <v>3411573.4360481324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3411573.4360481324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14124.658885556473</v>
      </c>
      <c r="L321" s="444">
        <f t="shared" ca="1" si="28"/>
        <v>3404042.7914191098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3404042.7914191098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14093.281199602212</v>
      </c>
      <c r="L322" s="444">
        <f t="shared" ca="1" si="28"/>
        <v>3396480.7691041334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3396480.7691041334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14061.772773289813</v>
      </c>
      <c r="L323" s="444">
        <f t="shared" ca="1" si="28"/>
        <v>3388887.2383628441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3388887.2383628441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14030.133061867769</v>
      </c>
      <c r="L324" s="444">
        <f t="shared" ca="1" si="28"/>
        <v>3381262.0679101329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3381262.0679101329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13998.361518314809</v>
      </c>
      <c r="L325" s="444">
        <f t="shared" ca="1" si="28"/>
        <v>3373605.1259138691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3373605.1259138691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13966.457593330379</v>
      </c>
      <c r="L326" s="444">
        <f t="shared" ca="1" si="28"/>
        <v>3365916.2799926205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3365916.2799926205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13934.420735325173</v>
      </c>
      <c r="L327" s="444">
        <f t="shared" ca="1" si="28"/>
        <v>3358195.3972133668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3358195.3972133668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13902.250390411618</v>
      </c>
      <c r="L328" s="444">
        <f t="shared" ca="1" si="28"/>
        <v>3350442.3440891998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3350442.3440891998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13869.946002394254</v>
      </c>
      <c r="L329" s="444">
        <f t="shared" ca="1" si="28"/>
        <v>3342656.9865770154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3342656.9865770154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13837.50701276015</v>
      </c>
      <c r="L330" s="444">
        <f t="shared" ca="1" si="28"/>
        <v>3334839.1900751968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3334839.1900751968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13804.932860669242</v>
      </c>
      <c r="L331" s="444">
        <f t="shared" ca="1" si="28"/>
        <v>3326988.8194212872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3326988.8194212872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13772.222982944617</v>
      </c>
      <c r="L332" s="444">
        <f t="shared" ca="1" si="28"/>
        <v>3319105.7388896528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3319105.7388896528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13739.376814062805</v>
      </c>
      <c r="L333" s="444">
        <f t="shared" ca="1" si="28"/>
        <v>3311189.8121891366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3311189.8121891366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13706.39378614399</v>
      </c>
      <c r="L334" s="444">
        <f t="shared" ca="1" si="28"/>
        <v>3303240.9024607018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3303240.9024607018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13673.273328942179</v>
      </c>
      <c r="L335" s="444">
        <f t="shared" ca="1" si="28"/>
        <v>3295258.8722750652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3295258.8722750652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13640.014869835359</v>
      </c>
      <c r="L336" s="444">
        <f t="shared" ca="1" si="28"/>
        <v>3287243.5836303215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3287243.5836303215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13606.617833815595</v>
      </c>
      <c r="L337" s="444">
        <f t="shared" ca="1" si="28"/>
        <v>3279194.8979495582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3279194.8979495582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13573.081643479081</v>
      </c>
      <c r="L338" s="444">
        <f t="shared" ca="1" si="28"/>
        <v>3271112.6760784583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3271112.6760784583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13539.405719016164</v>
      </c>
      <c r="L339" s="444">
        <f t="shared" ca="1" si="28"/>
        <v>3262996.7782828957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3262996.7782828957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13505.58947820132</v>
      </c>
      <c r="L340" s="444">
        <f t="shared" ca="1" si="28"/>
        <v>3254847.0642465181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3254847.0642465181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13471.63233638308</v>
      </c>
      <c r="L341" s="444">
        <f t="shared" ca="1" si="28"/>
        <v>3246663.3930683224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3246663.3930683224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13437.533706473931</v>
      </c>
      <c r="L342" s="444">
        <f t="shared" ca="1" si="28"/>
        <v>3238445.6232602177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3238445.6232602177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13403.292998940162</v>
      </c>
      <c r="L343" s="444">
        <f t="shared" ca="1" si="28"/>
        <v>3230193.6127445791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3230193.6127445791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13368.909621791667</v>
      </c>
      <c r="L344" s="444">
        <f t="shared" ca="1" si="28"/>
        <v>3221907.2188517917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3221907.2188517917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13334.38298057172</v>
      </c>
      <c r="L345" s="444">
        <f t="shared" ca="1" si="28"/>
        <v>3213586.2983177844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3213586.2983177844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13299.71247834669</v>
      </c>
      <c r="L346" s="444">
        <f t="shared" ca="1" si="28"/>
        <v>3205230.7072815523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3205230.7072815523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13264.897515695722</v>
      </c>
      <c r="L347" s="444">
        <f t="shared" ca="1" si="28"/>
        <v>3196840.301282669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3196840.301282669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13229.937490700375</v>
      </c>
      <c r="L348" s="444">
        <f t="shared" ca="1" si="28"/>
        <v>3188414.9352587904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3188414.9352587904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13194.831798934214</v>
      </c>
      <c r="L349" s="444">
        <f t="shared" ca="1" si="28"/>
        <v>3179954.4635431459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3179954.4635431459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13159.579833452362</v>
      </c>
      <c r="L350" s="444">
        <f t="shared" ca="1" si="28"/>
        <v>3171458.7398620197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3171458.7398620197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13124.180984781004</v>
      </c>
      <c r="L351" s="444">
        <f t="shared" ca="1" si="28"/>
        <v>3162927.6173322219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3162927.6173322219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13088.634640906846</v>
      </c>
      <c r="L352" s="444">
        <f t="shared" ca="1" si="28"/>
        <v>3154360.94845855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3154360.94845855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13052.940187266546</v>
      </c>
      <c r="L353" s="444">
        <f t="shared" ca="1" si="28"/>
        <v>3145758.5851312377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3145758.5851312377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13017.097006736079</v>
      </c>
      <c r="L354" s="444">
        <f t="shared" ca="1" si="28"/>
        <v>3137120.3786233948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3137120.3786233948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12981.104479620066</v>
      </c>
      <c r="L355" s="444">
        <f t="shared" ca="1" si="28"/>
        <v>3128446.1795884361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3128446.1795884361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12944.961983641071</v>
      </c>
      <c r="L356" s="444">
        <f t="shared" ca="1" si="28"/>
        <v>3119735.8380574984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3119735.8380574984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12908.668893928832</v>
      </c>
      <c r="L357" s="444">
        <f t="shared" ca="1" si="28"/>
        <v>3110989.2034368482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3110989.2034368482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12872.224583009456</v>
      </c>
      <c r="L358" s="444">
        <f t="shared" ca="1" si="28"/>
        <v>3102206.1245052787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3102206.1245052787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12835.628420794583</v>
      </c>
      <c r="L359" s="444">
        <f t="shared" ca="1" si="28"/>
        <v>3093386.4494114942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3093386.4494114942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12798.87977457048</v>
      </c>
      <c r="L360" s="444">
        <f t="shared" ca="1" si="28"/>
        <v>3084530.0256714858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3084530.0256714858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12761.978008987113</v>
      </c>
      <c r="L361" s="444">
        <f t="shared" ca="1" si="28"/>
        <v>3075636.7001658939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3075636.7001658939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12724.922486047146</v>
      </c>
      <c r="L362" s="444">
        <f t="shared" ca="1" si="28"/>
        <v>3066706.3191373623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3066706.3191373623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12687.712565094931</v>
      </c>
      <c r="L363" s="444">
        <f t="shared" ca="1" si="28"/>
        <v>3057738.7281878786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3057738.7281878786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12650.347602805416</v>
      </c>
      <c r="L364" s="444">
        <f t="shared" ca="1" si="28"/>
        <v>3048733.7722761054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3048733.7722761054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12612.826953173028</v>
      </c>
      <c r="L365" s="444">
        <f t="shared" ca="1" si="28"/>
        <v>3039691.2957146997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3039691.2957146997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12575.149967500503</v>
      </c>
      <c r="L366" s="444">
        <f t="shared" ca="1" si="28"/>
        <v>3030611.1421676213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3030611.1421676213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12537.315994387676</v>
      </c>
      <c r="L367" s="444">
        <f t="shared" ca="1" si="28"/>
        <v>3021493.1546474299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3021493.1546474299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12499.324379720212</v>
      </c>
      <c r="L368" s="444">
        <f t="shared" ca="1" si="28"/>
        <v>3012337.1755125714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3012337.1755125714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12461.174466658302</v>
      </c>
      <c r="L369" s="444">
        <f t="shared" ca="1" si="28"/>
        <v>3003143.0464646509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3003143.0464646509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12422.865595625301</v>
      </c>
      <c r="L370" s="444">
        <f t="shared" ca="1" si="28"/>
        <v>2993910.6085456973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2993910.6085456973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12384.397104296328</v>
      </c>
      <c r="L371" s="444">
        <f t="shared" ca="1" si="28"/>
        <v>2984639.7021354148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2984639.7021354148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12345.768327586817</v>
      </c>
      <c r="L372" s="444">
        <f t="shared" ca="1" si="28"/>
        <v>2975330.1669484228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2975330.1669484228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12306.978597641017</v>
      </c>
      <c r="L373" s="444">
        <f t="shared" ca="1" si="28"/>
        <v>2965981.8420314849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2965981.8420314849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12268.027243820441</v>
      </c>
      <c r="L374" s="444">
        <f t="shared" ca="1" si="28"/>
        <v>2956594.5657607266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2956594.5657607266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12228.913592692283</v>
      </c>
      <c r="L375" s="444">
        <f t="shared" ca="1" si="28"/>
        <v>2947168.1758388402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2947168.1758388402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12189.636968017756</v>
      </c>
      <c r="L376" s="444">
        <f t="shared" ca="1" si="28"/>
        <v>2937702.5092922789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2937702.5092922789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12150.196690740417</v>
      </c>
      <c r="L377" s="444">
        <f t="shared" ca="1" si="28"/>
        <v>2928197.4024684406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2928197.4024684406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12110.592078974423</v>
      </c>
      <c r="L378" s="444">
        <f t="shared" ca="1" si="28"/>
        <v>2918652.6910328362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2918652.6910328362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12070.822447992739</v>
      </c>
      <c r="L379" s="444">
        <f t="shared" ca="1" si="28"/>
        <v>2909068.2099662502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2909068.2099662502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12030.887110215297</v>
      </c>
      <c r="L380" s="444">
        <f t="shared" ca="1" si="28"/>
        <v>2899443.7935618865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2899443.7935618865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11990.785375197116</v>
      </c>
      <c r="L381" s="444">
        <f t="shared" ca="1" si="28"/>
        <v>2889779.2754225046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2889779.2754225046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11950.516549616357</v>
      </c>
      <c r="L382" s="444">
        <f t="shared" ca="1" si="28"/>
        <v>2880074.4884575424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2880074.4884575424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11910.079937262348</v>
      </c>
      <c r="L383" s="444">
        <f t="shared" ca="1" si="28"/>
        <v>2870329.264880226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2870329.264880226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11869.474839023529</v>
      </c>
      <c r="L384" s="444">
        <f t="shared" ca="1" si="28"/>
        <v>2860543.4362046705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2860543.4362046705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11828.700552875382</v>
      </c>
      <c r="L385" s="444">
        <f t="shared" ca="1" si="28"/>
        <v>2850716.8332429668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2850716.8332429668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11787.756373868284</v>
      </c>
      <c r="L386" s="444">
        <f t="shared" ca="1" si="28"/>
        <v>2840849.2861022563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2840849.2861022563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11746.641594115323</v>
      </c>
      <c r="L387" s="444">
        <f t="shared" ca="1" si="28"/>
        <v>2830940.6241817926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2830940.6241817926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11705.355502780058</v>
      </c>
      <c r="L388" s="444">
        <f t="shared" ca="1" si="28"/>
        <v>2820990.6761699938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2820990.6761699938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11663.897386064229</v>
      </c>
      <c r="L389" s="444">
        <f t="shared" ca="1" si="28"/>
        <v>2810999.2700414793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2810999.2700414793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11622.266527195417</v>
      </c>
      <c r="L390" s="444">
        <f t="shared" ca="1" si="28"/>
        <v>2800966.2330540959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2800966.2330540959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11580.462206414653</v>
      </c>
      <c r="L391" s="444">
        <f t="shared" ca="1" si="28"/>
        <v>2790891.3917459315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2790891.3917459315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11538.483700963969</v>
      </c>
      <c r="L392" s="444">
        <f t="shared" ca="1" si="28"/>
        <v>2780774.5719323168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2780774.5719323168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11496.330285073907</v>
      </c>
      <c r="L393" s="444">
        <f t="shared" ca="1" si="28"/>
        <v>2770615.5987028116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2770615.5987028116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11454.001229950969</v>
      </c>
      <c r="L394" s="444">
        <f t="shared" ca="1" si="28"/>
        <v>2760414.2964181839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2760414.2964181839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11411.495803765021</v>
      </c>
      <c r="L395" s="444">
        <f t="shared" ca="1" si="28"/>
        <v>2750170.4887073701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2750170.4887073701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11368.813271636631</v>
      </c>
      <c r="L396" s="444">
        <f t="shared" ca="1" si="28"/>
        <v>2739883.9984644279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2739883.9984644279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11325.95289562437</v>
      </c>
      <c r="L397" s="444">
        <f t="shared" ca="1" si="28"/>
        <v>2729554.6478454736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2729554.6478454736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11282.913934712062</v>
      </c>
      <c r="L398" s="444">
        <f t="shared" ca="1" si="28"/>
        <v>2719182.2582656066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2719182.2582656066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11239.695644795949</v>
      </c>
      <c r="L399" s="444">
        <f t="shared" ca="1" si="28"/>
        <v>2708766.6503958236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2708766.6503958236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11196.297278671853</v>
      </c>
      <c r="L400" s="444">
        <f t="shared" ca="1" si="28"/>
        <v>2698307.6441599168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2698307.6441599168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11152.718086022242</v>
      </c>
      <c r="L401" s="444">
        <f t="shared" ca="1" si="28"/>
        <v>2687805.0587313604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2687805.0587313604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11108.957313403256</v>
      </c>
      <c r="L402" s="444">
        <f t="shared" ca="1" si="28"/>
        <v>2677258.712530185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2677258.712530185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11065.014204231693</v>
      </c>
      <c r="L403" s="444">
        <f t="shared" ca="1" si="28"/>
        <v>2666668.4232198377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2666668.4232198377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11020.887998771912</v>
      </c>
      <c r="L404" s="444">
        <f t="shared" ca="1" si="28"/>
        <v>2656034.0077040307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2656034.0077040307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10976.577934122715</v>
      </c>
      <c r="L405" s="444">
        <f t="shared" ca="1" si="28"/>
        <v>2645355.2821235745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2645355.2821235745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10932.083244204148</v>
      </c>
      <c r="L406" s="444">
        <f t="shared" ca="1" si="28"/>
        <v>2634632.0618531997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2634632.0618531997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10887.403159744254</v>
      </c>
      <c r="L407" s="444">
        <f t="shared" ca="1" si="28"/>
        <v>2623864.161498365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2623864.161498365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10842.536908265776</v>
      </c>
      <c r="L408" s="444">
        <f t="shared" ca="1" si="28"/>
        <v>2613051.3948920518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2613051.3948920518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10797.483714072803</v>
      </c>
      <c r="L409" s="444">
        <f t="shared" ca="1" si="28"/>
        <v>2602193.5750915459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2602193.5750915459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10752.242798237363</v>
      </c>
      <c r="L410" s="444">
        <f t="shared" ca="1" si="28"/>
        <v>2591290.5143752042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2591290.5143752042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10706.813378585939</v>
      </c>
      <c r="L411" s="444">
        <f t="shared" ca="1" si="28"/>
        <v>2580342.0242392113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2580342.0242392113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10661.194669685969</v>
      </c>
      <c r="L412" s="444">
        <f t="shared" ca="1" si="28"/>
        <v>2569347.9153943183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2569347.9153943183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10615.385882832248</v>
      </c>
      <c r="L413" s="444">
        <f t="shared" ca="1" si="28"/>
        <v>2558307.9977625716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2558307.9977625716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10569.386226033303</v>
      </c>
      <c r="L414" s="444">
        <f t="shared" ca="1" si="28"/>
        <v>2547222.080474026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2547222.080474026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10523.194903997697</v>
      </c>
      <c r="L415" s="444">
        <f t="shared" ca="1" si="28"/>
        <v>2536089.9718634449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2536089.9718634449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10476.811118120275</v>
      </c>
      <c r="L416" s="444">
        <f t="shared" ca="1" si="28"/>
        <v>2524911.4794669864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2524911.4794669864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10430.234066468365</v>
      </c>
      <c r="L417" s="444">
        <f t="shared" ca="1" si="28"/>
        <v>2513686.4100188757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2513686.4100188757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10383.462943767903</v>
      </c>
      <c r="L418" s="444">
        <f t="shared" ca="1" si="28"/>
        <v>2502414.569448065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2502414.569448065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10336.496941389525</v>
      </c>
      <c r="L419" s="444">
        <f t="shared" ca="1" si="28"/>
        <v>2491095.7628748757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2491095.7628748757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10289.335247334569</v>
      </c>
      <c r="L420" s="444">
        <f t="shared" ca="1" si="28"/>
        <v>2479729.7946076314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2479729.7946076314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10241.977046221053</v>
      </c>
      <c r="L421" s="444">
        <f t="shared" ca="1" si="28"/>
        <v>2468316.4681392736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2468316.4681392736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10194.421519269561</v>
      </c>
      <c r="L422" s="444">
        <f t="shared" ca="1" si="28"/>
        <v>2456855.5861439644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2456855.5861439644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10146.667844289106</v>
      </c>
      <c r="L423" s="444">
        <f t="shared" ca="1" si="28"/>
        <v>2445346.9504736746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2445346.9504736746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10098.715195662899</v>
      </c>
      <c r="L424" s="444">
        <f t="shared" ca="1" si="28"/>
        <v>2433790.3621547585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2433790.3621547585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10050.562744334082</v>
      </c>
      <c r="L425" s="444">
        <f t="shared" ca="1" si="28"/>
        <v>2422185.6213845136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2422185.6213845136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10002.209657791394</v>
      </c>
      <c r="L426" s="444">
        <f t="shared" ca="1" si="28"/>
        <v>2410532.5275277263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2410532.5275277263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9953.6551000547806</v>
      </c>
      <c r="L427" s="444">
        <f t="shared" ca="1" si="28"/>
        <v>2398830.879113202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2398830.879113202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9904.898231660929</v>
      </c>
      <c r="L428" s="444">
        <f t="shared" ca="1" si="28"/>
        <v>2387080.4738302841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2387080.4738302841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9855.9382096487716</v>
      </c>
      <c r="L429" s="444">
        <f t="shared" ca="1" si="28"/>
        <v>2375281.1085253539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2375281.1085253539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9806.7741875448955</v>
      </c>
      <c r="L430" s="444">
        <f t="shared" ca="1" si="28"/>
        <v>2363432.5791983199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2363432.5791983199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9757.4053153489203</v>
      </c>
      <c r="L431" s="444">
        <f t="shared" ca="1" si="28"/>
        <v>2351534.68099909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2351534.68099909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9707.8307395187967</v>
      </c>
      <c r="L432" s="444">
        <f t="shared" ca="1" si="28"/>
        <v>2339587.2082240297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2339587.2082240297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9658.0496029560454</v>
      </c>
      <c r="L433" s="444">
        <f t="shared" ca="1" si="28"/>
        <v>2327589.9543124069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2327589.9543124069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9608.0610449909509</v>
      </c>
      <c r="L434" s="444">
        <f t="shared" ca="1" si="28"/>
        <v>2315542.7118428191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2315542.7118428191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9557.8642013676672</v>
      </c>
      <c r="L435" s="444">
        <f t="shared" ca="1" si="28"/>
        <v>2303445.2725296081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2303445.2725296081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9507.4582042292877</v>
      </c>
      <c r="L436" s="444">
        <f t="shared" ca="1" si="28"/>
        <v>2291297.4272192586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2291297.4272192586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9456.8421821028314</v>
      </c>
      <c r="L437" s="444">
        <f t="shared" ca="1" si="28"/>
        <v>2279098.9658867824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2279098.9658867824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9406.0152598841814</v>
      </c>
      <c r="L438" s="444">
        <f t="shared" ca="1" si="28"/>
        <v>2266849.6776320878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2266849.6776320878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9354.9765588229548</v>
      </c>
      <c r="L439" s="444">
        <f t="shared" ca="1" si="28"/>
        <v>2254549.3506763321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2254549.3506763321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9303.7251965073046</v>
      </c>
      <c r="L440" s="444">
        <f t="shared" ca="1" si="28"/>
        <v>2242197.7723582606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2242197.7723582606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9252.2602868486738</v>
      </c>
      <c r="L441" s="444">
        <f t="shared" ca="1" si="28"/>
        <v>2229794.7291305303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2229794.7291305303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9200.5809400664639</v>
      </c>
      <c r="L442" s="444">
        <f t="shared" ca="1" si="28"/>
        <v>2217340.0065560178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2217340.0065560178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9148.6862626726615</v>
      </c>
      <c r="L443" s="444">
        <f t="shared" ca="1" si="28"/>
        <v>2204833.3893041117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2204833.3893041117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9096.575357456386</v>
      </c>
      <c r="L444" s="444">
        <f t="shared" ca="1" si="28"/>
        <v>2192274.6611469891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2192274.6611469891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9044.2473234683766</v>
      </c>
      <c r="L445" s="444">
        <f t="shared" ca="1" si="28"/>
        <v>2179663.6049558786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2179663.6049558786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8991.7012560054154</v>
      </c>
      <c r="L446" s="444">
        <f t="shared" ca="1" si="28"/>
        <v>2167000.0026973053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2167000.0026973053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8938.9362465946942</v>
      </c>
      <c r="L447" s="444">
        <f t="shared" ca="1" si="28"/>
        <v>2154283.6354293213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2154283.6354293213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8885.9513829780935</v>
      </c>
      <c r="L448" s="444">
        <f t="shared" ca="1" si="28"/>
        <v>2141514.2832977204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2141514.2832977204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8832.7457490964225</v>
      </c>
      <c r="L449" s="444">
        <f t="shared" ca="1" si="28"/>
        <v>2128691.7255322379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2128691.7255322379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8779.3184250735794</v>
      </c>
      <c r="L450" s="444">
        <f t="shared" ca="1" si="28"/>
        <v>2115815.7404427328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2115815.7404427328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8725.6684872006408</v>
      </c>
      <c r="L451" s="444">
        <f t="shared" ca="1" si="28"/>
        <v>2102886.1054153545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2102886.1054153545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8671.7950079198981</v>
      </c>
      <c r="L452" s="444">
        <f t="shared" ca="1" si="28"/>
        <v>2089902.5969086955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2089902.5969086955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8617.6970558088178</v>
      </c>
      <c r="L453" s="444">
        <f t="shared" ca="1" si="28"/>
        <v>2076864.9904499254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2076864.9904499254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8563.3736955639433</v>
      </c>
      <c r="L454" s="444">
        <f t="shared" ca="1" si="28"/>
        <v>2063773.0606309106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2063773.0606309106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8508.823987984717</v>
      </c>
      <c r="L455" s="444">
        <f t="shared" ca="1" si="28"/>
        <v>2050626.5811043165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2050626.5811043165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8454.0469899572399</v>
      </c>
      <c r="L456" s="444">
        <f t="shared" ca="1" si="28"/>
        <v>2037425.324579695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2037425.324579695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8399.0417544379834</v>
      </c>
      <c r="L457" s="444">
        <f t="shared" ca="1" si="28"/>
        <v>2024169.0628195542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2024169.0628195542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8343.8073304373975</v>
      </c>
      <c r="L458" s="444">
        <f t="shared" ca="1" si="28"/>
        <v>2010857.5666354129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2010857.5666354129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8288.3427630034748</v>
      </c>
      <c r="L459" s="444">
        <f t="shared" ca="1" si="28"/>
        <v>1997490.6058838374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1997490.6058838374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8232.6470932052434</v>
      </c>
      <c r="L460" s="444">
        <f t="shared" ca="1" si="28"/>
        <v>1984067.9494624638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1984067.9494624638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8176.7193581161873</v>
      </c>
      <c r="L461" s="444">
        <f t="shared" ca="1" si="28"/>
        <v>1970589.3653060012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1970589.3653060012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8120.5585907975928</v>
      </c>
      <c r="L462" s="444">
        <f t="shared" ca="1" si="28"/>
        <v>1957054.62038222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1957054.62038222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8064.1638202818385</v>
      </c>
      <c r="L463" s="444">
        <f t="shared" ca="1" si="28"/>
        <v>1943463.480687923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1943463.480687923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8007.5340715555994</v>
      </c>
      <c r="L464" s="444">
        <f t="shared" ca="1" si="28"/>
        <v>1929815.7112448998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1929815.7112448998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7950.6683655430052</v>
      </c>
      <c r="L465" s="444">
        <f t="shared" ca="1" si="28"/>
        <v>1916111.0760958639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1916111.0760958639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7893.5657190886877</v>
      </c>
      <c r="L466" s="444">
        <f t="shared" ca="1" si="28"/>
        <v>1902349.3383003739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1902349.3383003739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7836.2251449408122</v>
      </c>
      <c r="L467" s="444">
        <f t="shared" ca="1" si="28"/>
        <v>1888530.2599307359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1888530.2599307359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7778.6456517339875</v>
      </c>
      <c r="L468" s="444">
        <f t="shared" ca="1" si="28"/>
        <v>1874653.602067891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1874653.602067891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7720.8262439721339</v>
      </c>
      <c r="L469" s="444">
        <f t="shared" ca="1" si="28"/>
        <v>1860719.1247972844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1860719.1247972844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7662.7659220112728</v>
      </c>
      <c r="L470" s="444">
        <f t="shared" ca="1" si="28"/>
        <v>1846726.5872047169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1846726.5872047169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7604.4636820422411</v>
      </c>
      <c r="L471" s="444">
        <f t="shared" ca="1" si="28"/>
        <v>1832675.7473721802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1832675.7473721802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7545.9185160733387</v>
      </c>
      <c r="L472" s="444">
        <f t="shared" ca="1" si="28"/>
        <v>1818566.3623736748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1818566.3623736748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7487.1294119128997</v>
      </c>
      <c r="L473" s="444">
        <f t="shared" ca="1" si="28"/>
        <v>1804398.1882710089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1804398.1882710089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7428.0953531517916</v>
      </c>
      <c r="L474" s="444">
        <f t="shared" ca="1" si="28"/>
        <v>1790170.980109582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1790170.980109582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7368.8153191458468</v>
      </c>
      <c r="L475" s="444">
        <f t="shared" ca="1" si="28"/>
        <v>1775884.4919141489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1775884.4919141489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7309.2882849982088</v>
      </c>
      <c r="L476" s="444">
        <f t="shared" ca="1" si="28"/>
        <v>1761538.4766845682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1761538.4766845682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7249.5132215416224</v>
      </c>
      <c r="L477" s="444">
        <f t="shared" ca="1" si="28"/>
        <v>1747132.686391531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1747132.686391531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7189.4890953206332</v>
      </c>
      <c r="L478" s="444">
        <f t="shared" ca="1" si="28"/>
        <v>1732666.8719722729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1732666.8719722729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7129.2148685737247</v>
      </c>
      <c r="L479" s="444">
        <f t="shared" ca="1" si="28"/>
        <v>1718140.7833262677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1718140.7833262677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7068.6894992153702</v>
      </c>
      <c r="L480" s="444">
        <f t="shared" ca="1" si="28"/>
        <v>1703554.1693109043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1703554.1693109043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7007.911940818024</v>
      </c>
      <c r="L481" s="444">
        <f t="shared" ca="1" si="28"/>
        <v>1688906.7777371434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1688906.7777371434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6946.8811425940194</v>
      </c>
      <c r="L482" s="444">
        <f t="shared" ca="1" si="28"/>
        <v>1674198.3553651585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1674198.3553651585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6885.5960493774164</v>
      </c>
      <c r="L483" s="444">
        <f t="shared" ca="1" si="28"/>
        <v>1659428.6478999571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1659428.6478999571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6824.0556016057426</v>
      </c>
      <c r="L484" s="444">
        <f t="shared" ca="1" si="28"/>
        <v>1644597.399986984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1644597.399986984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6762.2587353016879</v>
      </c>
      <c r="L485" s="444">
        <f t="shared" ca="1" si="28"/>
        <v>1629704.3552077068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1629704.3552077068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6700.2043820546996</v>
      </c>
      <c r="L486" s="444">
        <f t="shared" ca="1" si="28"/>
        <v>1614749.2560751827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1614749.2560751827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6637.8914690025158</v>
      </c>
      <c r="L487" s="444">
        <f t="shared" ca="1" si="28"/>
        <v>1599731.8440296063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1599731.8440296063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6575.3189188126144</v>
      </c>
      <c r="L488" s="444">
        <f t="shared" ca="1" si="28"/>
        <v>1584651.85943384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1584651.85943384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6512.4856496635884</v>
      </c>
      <c r="L489" s="444">
        <f t="shared" ca="1" si="28"/>
        <v>1569509.0415689247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1569509.0415689247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6449.3905752264409</v>
      </c>
      <c r="L490" s="444">
        <f t="shared" ca="1" si="28"/>
        <v>1554303.1286295722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1554303.1286295722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6386.0326046458058</v>
      </c>
      <c r="L491" s="444">
        <f t="shared" ca="1" si="28"/>
        <v>1539033.8577196391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1539033.8577196391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6322.4106425210839</v>
      </c>
      <c r="L492" s="444">
        <f t="shared" ca="1" si="28"/>
        <v>1523700.9648475812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1523700.9648475812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6258.5235888875095</v>
      </c>
      <c r="L493" s="444">
        <f t="shared" ca="1" si="28"/>
        <v>1508304.1849218898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1508304.1849218898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6194.3703391971285</v>
      </c>
      <c r="L494" s="444">
        <f t="shared" ca="1" si="28"/>
        <v>1492843.2517465081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1492843.2517465081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6129.9497842997052</v>
      </c>
      <c r="L495" s="444">
        <f t="shared" ca="1" si="28"/>
        <v>1477317.8980162288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1477317.8980162288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6065.2608104235414</v>
      </c>
      <c r="L496" s="444">
        <f t="shared" ca="1" si="28"/>
        <v>1461727.8553120736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1461727.8553120736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6000.3022991562284</v>
      </c>
      <c r="L497" s="444">
        <f t="shared" ca="1" si="28"/>
        <v>1446072.8540966511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1446072.8540966511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5935.0731274253012</v>
      </c>
      <c r="L498" s="444">
        <f t="shared" ca="1" si="28"/>
        <v>1430352.6237094975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1430352.6237094975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5869.5721674788274</v>
      </c>
      <c r="L499" s="444">
        <f t="shared" ca="1" si="28"/>
        <v>1414566.8923623974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1414566.8923623974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5803.798286865911</v>
      </c>
      <c r="L500" s="444">
        <f t="shared" ca="1" si="28"/>
        <v>1398715.3871346845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1398715.3871346845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5737.7503484171066</v>
      </c>
      <c r="L501" s="444">
        <f t="shared" ca="1" si="28"/>
        <v>1382797.8339685227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1382797.8339685227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5671.427210224766</v>
      </c>
      <c r="L502" s="444">
        <f t="shared" ca="1" si="28"/>
        <v>1366813.9576641687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1366813.9576641687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5604.8277256232905</v>
      </c>
      <c r="L503" s="444">
        <f t="shared" ca="1" si="28"/>
        <v>1350763.4818752131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1350763.4818752131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5537.9507431693091</v>
      </c>
      <c r="L504" s="444">
        <f t="shared" ca="1" si="28"/>
        <v>1334646.1291038035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1334646.1291038035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5470.7951066217693</v>
      </c>
      <c r="L505" s="444">
        <f t="shared" ca="1" si="28"/>
        <v>1318461.6206958464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1318461.6206958464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5403.3596549219483</v>
      </c>
      <c r="L506" s="444">
        <f t="shared" ca="1" si="28"/>
        <v>1302209.6768361896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1302209.6768361896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5335.6432221733776</v>
      </c>
      <c r="L507" s="444">
        <f t="shared" ca="1" si="28"/>
        <v>1285890.0165437842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1285890.0165437842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5267.6446376216891</v>
      </c>
      <c r="L508" s="444">
        <f t="shared" ca="1" si="28"/>
        <v>1269502.357666827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1269502.357666827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5199.3627256343671</v>
      </c>
      <c r="L509" s="444">
        <f t="shared" ca="1" si="28"/>
        <v>1253046.4168778826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1253046.4168778826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5130.7963056804319</v>
      </c>
      <c r="L510" s="444">
        <f t="shared" ca="1" si="28"/>
        <v>1236521.9096689841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1236521.9096689841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5061.9441923100221</v>
      </c>
      <c r="L511" s="444">
        <f t="shared" ca="1" si="28"/>
        <v>1219928.5503467154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1219928.5503467154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4992.8051951339021</v>
      </c>
      <c r="L512" s="444">
        <f t="shared" ca="1" si="28"/>
        <v>1203266.0520272704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1203266.0520272704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4923.3781188028815</v>
      </c>
      <c r="L513" s="444">
        <f t="shared" ca="1" si="28"/>
        <v>1186534.1266314944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1186534.1266314944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4853.661762987148</v>
      </c>
      <c r="L514" s="444">
        <f t="shared" ca="1" si="28"/>
        <v>1169732.4848799028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1169732.4848799028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4783.6549223555166</v>
      </c>
      <c r="L515" s="444">
        <f t="shared" ca="1" si="28"/>
        <v>1152860.8362876794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1152860.8362876794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4713.3563865545857</v>
      </c>
      <c r="L516" s="444">
        <f t="shared" ca="1" si="28"/>
        <v>1135918.8891596552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1135918.8891596552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4642.764940187818</v>
      </c>
      <c r="L517" s="444">
        <f t="shared" ca="1" si="28"/>
        <v>1118906.3505852642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1118906.3505852642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4571.8793627945224</v>
      </c>
      <c r="L518" s="444">
        <f t="shared" ref="L518:L772" ca="1" si="54">I518-J518+K518</f>
        <v>1101822.9264334799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1101822.9264334799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4500.698428828754</v>
      </c>
      <c r="L519" s="444">
        <f t="shared" ca="1" si="54"/>
        <v>1084668.3213477298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1084668.3213477298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4429.2209076381287</v>
      </c>
      <c r="L520" s="444">
        <f t="shared" ca="1" si="54"/>
        <v>1067442.238740789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1067442.238740789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4357.4455634425431</v>
      </c>
      <c r="L521" s="444">
        <f t="shared" ca="1" si="54"/>
        <v>1050144.3807896527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1050144.3807896527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4285.3711553128069</v>
      </c>
      <c r="L522" s="444">
        <f t="shared" ca="1" si="54"/>
        <v>1032774.4484303866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1032774.4484303866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4212.9964371491988</v>
      </c>
      <c r="L523" s="444">
        <f t="shared" ca="1" si="54"/>
        <v>1015332.141352957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1015332.141352957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4140.3201576599095</v>
      </c>
      <c r="L524" s="444">
        <f t="shared" ca="1" si="54"/>
        <v>997817.15799603821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997817.15799603821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4067.3410603394145</v>
      </c>
      <c r="L525" s="444">
        <f t="shared" ca="1" si="54"/>
        <v>980229.19554179872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980229.19554179872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3994.0578834467501</v>
      </c>
      <c r="L526" s="444">
        <f t="shared" ca="1" si="54"/>
        <v>962567.94991066679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962567.94991066679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3920.4693599836996</v>
      </c>
      <c r="L527" s="444">
        <f t="shared" ca="1" si="54"/>
        <v>944833.11575607164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944833.11575607164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3846.5742176728872</v>
      </c>
      <c r="L528" s="444">
        <f t="shared" ca="1" si="54"/>
        <v>927024.38645916572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927024.38645916572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3772.371178935779</v>
      </c>
      <c r="L529" s="444">
        <f t="shared" ca="1" si="54"/>
        <v>909141.45412352262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909141.45412352262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3697.8589608705988</v>
      </c>
      <c r="L530" s="444">
        <f t="shared" ca="1" si="54"/>
        <v>891184.00956981443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891184.00956981443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3623.036275230148</v>
      </c>
      <c r="L531" s="444">
        <f t="shared" ca="1" si="54"/>
        <v>873151.7423304657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873151.7423304657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3547.9018283995283</v>
      </c>
      <c r="L532" s="444">
        <f t="shared" ca="1" si="54"/>
        <v>855044.34064428636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855044.34064428636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3472.4543213737811</v>
      </c>
      <c r="L533" s="444">
        <f t="shared" ca="1" si="54"/>
        <v>836861.49145108147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836861.49145108147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3396.692449735428</v>
      </c>
      <c r="L534" s="444">
        <f t="shared" ca="1" si="54"/>
        <v>818602.88038623822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818602.88038623822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3320.6149036319139</v>
      </c>
      <c r="L535" s="444">
        <f t="shared" ca="1" si="54"/>
        <v>800268.19177529134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800268.19177529134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3244.2203677529692</v>
      </c>
      <c r="L536" s="444">
        <f t="shared" ca="1" si="54"/>
        <v>781857.10862846556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781857.10862846556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3167.5075213078612</v>
      </c>
      <c r="L537" s="444">
        <f t="shared" ca="1" si="54"/>
        <v>763369.31263519463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763369.31263519463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3090.4750380025662</v>
      </c>
      <c r="L538" s="444">
        <f t="shared" ca="1" si="54"/>
        <v>744804.48415861849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744804.48415861849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3013.1215860168322</v>
      </c>
      <c r="L539" s="444">
        <f t="shared" ca="1" si="54"/>
        <v>726162.30223005661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726162.30223005661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2935.4458279811574</v>
      </c>
      <c r="L540" s="444">
        <f t="shared" ca="1" si="54"/>
        <v>707442.44454345887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707442.44454345887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2857.4464209536673</v>
      </c>
      <c r="L541" s="444">
        <f t="shared" ca="1" si="54"/>
        <v>688644.58744983375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688644.58744983375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2779.1220163968956</v>
      </c>
      <c r="L542" s="444">
        <f t="shared" ca="1" si="54"/>
        <v>669768.40595165174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669768.40595165174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2700.4712601544702</v>
      </c>
      <c r="L543" s="444">
        <f t="shared" ca="1" si="54"/>
        <v>650813.5736972274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650813.5736972274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2621.4927924277026</v>
      </c>
      <c r="L544" s="444">
        <f t="shared" ca="1" si="54"/>
        <v>631779.76297507633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631779.76297507633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2542.1852477520733</v>
      </c>
      <c r="L545" s="444">
        <f t="shared" ca="1" si="54"/>
        <v>612666.64470824972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612666.64470824972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2462.5472549736287</v>
      </c>
      <c r="L546" s="444">
        <f t="shared" ca="1" si="54"/>
        <v>593473.88844864455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593473.88844864455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2382.577437225274</v>
      </c>
      <c r="L547" s="444">
        <f t="shared" ca="1" si="54"/>
        <v>574201.16237129108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574201.16237129108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2302.2744119029676</v>
      </c>
      <c r="L548" s="444">
        <f t="shared" ca="1" si="54"/>
        <v>554848.13326861523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554848.13326861523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2221.6367906418182</v>
      </c>
      <c r="L549" s="444">
        <f t="shared" ca="1" si="54"/>
        <v>535414.4665446782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535414.4665446782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2140.6631792920807</v>
      </c>
      <c r="L550" s="444">
        <f t="shared" ca="1" si="54"/>
        <v>515899.82620939147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515899.82620939147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2059.3521778950526</v>
      </c>
      <c r="L551" s="444">
        <f t="shared" ca="1" si="54"/>
        <v>496303.87487270776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496303.87487270776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1977.7023806588707</v>
      </c>
      <c r="L552" s="444">
        <f t="shared" ca="1" si="54"/>
        <v>476626.27373878786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476626.27373878786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1895.7123759342044</v>
      </c>
      <c r="L553" s="444">
        <f t="shared" ca="1" si="54"/>
        <v>456866.68260014325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456866.68260014325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1813.3807461898521</v>
      </c>
      <c r="L554" s="444">
        <f t="shared" ca="1" si="54"/>
        <v>437024.75983175432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437024.75983175432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1730.7060679882313</v>
      </c>
      <c r="L555" s="444">
        <f t="shared" ca="1" si="54"/>
        <v>417100.16238516377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417100.16238516377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1647.6869119607707</v>
      </c>
      <c r="L556" s="444">
        <f t="shared" ca="1" si="54"/>
        <v>397092.54578254576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397092.54578254576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1564.3218427831957</v>
      </c>
      <c r="L557" s="444">
        <f t="shared" ca="1" si="54"/>
        <v>377001.56411075016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377001.56411075016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1480.6094191507141</v>
      </c>
      <c r="L558" s="444">
        <f t="shared" ca="1" si="54"/>
        <v>356826.87001532206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356826.87001532206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1396.5481937530969</v>
      </c>
      <c r="L559" s="444">
        <f t="shared" ca="1" si="54"/>
        <v>336568.11469449638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336568.11469449638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1312.1367132496566</v>
      </c>
      <c r="L560" s="444">
        <f t="shared" ca="1" si="54"/>
        <v>316224.94789316726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316224.94789316726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1227.3735182441187</v>
      </c>
      <c r="L561" s="444">
        <f t="shared" ca="1" si="54"/>
        <v>295797.01789683261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295797.01789683261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1142.2571432593909</v>
      </c>
      <c r="L562" s="444">
        <f t="shared" ca="1" si="54"/>
        <v>275283.97152551322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275283.97152551322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1056.7861167122269</v>
      </c>
      <c r="L563" s="444">
        <f t="shared" ca="1" si="54"/>
        <v>254685.45412764666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254685.45412764666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970.95896088778284</v>
      </c>
      <c r="L564" s="444">
        <f t="shared" ca="1" si="54"/>
        <v>234001.10957395565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234001.10957395565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884.77419191407012</v>
      </c>
      <c r="L565" s="444">
        <f t="shared" ca="1" si="54"/>
        <v>213230.58025129093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213230.58025129093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798.23031973630054</v>
      </c>
      <c r="L566" s="444">
        <f t="shared" ca="1" si="54"/>
        <v>192373.50705644843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192373.50705644843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711.32584809112348</v>
      </c>
      <c r="L567" s="444">
        <f t="shared" ca="1" si="54"/>
        <v>171429.52938996078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171429.52938996078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624.05927448075829</v>
      </c>
      <c r="L568" s="444">
        <f t="shared" ca="1" si="54"/>
        <v>150398.28514986276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150398.28514986276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536.4290901470165</v>
      </c>
      <c r="L569" s="444">
        <f t="shared" ca="1" si="54"/>
        <v>129279.41072543099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129279.41072543099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448.43378004521753</v>
      </c>
      <c r="L570" s="444">
        <f t="shared" ca="1" si="54"/>
        <v>108072.54099089743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108072.54099089743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360.0718228179943</v>
      </c>
      <c r="L571" s="444">
        <f t="shared" ca="1" si="54"/>
        <v>86777.309299136628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86777.309299136628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271.34169076899099</v>
      </c>
      <c r="L572" s="444">
        <f t="shared" ca="1" si="54"/>
        <v>65393.347475326831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65393.347475326831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182.24184983645017</v>
      </c>
      <c r="L573" s="444">
        <f t="shared" ca="1" si="54"/>
        <v>43920.285810584493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43920.285810584493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92.770759566690444</v>
      </c>
      <c r="L574" s="444">
        <f t="shared" ca="1" si="54"/>
        <v>22357.753055572397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22357.753055572397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2.9268730874733744</v>
      </c>
      <c r="L575" s="444">
        <f t="shared" ca="1" si="54"/>
        <v>705.37641408108323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705.37641408108323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-87.291362918740433</v>
      </c>
      <c r="L576" s="444">
        <f t="shared" ca="1" si="54"/>
        <v>-21037.218463416444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-21037.218463416444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-177.88550824164679</v>
      </c>
      <c r="L577" s="444">
        <f t="shared" ca="1" si="54"/>
        <v>-42870.40748623688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-42870.40748623688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-268.85712917006526</v>
      </c>
      <c r="L578" s="444">
        <f t="shared" ca="1" si="54"/>
        <v>-64794.568129985732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-64794.568129985732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-360.20779851901887</v>
      </c>
      <c r="L579" s="444">
        <f t="shared" ca="1" si="54"/>
        <v>-86810.079443083538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-86810.079443083538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-451.93909565692627</v>
      </c>
      <c r="L580" s="444">
        <f t="shared" ca="1" si="54"/>
        <v>-108917.32205331925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-108917.32205331925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-544.05260653290838</v>
      </c>
      <c r="L581" s="444">
        <f t="shared" ca="1" si="54"/>
        <v>-131116.67817443094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-131116.67817443094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-636.54992370420723</v>
      </c>
      <c r="L582" s="444">
        <f t="shared" ca="1" si="54"/>
        <v>-153408.53161271394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-153408.53161271394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-729.43264636371964</v>
      </c>
      <c r="L583" s="444">
        <f t="shared" ca="1" si="54"/>
        <v>-175793.26777365644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-175793.26777365644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-822.7023803676467</v>
      </c>
      <c r="L584" s="444">
        <f t="shared" ca="1" si="54"/>
        <v>-198271.27366860287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-198271.27366860287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-916.36073826325674</v>
      </c>
      <c r="L585" s="444">
        <f t="shared" ca="1" si="54"/>
        <v>-220842.93792144491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-220842.93792144491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-1010.4093393167653</v>
      </c>
      <c r="L586" s="444">
        <f t="shared" ca="1" si="54"/>
        <v>-243508.65077534047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-243508.65077534047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-1104.8498095413302</v>
      </c>
      <c r="L587" s="444">
        <f t="shared" ca="1" si="54"/>
        <v>-266268.80409946054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-266268.80409946054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-1199.683781725164</v>
      </c>
      <c r="L588" s="444">
        <f t="shared" ca="1" si="54"/>
        <v>-289123.79139576451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-289123.79139576451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-1294.9128954597636</v>
      </c>
      <c r="L589" s="444">
        <f t="shared" ca="1" si="54"/>
        <v>-312074.00780580303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-312074.00780580303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-1390.5387971682576</v>
      </c>
      <c r="L590" s="444">
        <f t="shared" ca="1" si="54"/>
        <v>-335119.85011755006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-335119.85011755006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-1486.5631401338701</v>
      </c>
      <c r="L591" s="444">
        <f t="shared" ca="1" si="54"/>
        <v>-358261.71677226271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-358261.71677226271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-1582.9875845285062</v>
      </c>
      <c r="L592" s="444">
        <f t="shared" ca="1" si="54"/>
        <v>-381500.00787137001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-381500.00787137001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-1679.8137974414533</v>
      </c>
      <c r="L593" s="444">
        <f t="shared" ca="1" si="54"/>
        <v>-404835.12518339022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-404835.12518339022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-1777.043452908204</v>
      </c>
      <c r="L594" s="444">
        <f t="shared" ca="1" si="54"/>
        <v>-428267.47215087723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-428267.47215087723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-1874.6782319393999</v>
      </c>
      <c r="L595" s="444">
        <f t="shared" ca="1" si="54"/>
        <v>-451797.4538973954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-451797.4538973954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-1972.7198225498923</v>
      </c>
      <c r="L596" s="444">
        <f t="shared" ca="1" si="54"/>
        <v>-475425.47723452409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-475425.47723452409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-2071.1699197879288</v>
      </c>
      <c r="L597" s="444">
        <f t="shared" ca="1" si="54"/>
        <v>-499151.95066889079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-499151.95066889079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-2170.0302257644566</v>
      </c>
      <c r="L598" s="444">
        <f t="shared" ca="1" si="54"/>
        <v>-522977.28440923401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-522977.28440923401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-2269.3024496825533</v>
      </c>
      <c r="L599" s="444">
        <f t="shared" ca="1" si="54"/>
        <v>-546901.89037349541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-546901.89037349541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-2368.9883078669759</v>
      </c>
      <c r="L600" s="444">
        <f t="shared" ca="1" si="54"/>
        <v>-570926.18219594122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-570926.18219594122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-2469.0895237938335</v>
      </c>
      <c r="L601" s="444">
        <f t="shared" ca="1" si="54"/>
        <v>-595050.57523431384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-595050.57523431384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-2569.6078281203859</v>
      </c>
      <c r="L602" s="444">
        <f t="shared" ca="1" si="54"/>
        <v>-619275.48657701293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-619275.48657701293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-2670.5449587149651</v>
      </c>
      <c r="L603" s="444">
        <f t="shared" ca="1" si="54"/>
        <v>-643601.33505030663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-643601.33505030663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-2771.9026606870225</v>
      </c>
      <c r="L604" s="444">
        <f t="shared" ca="1" si="54"/>
        <v>-668028.54122557235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-668028.54122557235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-2873.6826864172967</v>
      </c>
      <c r="L605" s="444">
        <f t="shared" ca="1" si="54"/>
        <v>-692557.52742656844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-692557.52742656844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-2975.8867955881133</v>
      </c>
      <c r="L606" s="444">
        <f t="shared" ca="1" si="54"/>
        <v>-717188.71773673524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-717188.71773673524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-3078.5167552138087</v>
      </c>
      <c r="L607" s="444">
        <f t="shared" ca="1" si="54"/>
        <v>-741922.53800652793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-741922.53800652793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-3181.5743396712778</v>
      </c>
      <c r="L608" s="444">
        <f t="shared" ca="1" si="54"/>
        <v>-766759.41586077795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-766759.41586077795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-3285.0613307306535</v>
      </c>
      <c r="L609" s="444">
        <f t="shared" ca="1" si="54"/>
        <v>-791699.78070608748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-791699.78070608748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-3388.9795175861091</v>
      </c>
      <c r="L610" s="444">
        <f t="shared" ca="1" si="54"/>
        <v>-816744.06373825227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-816744.06373825227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-3493.330696886796</v>
      </c>
      <c r="L611" s="444">
        <f t="shared" ca="1" si="54"/>
        <v>-841892.69794971787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-841892.69794971787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-3598.1166727679024</v>
      </c>
      <c r="L612" s="444">
        <f t="shared" ca="1" si="54"/>
        <v>-867146.11813706451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-867146.11813706451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-3703.3392568818467</v>
      </c>
      <c r="L613" s="444">
        <f t="shared" ca="1" si="54"/>
        <v>-892504.76090852509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-892504.76090852509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-3809.0002684295987</v>
      </c>
      <c r="L614" s="444">
        <f t="shared" ca="1" si="54"/>
        <v>-917969.06469153345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-917969.06469153345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-3915.1015341921338</v>
      </c>
      <c r="L615" s="444">
        <f t="shared" ca="1" si="54"/>
        <v>-943539.46974030428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-943539.46974030428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-4021.6448885620125</v>
      </c>
      <c r="L616" s="444">
        <f t="shared" ca="1" si="54"/>
        <v>-969216.41814344504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-969216.41814344504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-4128.6321735750989</v>
      </c>
      <c r="L617" s="444">
        <f t="shared" ca="1" si="54"/>
        <v>-995000.35383159888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-995000.35383159888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-4236.0652389424067</v>
      </c>
      <c r="L618" s="444">
        <f t="shared" ca="1" si="54"/>
        <v>-1020891.72258512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-1020891.72258512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-4343.9459420820785</v>
      </c>
      <c r="L619" s="444">
        <f t="shared" ca="1" si="54"/>
        <v>-1046890.9720417809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-1046890.9720417809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-4452.276148151499</v>
      </c>
      <c r="L620" s="444">
        <f t="shared" ca="1" si="54"/>
        <v>-1072998.5517045113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-1072998.5517045113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-4561.0577300795421</v>
      </c>
      <c r="L621" s="444">
        <f t="shared" ca="1" si="54"/>
        <v>-1099214.9129491698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-1099214.9129491698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-4670.2925685989521</v>
      </c>
      <c r="L622" s="444">
        <f t="shared" ca="1" si="54"/>
        <v>-1125540.5090323475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-1125540.5090323475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-4779.9825522788597</v>
      </c>
      <c r="L623" s="444">
        <f t="shared" ca="1" si="54"/>
        <v>-1151975.7950992051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-1151975.7950992051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-4890.1295775574326</v>
      </c>
      <c r="L624" s="444">
        <f t="shared" ca="1" si="54"/>
        <v>-1178521.2281913413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-1178521.2281913413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-5000.7355487746672</v>
      </c>
      <c r="L625" s="444">
        <f t="shared" ca="1" si="54"/>
        <v>-1205177.2672546948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-1205177.2672546948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-5111.8023782053069</v>
      </c>
      <c r="L626" s="444">
        <f t="shared" ca="1" si="54"/>
        <v>-1231944.373147479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-1231944.373147479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-5223.3319860919073</v>
      </c>
      <c r="L627" s="444">
        <f t="shared" ca="1" si="54"/>
        <v>-1258823.0086481497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-1258823.0086481497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-5335.3263006780353</v>
      </c>
      <c r="L628" s="444">
        <f t="shared" ca="1" si="54"/>
        <v>-1285813.6384634066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-1285813.6384634066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-5447.7872582416057</v>
      </c>
      <c r="L629" s="444">
        <f t="shared" ca="1" si="54"/>
        <v>-1312916.729236227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-1312916.729236227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-5560.7168031283572</v>
      </c>
      <c r="L630" s="444">
        <f t="shared" ca="1" si="54"/>
        <v>-1340132.7495539342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-1340132.7495539342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-5674.1168877854707</v>
      </c>
      <c r="L631" s="444">
        <f t="shared" ca="1" si="54"/>
        <v>-1367462.1699562985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-1367462.1699562985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-5787.9894727953224</v>
      </c>
      <c r="L632" s="444">
        <f t="shared" ca="1" si="54"/>
        <v>-1394905.4629436727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-1394905.4629436727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-5902.3365269093811</v>
      </c>
      <c r="L633" s="444">
        <f t="shared" ca="1" si="54"/>
        <v>-1422463.1029851609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-1422463.1029851609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-6017.1600270822491</v>
      </c>
      <c r="L634" s="444">
        <f t="shared" ca="1" si="54"/>
        <v>-1450135.566526822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-1450135.566526822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-6132.4619585058372</v>
      </c>
      <c r="L635" s="444">
        <f t="shared" ca="1" si="54"/>
        <v>-1477923.3319999068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-1477923.3319999068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-6248.2443146436899</v>
      </c>
      <c r="L636" s="444">
        <f t="shared" ca="1" si="54"/>
        <v>-1505826.8798291294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-1505826.8798291294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-6364.5090972654507</v>
      </c>
      <c r="L637" s="444">
        <f t="shared" ca="1" si="54"/>
        <v>-1533846.6924409738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-1533846.6924409738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-6481.2583164814696</v>
      </c>
      <c r="L638" s="444">
        <f t="shared" ca="1" si="54"/>
        <v>-1561983.2542720342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-1561983.2542720342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-6598.4939907775542</v>
      </c>
      <c r="L639" s="444">
        <f t="shared" ca="1" si="54"/>
        <v>-1590237.0517773905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-1590237.0517773905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-6716.2181470498726</v>
      </c>
      <c r="L640" s="444">
        <f t="shared" ca="1" si="54"/>
        <v>-1618608.5734390193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-1618608.5734390193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-6834.4328206399914</v>
      </c>
      <c r="L641" s="444">
        <f t="shared" ca="1" si="54"/>
        <v>-1647098.3097742382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-1647098.3097742382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-6953.1400553700705</v>
      </c>
      <c r="L642" s="444">
        <f t="shared" ca="1" si="54"/>
        <v>-1675706.753344187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-1675706.753344187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-7072.3419035781908</v>
      </c>
      <c r="L643" s="444">
        <f t="shared" ca="1" si="54"/>
        <v>-1704434.3987623441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-1704434.3987623441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-7192.0404261538451</v>
      </c>
      <c r="L644" s="444">
        <f t="shared" ca="1" si="54"/>
        <v>-1733281.7427030769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-1733281.7427030769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-7312.2376925735662</v>
      </c>
      <c r="L645" s="444">
        <f t="shared" ca="1" si="54"/>
        <v>-1762249.2839102293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-1762249.2839102293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-7432.9357809367002</v>
      </c>
      <c r="L646" s="444">
        <f t="shared" ca="1" si="54"/>
        <v>-1791337.5232057448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-1791337.5232057448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-7554.1367780013488</v>
      </c>
      <c r="L647" s="444">
        <f t="shared" ca="1" si="54"/>
        <v>-1820546.9634983251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-1820546.9634983251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-7675.8427792204329</v>
      </c>
      <c r="L648" s="444">
        <f t="shared" ca="1" si="54"/>
        <v>-1849878.1097921245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-1849878.1097921245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-7798.0558887779307</v>
      </c>
      <c r="L649" s="444">
        <f t="shared" ca="1" si="54"/>
        <v>-1879331.4691954812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-1879331.4691954812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-7920.778219625251</v>
      </c>
      <c r="L650" s="444">
        <f t="shared" ca="1" si="54"/>
        <v>-1908907.5509296854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-1908907.5509296854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-8044.0118935177679</v>
      </c>
      <c r="L651" s="444">
        <f t="shared" ca="1" si="54"/>
        <v>-1938606.866337782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-1938606.866337782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-8167.7590410515031</v>
      </c>
      <c r="L652" s="444">
        <f t="shared" ca="1" si="54"/>
        <v>-1968429.9288934125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-1968429.9288934125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-8292.0218016999643</v>
      </c>
      <c r="L653" s="444">
        <f t="shared" ca="1" si="54"/>
        <v>-1998377.2542096912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-1998377.2542096912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-8416.802323851125</v>
      </c>
      <c r="L654" s="444">
        <f t="shared" ca="1" si="54"/>
        <v>-2028449.3600481211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-2028449.3600481211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-8542.1027648445834</v>
      </c>
      <c r="L655" s="444">
        <f t="shared" ca="1" si="54"/>
        <v>-2058646.7663275446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-2058646.7663275446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-8667.9252910088471</v>
      </c>
      <c r="L656" s="444">
        <f t="shared" ca="1" si="54"/>
        <v>-2088969.9951331322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-2088969.9951331322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-8794.2720776987953</v>
      </c>
      <c r="L657" s="444">
        <f t="shared" ca="1" si="54"/>
        <v>-2119419.5707254098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-2119419.5707254098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-8921.1453093332857</v>
      </c>
      <c r="L658" s="444">
        <f t="shared" ca="1" si="54"/>
        <v>-2149996.0195493218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-2149996.0195493218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-9048.5471794329187</v>
      </c>
      <c r="L659" s="444">
        <f t="shared" ca="1" si="54"/>
        <v>-2180699.8702433337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-2180699.8702433337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-9176.479890657969</v>
      </c>
      <c r="L660" s="444">
        <f t="shared" ca="1" si="54"/>
        <v>-2211531.6536485706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-2211531.6536485706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-9304.9456548464568</v>
      </c>
      <c r="L661" s="444">
        <f t="shared" ca="1" si="54"/>
        <v>-2242491.9028179958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-2242491.9028179958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-9433.946693052394</v>
      </c>
      <c r="L662" s="444">
        <f t="shared" ca="1" si="54"/>
        <v>-2273581.1530256271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-2273581.1530256271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-9563.4852355841922</v>
      </c>
      <c r="L663" s="444">
        <f t="shared" ca="1" si="54"/>
        <v>-2304799.94177579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-2304799.94177579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-9693.5635220432032</v>
      </c>
      <c r="L664" s="444">
        <f t="shared" ca="1" si="54"/>
        <v>-2336148.808812412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-2336148.808812412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-9824.183801362462</v>
      </c>
      <c r="L665" s="444">
        <f t="shared" ca="1" si="54"/>
        <v>-2367628.2961283531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-2367628.2961283531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-9955.3483318455492</v>
      </c>
      <c r="L666" s="444">
        <f t="shared" ca="1" si="54"/>
        <v>-2399238.9479747773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-2399238.9479747773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-10087.05938120565</v>
      </c>
      <c r="L667" s="444">
        <f t="shared" ca="1" si="54"/>
        <v>-2430981.3108705617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-2430981.3108705617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-10219.319226604752</v>
      </c>
      <c r="L668" s="444">
        <f t="shared" ca="1" si="54"/>
        <v>-2462855.9336117455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-2462855.9336117455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-10352.130154693017</v>
      </c>
      <c r="L669" s="444">
        <f t="shared" ca="1" si="54"/>
        <v>-2494863.3672810174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-2494863.3672810174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-10485.494461648317</v>
      </c>
      <c r="L670" s="444">
        <f t="shared" ca="1" si="54"/>
        <v>-2527004.1652572444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-2527004.1652572444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-10619.41445321593</v>
      </c>
      <c r="L671" s="444">
        <f t="shared" ca="1" si="54"/>
        <v>-2559278.8832250391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-2559278.8832250391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-10753.892444748408</v>
      </c>
      <c r="L672" s="444">
        <f t="shared" ca="1" si="54"/>
        <v>-2591688.0791843664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-2591688.0791843664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-10888.930761245605</v>
      </c>
      <c r="L673" s="444">
        <f t="shared" ca="1" si="54"/>
        <v>-2624232.3134601908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-2624232.3134601908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-11024.531737394873</v>
      </c>
      <c r="L674" s="444">
        <f t="shared" ca="1" si="54"/>
        <v>-2656912.1487121647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-2656912.1487121647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-11160.697717611431</v>
      </c>
      <c r="L675" s="444">
        <f t="shared" ca="1" si="54"/>
        <v>-2689728.1499443548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-2689728.1499443548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-11297.431056078891</v>
      </c>
      <c r="L676" s="444">
        <f t="shared" ca="1" si="54"/>
        <v>-2722680.8845150126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-2722680.8845150126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-11434.734116789965</v>
      </c>
      <c r="L677" s="444">
        <f t="shared" ca="1" si="54"/>
        <v>-2755770.9221463813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-2755770.9221463813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-11572.609273587334</v>
      </c>
      <c r="L678" s="444">
        <f t="shared" ca="1" si="54"/>
        <v>-2788998.8349345475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-2788998.8349345475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-11711.058910204692</v>
      </c>
      <c r="L679" s="444">
        <f t="shared" ca="1" si="54"/>
        <v>-2822365.197359331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-2822365.197359331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-11850.085420307958</v>
      </c>
      <c r="L680" s="444">
        <f t="shared" ca="1" si="54"/>
        <v>-2855870.586294218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-2855870.586294218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-11989.691207536653</v>
      </c>
      <c r="L681" s="444">
        <f t="shared" ca="1" si="54"/>
        <v>-2889515.5810163333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-2889515.5810163333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-12129.878685545467</v>
      </c>
      <c r="L682" s="444">
        <f t="shared" ca="1" si="54"/>
        <v>-2923300.7632164578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-2923300.7632164578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-12270.650278045985</v>
      </c>
      <c r="L683" s="444">
        <f t="shared" ca="1" si="54"/>
        <v>-2957226.7170090824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-2957226.7170090824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-12412.008418848589</v>
      </c>
      <c r="L684" s="444">
        <f t="shared" ca="1" si="54"/>
        <v>-2991294.02894251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-2991294.02894251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-12553.955551904537</v>
      </c>
      <c r="L685" s="444">
        <f t="shared" ca="1" si="54"/>
        <v>-3025503.2880089935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-3025503.2880089935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-12696.494131348218</v>
      </c>
      <c r="L686" s="444">
        <f t="shared" ca="1" si="54"/>
        <v>-3059855.0856549204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-3059855.0856549204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-12839.626621539581</v>
      </c>
      <c r="L687" s="444">
        <f t="shared" ca="1" si="54"/>
        <v>-3094350.015791039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-3094350.015791039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-12983.355497106741</v>
      </c>
      <c r="L688" s="444">
        <f t="shared" ca="1" si="54"/>
        <v>-3128988.6748027247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-3128988.6748027247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-13127.683242988765</v>
      </c>
      <c r="L689" s="444">
        <f t="shared" ca="1" si="54"/>
        <v>-3163771.6615602924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-3163771.6615602924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-13272.61235447863</v>
      </c>
      <c r="L690" s="444">
        <f t="shared" ca="1" si="54"/>
        <v>-3198699.57742935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-3198699.57742935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-13418.145337266369</v>
      </c>
      <c r="L691" s="444">
        <f t="shared" ca="1" si="54"/>
        <v>-3233773.0262811952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-3233773.0262811952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-13564.284707482391</v>
      </c>
      <c r="L692" s="444">
        <f t="shared" ca="1" si="54"/>
        <v>-3268992.6145032565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-3268992.6145032565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-13711.032991740982</v>
      </c>
      <c r="L693" s="444">
        <f t="shared" ca="1" si="54"/>
        <v>-3304358.9510095762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-3304358.9510095762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-13858.392727183977</v>
      </c>
      <c r="L694" s="444">
        <f t="shared" ca="1" si="54"/>
        <v>-3339872.6472513392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-3339872.6472513392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-14006.36646152466</v>
      </c>
      <c r="L695" s="444">
        <f t="shared" ca="1" si="54"/>
        <v>-3375534.3172274427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-3375534.3172274427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-14154.956753091756</v>
      </c>
      <c r="L696" s="444">
        <f t="shared" ca="1" si="54"/>
        <v>-3411344.5774951135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-3411344.5774951135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-14304.166170873716</v>
      </c>
      <c r="L697" s="444">
        <f t="shared" ca="1" si="54"/>
        <v>-3447304.047180566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-3447304.047180566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-14453.997294563103</v>
      </c>
      <c r="L698" s="444">
        <f t="shared" ca="1" si="54"/>
        <v>-3483413.3479897082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-3483413.3479897082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-14604.452714601195</v>
      </c>
      <c r="L699" s="444">
        <f t="shared" ca="1" si="54"/>
        <v>-3519673.1042188881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-3519673.1042188881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-14755.535032222779</v>
      </c>
      <c r="L700" s="444">
        <f t="shared" ca="1" si="54"/>
        <v>-3556083.9427656899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-3556083.9427656899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-14907.24685950112</v>
      </c>
      <c r="L701" s="444">
        <f t="shared" ca="1" si="54"/>
        <v>-3592646.4931397699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-3592646.4931397699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-15059.590819393119</v>
      </c>
      <c r="L702" s="444">
        <f t="shared" ca="1" si="54"/>
        <v>-3629361.387473742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-3629361.387473742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-15212.56954578467</v>
      </c>
      <c r="L703" s="444">
        <f t="shared" ca="1" si="54"/>
        <v>-3666229.2605341054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-3666229.2605341054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-15366.185683536185</v>
      </c>
      <c r="L704" s="444">
        <f t="shared" ca="1" si="54"/>
        <v>-3703250.7497322205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-3703250.7497322205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-15520.441888528328</v>
      </c>
      <c r="L705" s="444">
        <f t="shared" ca="1" si="54"/>
        <v>-3740426.4951353278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-3740426.4951353278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-15675.340827707943</v>
      </c>
      <c r="L706" s="444">
        <f t="shared" ca="1" si="54"/>
        <v>-3777757.1394776148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-3777757.1394776148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-15830.88517913414</v>
      </c>
      <c r="L707" s="444">
        <f t="shared" ca="1" si="54"/>
        <v>-3815243.3281713277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-3815243.3281713277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-15987.077632024608</v>
      </c>
      <c r="L708" s="444">
        <f t="shared" ca="1" si="54"/>
        <v>-3852885.709317931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-3852885.709317931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-16143.920886802123</v>
      </c>
      <c r="L709" s="444">
        <f t="shared" ca="1" si="54"/>
        <v>-3890684.9337193118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-3890684.9337193118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-16301.417655141211</v>
      </c>
      <c r="L710" s="444">
        <f t="shared" ca="1" si="54"/>
        <v>-3928641.6548890318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-3928641.6548890318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-16459.570660015041</v>
      </c>
      <c r="L711" s="444">
        <f t="shared" ca="1" si="54"/>
        <v>-3966756.5290636257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-3966756.5290636257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-16618.382635742517</v>
      </c>
      <c r="L712" s="444">
        <f t="shared" ca="1" si="54"/>
        <v>-4005030.215213947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-4005030.215213947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-16777.856328035523</v>
      </c>
      <c r="L713" s="444">
        <f t="shared" ca="1" si="54"/>
        <v>-4043463.3750565615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-4043463.3750565615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-16937.994494046419</v>
      </c>
      <c r="L714" s="444">
        <f t="shared" ca="1" si="54"/>
        <v>-4082056.6730651869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-4082056.6730651869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-17098.799902415689</v>
      </c>
      <c r="L715" s="444">
        <f t="shared" ca="1" si="54"/>
        <v>-4120810.7764821816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-4120810.7764821816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-17260.275333319834</v>
      </c>
      <c r="L716" s="444">
        <f t="shared" ca="1" si="54"/>
        <v>-4159726.3553300803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-4159726.3553300803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-17422.423578519414</v>
      </c>
      <c r="L717" s="444">
        <f t="shared" ca="1" si="54"/>
        <v>-4198804.0824231785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-4198804.0824231785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-17585.247441407319</v>
      </c>
      <c r="L718" s="444">
        <f t="shared" ca="1" si="54"/>
        <v>-4238044.6333791642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-4238044.6333791642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-17748.74973705726</v>
      </c>
      <c r="L719" s="444">
        <f t="shared" ca="1" si="54"/>
        <v>-4277448.6866307994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-4277448.6866307994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-17912.933292272406</v>
      </c>
      <c r="L720" s="444">
        <f t="shared" ca="1" si="54"/>
        <v>-4317016.9234376503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-4317016.9234376503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-18077.800945634284</v>
      </c>
      <c r="L721" s="444">
        <f t="shared" ca="1" si="54"/>
        <v>-4356750.0278978627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-4356750.0278978627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-18243.355547551837</v>
      </c>
      <c r="L722" s="444">
        <f t="shared" ca="1" si="54"/>
        <v>-4396648.6869599931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-4396648.6869599931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-18409.599960310716</v>
      </c>
      <c r="L723" s="444">
        <f t="shared" ca="1" si="54"/>
        <v>-4436713.5904348819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-4436713.5904348819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-18576.537058122751</v>
      </c>
      <c r="L724" s="444">
        <f t="shared" ca="1" si="54"/>
        <v>-4476945.4310075827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-4476945.4310075827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-18744.169727175671</v>
      </c>
      <c r="L725" s="444">
        <f t="shared" ca="1" si="54"/>
        <v>-4517344.9042493366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-4517344.9042493366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-18912.500865682978</v>
      </c>
      <c r="L726" s="444">
        <f t="shared" ca="1" si="54"/>
        <v>-4557912.7086295979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-4557912.7086295979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-19081.533383934067</v>
      </c>
      <c r="L727" s="444">
        <f t="shared" ca="1" si="54"/>
        <v>-4598649.5455281101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-4598649.5455281101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-19251.270204344535</v>
      </c>
      <c r="L728" s="444">
        <f t="shared" ca="1" si="54"/>
        <v>-4639556.1192470333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-4639556.1192470333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-19421.714261506713</v>
      </c>
      <c r="L729" s="444">
        <f t="shared" ca="1" si="54"/>
        <v>-4680633.1370231183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-4680633.1370231183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-19592.868502240402</v>
      </c>
      <c r="L730" s="444">
        <f t="shared" ca="1" si="54"/>
        <v>-4721881.3090399373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-4721881.3090399373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-19764.735885643815</v>
      </c>
      <c r="L731" s="444">
        <f t="shared" ca="1" si="54"/>
        <v>-4763301.3484401591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-4763301.3484401591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-19937.319383144739</v>
      </c>
      <c r="L732" s="444">
        <f t="shared" ca="1" si="54"/>
        <v>-4804893.9713378819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-4804893.9713378819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-20110.621978551917</v>
      </c>
      <c r="L733" s="444">
        <f t="shared" ca="1" si="54"/>
        <v>-4846659.8968310123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-4846659.8968310123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-20284.646668106627</v>
      </c>
      <c r="L734" s="444">
        <f t="shared" ca="1" si="54"/>
        <v>-4888599.847013697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-4888599.847013697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-20459.396460534481</v>
      </c>
      <c r="L735" s="444">
        <f t="shared" ca="1" si="54"/>
        <v>-4930714.5469888095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-4930714.5469888095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-20634.874377097451</v>
      </c>
      <c r="L736" s="444">
        <f t="shared" ca="1" si="54"/>
        <v>-4973004.7248804849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-4973004.7248804849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-20811.083451646096</v>
      </c>
      <c r="L737" s="444">
        <f t="shared" ca="1" si="54"/>
        <v>-5015471.1118467096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-5015471.1118467096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-20988.026730672034</v>
      </c>
      <c r="L738" s="444">
        <f t="shared" ca="1" si="54"/>
        <v>-5058114.4420919605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-5058114.4420919605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-21165.707273360578</v>
      </c>
      <c r="L739" s="444">
        <f t="shared" ca="1" si="54"/>
        <v>-5100935.4528798992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-5100935.4528798992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-21344.128151643657</v>
      </c>
      <c r="L740" s="444">
        <f t="shared" ca="1" si="54"/>
        <v>-5143934.8845461216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-5143934.8845461216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-21523.292450252917</v>
      </c>
      <c r="L741" s="444">
        <f t="shared" ca="1" si="54"/>
        <v>-5187113.4805109529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-5187113.4805109529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-21703.203266773045</v>
      </c>
      <c r="L742" s="444">
        <f t="shared" ca="1" si="54"/>
        <v>-5230471.9872923046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-5230471.9872923046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-21883.863711695347</v>
      </c>
      <c r="L743" s="444">
        <f t="shared" ca="1" si="54"/>
        <v>-5274011.1545185782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-5274011.1545185782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-22065.276908471486</v>
      </c>
      <c r="L744" s="444">
        <f t="shared" ca="1" si="54"/>
        <v>-5317731.7349416278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-5317731.7349416278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-22247.445993567526</v>
      </c>
      <c r="L745" s="444">
        <f t="shared" ca="1" si="54"/>
        <v>-5361634.484449774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-5361634.484449774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-22430.374116518135</v>
      </c>
      <c r="L746" s="444">
        <f t="shared" ca="1" si="54"/>
        <v>-5405720.1620808709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-5405720.1620808709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-22614.064439981037</v>
      </c>
      <c r="L747" s="444">
        <f t="shared" ca="1" si="54"/>
        <v>-5449989.5300354306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-5449989.5300354306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-22798.520139791704</v>
      </c>
      <c r="L748" s="444">
        <f t="shared" ca="1" si="54"/>
        <v>-5494443.3536898009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-5494443.3536898009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-22983.744405018246</v>
      </c>
      <c r="L749" s="444">
        <f t="shared" ca="1" si="54"/>
        <v>-5539082.4016093975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-5539082.4016093975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-23169.740438016564</v>
      </c>
      <c r="L750" s="444">
        <f t="shared" ca="1" si="54"/>
        <v>-5583907.445561992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-5583907.445561992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-23356.51145448571</v>
      </c>
      <c r="L751" s="444">
        <f t="shared" ca="1" si="54"/>
        <v>-5628919.2605310557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-5628919.2605310557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-23544.060683523476</v>
      </c>
      <c r="L752" s="444">
        <f t="shared" ca="1" si="54"/>
        <v>-5674118.6247291574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-5674118.6247291574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-23732.391367682234</v>
      </c>
      <c r="L753" s="444">
        <f t="shared" ca="1" si="54"/>
        <v>-5719506.3196114181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-5719506.3196114181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-23921.506763024983</v>
      </c>
      <c r="L754" s="444">
        <f t="shared" ca="1" si="54"/>
        <v>-5765083.1298890216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-5765083.1298890216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-24111.410139181666</v>
      </c>
      <c r="L755" s="444">
        <f t="shared" ca="1" si="54"/>
        <v>-5810849.8435427817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-5810849.8435427817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-24302.104779405665</v>
      </c>
      <c r="L756" s="444">
        <f t="shared" ca="1" si="54"/>
        <v>-5856807.2518367656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-5856807.2518367656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-24493.593980630598</v>
      </c>
      <c r="L757" s="444">
        <f t="shared" ca="1" si="54"/>
        <v>-5902956.1493319748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-5902956.1493319748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-24685.881053527304</v>
      </c>
      <c r="L758" s="444">
        <f t="shared" ca="1" si="54"/>
        <v>-5949297.3339000801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-5949297.3339000801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-24878.969322561075</v>
      </c>
      <c r="L759" s="444">
        <f t="shared" ca="1" si="54"/>
        <v>-5995831.6067372197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-5995831.6067372197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-25072.86212604916</v>
      </c>
      <c r="L760" s="444">
        <f t="shared" ca="1" si="54"/>
        <v>-6042559.7723778477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-6042559.7723778477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-25267.56281621844</v>
      </c>
      <c r="L761" s="444">
        <f t="shared" ca="1" si="54"/>
        <v>-6089482.6387086445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-6089482.6387086445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-25463.074759263429</v>
      </c>
      <c r="L762" s="444">
        <f t="shared" ca="1" si="54"/>
        <v>-6136601.0169824865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-6136601.0169824865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-25659.401335404436</v>
      </c>
      <c r="L763" s="444">
        <f t="shared" ca="1" si="54"/>
        <v>-6183915.7218324691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-6183915.7218324691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-25856.54593894603</v>
      </c>
      <c r="L764" s="444">
        <f t="shared" ca="1" si="54"/>
        <v>-6231427.5712859938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-6231427.5712859938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-26054.511978335719</v>
      </c>
      <c r="L765" s="444">
        <f t="shared" ca="1" si="54"/>
        <v>-6279137.3867789079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-6279137.3867789079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-26253.302876222861</v>
      </c>
      <c r="L766" s="444">
        <f t="shared" ca="1" si="54"/>
        <v>-6327045.9931697091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-6327045.9931697091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-26452.922069517863</v>
      </c>
      <c r="L767" s="444">
        <f t="shared" ca="1" si="54"/>
        <v>-6375154.2187538054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-6375154.2187538054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-26653.3730094516</v>
      </c>
      <c r="L768" s="444">
        <f t="shared" ca="1" si="54"/>
        <v>-6423462.8952778354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-6423462.8952778354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-26854.659161635056</v>
      </c>
      <c r="L769" s="444">
        <f t="shared" ca="1" si="54"/>
        <v>-6471972.8579540486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-6471972.8579540486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-27056.78400611928</v>
      </c>
      <c r="L770" s="444">
        <f t="shared" ca="1" si="54"/>
        <v>-6520684.9454747466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-6520684.9454747466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-27259.75103745552</v>
      </c>
      <c r="L771" s="444">
        <f t="shared" ca="1" si="54"/>
        <v>-6569600.0000267802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-6569600.0000267802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-27463.563764755661</v>
      </c>
      <c r="L772" s="444">
        <f t="shared" ca="1" si="54"/>
        <v>-6618718.8673061142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-6618718.8673061142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-27668.225711752886</v>
      </c>
      <c r="L773" s="444">
        <f t="shared" ref="L773:L1027" ca="1" si="80">I773-J773+K773</f>
        <v>-6668042.3965324452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-6668042.3965324452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-27873.740416862598</v>
      </c>
      <c r="L774" s="444">
        <f t="shared" ca="1" si="80"/>
        <v>-6717571.4404638866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-6717571.4404638866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-28080.111433243605</v>
      </c>
      <c r="L775" s="444">
        <f t="shared" ca="1" si="80"/>
        <v>-6767306.8554117084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-6767306.8554117084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-28287.342328859526</v>
      </c>
      <c r="L776" s="444">
        <f t="shared" ca="1" si="80"/>
        <v>-6817249.5012551462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-6817249.5012551462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-28495.436686540521</v>
      </c>
      <c r="L777" s="444">
        <f t="shared" ca="1" si="80"/>
        <v>-6867400.2414562656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-6867400.2414562656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-28704.398104045184</v>
      </c>
      <c r="L778" s="444">
        <f t="shared" ca="1" si="80"/>
        <v>-6917759.9430748895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-6917759.9430748895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-28914.230194122785</v>
      </c>
      <c r="L779" s="444">
        <f t="shared" ca="1" si="80"/>
        <v>-6968329.4767835904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-6968329.4767835904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-29124.936584575702</v>
      </c>
      <c r="L780" s="444">
        <f t="shared" ca="1" si="80"/>
        <v>-7019109.7168827448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-7019109.7168827448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-29336.520918322178</v>
      </c>
      <c r="L781" s="444">
        <f t="shared" ca="1" si="80"/>
        <v>-7070101.541315645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-7070101.541315645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-29548.986853459264</v>
      </c>
      <c r="L782" s="444">
        <f t="shared" ca="1" si="80"/>
        <v>-7121305.8316836823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-7121305.8316836823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-29762.338063326086</v>
      </c>
      <c r="L783" s="444">
        <f t="shared" ca="1" si="80"/>
        <v>-7172723.4732615864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-7172723.4732615864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-29976.578236567348</v>
      </c>
      <c r="L784" s="444">
        <f t="shared" ca="1" si="80"/>
        <v>-7224355.3550127326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-7224355.3550127326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-30191.711077197131</v>
      </c>
      <c r="L785" s="444">
        <f t="shared" ca="1" si="80"/>
        <v>-7276202.3696045084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-7276202.3696045084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-30407.740304662864</v>
      </c>
      <c r="L786" s="444">
        <f t="shared" ca="1" si="80"/>
        <v>-7328265.4134237496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-7328265.4134237496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-30624.669653909699</v>
      </c>
      <c r="L787" s="444">
        <f t="shared" ca="1" si="80"/>
        <v>-7380545.3865922373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-7380545.3865922373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-30842.502875445065</v>
      </c>
      <c r="L788" s="444">
        <f t="shared" ca="1" si="80"/>
        <v>-7433043.1929822611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-7433043.1929822611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-31061.243735403496</v>
      </c>
      <c r="L789" s="444">
        <f t="shared" ca="1" si="80"/>
        <v>-7485759.7402322432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-7485759.7402322432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-31280.896015611754</v>
      </c>
      <c r="L790" s="444">
        <f t="shared" ca="1" si="80"/>
        <v>-7538695.9397624331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-7538695.9397624331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-31501.463513654213</v>
      </c>
      <c r="L791" s="444">
        <f t="shared" ca="1" si="80"/>
        <v>-7591852.7067906661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-7591852.7067906661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-31722.950042938519</v>
      </c>
      <c r="L792" s="444">
        <f t="shared" ca="1" si="80"/>
        <v>-7645230.9603481833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-7645230.9603481833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-31945.359432761506</v>
      </c>
      <c r="L793" s="444">
        <f t="shared" ca="1" si="80"/>
        <v>-7698831.6232955232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-7698831.6232955232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-32168.695528375421</v>
      </c>
      <c r="L794" s="444">
        <f t="shared" ca="1" si="80"/>
        <v>-7752655.6223384766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-7752655.6223384766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-32392.962191054397</v>
      </c>
      <c r="L795" s="444">
        <f t="shared" ca="1" si="80"/>
        <v>-7806703.8880441096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-7806703.8880441096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-32618.163298161198</v>
      </c>
      <c r="L796" s="444">
        <f t="shared" ca="1" si="80"/>
        <v>-7860977.3548568487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-7860977.3548568487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-32844.302743214284</v>
      </c>
      <c r="L797" s="444">
        <f t="shared" ca="1" si="80"/>
        <v>-7915476.9611146413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-7915476.9611146413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-33071.384435955079</v>
      </c>
      <c r="L798" s="444">
        <f t="shared" ca="1" si="80"/>
        <v>-7970203.6490651751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-7970203.6490651751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-33299.412302415636</v>
      </c>
      <c r="L799" s="444">
        <f t="shared" ca="1" si="80"/>
        <v>-8025158.3648821693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-8025158.3648821693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-33528.390284986446</v>
      </c>
      <c r="L800" s="444">
        <f t="shared" ca="1" si="80"/>
        <v>-8080342.0586817339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-8080342.0586817339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-33758.322342484636</v>
      </c>
      <c r="L801" s="444">
        <f t="shared" ca="1" si="80"/>
        <v>-8135755.6845387965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-8135755.6845387965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-33989.212450222389</v>
      </c>
      <c r="L802" s="444">
        <f t="shared" ca="1" si="80"/>
        <v>-8191400.200503597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-8191400.200503597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-34221.064600075733</v>
      </c>
      <c r="L803" s="444">
        <f t="shared" ca="1" si="80"/>
        <v>-8247276.568618251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-8247276.568618251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-34453.882800553452</v>
      </c>
      <c r="L804" s="444">
        <f t="shared" ca="1" si="80"/>
        <v>-8303385.7549333824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-8303385.7549333824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-34687.6710768665</v>
      </c>
      <c r="L805" s="444">
        <f t="shared" ca="1" si="80"/>
        <v>-8359728.7295248276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-8359728.7295248276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-34922.433470997523</v>
      </c>
      <c r="L806" s="444">
        <f t="shared" ca="1" si="80"/>
        <v>-8416306.4665104039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-8416306.4665104039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-35158.174041770762</v>
      </c>
      <c r="L807" s="444">
        <f t="shared" ca="1" si="80"/>
        <v>-8473119.9440667536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-8473119.9440667536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-35394.896864922222</v>
      </c>
      <c r="L808" s="444">
        <f t="shared" ca="1" si="80"/>
        <v>-8530170.1444462556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-8530170.1444462556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-35632.606033170145</v>
      </c>
      <c r="L809" s="444">
        <f t="shared" ca="1" si="80"/>
        <v>-8587458.0539940055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-8587458.0539940055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-35871.305656285767</v>
      </c>
      <c r="L810" s="444">
        <f t="shared" ca="1" si="80"/>
        <v>-8644984.6631648708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-8644984.6631648708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-36110.999861164375</v>
      </c>
      <c r="L811" s="444">
        <f t="shared" ca="1" si="80"/>
        <v>-8702750.9665406141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-8702750.9665406141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-36351.692791896639</v>
      </c>
      <c r="L812" s="444">
        <f t="shared" ca="1" si="80"/>
        <v>-8760757.9628470894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-8760757.9628470894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-36593.388609840287</v>
      </c>
      <c r="L813" s="444">
        <f t="shared" ca="1" si="80"/>
        <v>-8819006.6549715083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-8819006.6549715083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-36836.091493692031</v>
      </c>
      <c r="L814" s="444">
        <f t="shared" ca="1" si="80"/>
        <v>-8877498.0499797799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-8877498.0499797799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-37079.805639559832</v>
      </c>
      <c r="L815" s="444">
        <f t="shared" ca="1" si="80"/>
        <v>-8936233.1591339186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-8936233.1591339186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-37324.535261035409</v>
      </c>
      <c r="L816" s="444">
        <f t="shared" ca="1" si="80"/>
        <v>-8995212.9979095329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-8995212.9979095329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-37570.284589267132</v>
      </c>
      <c r="L817" s="444">
        <f t="shared" ca="1" si="80"/>
        <v>-9054438.5860133786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-9054438.5860133786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-37817.057873033154</v>
      </c>
      <c r="L818" s="444">
        <f t="shared" ca="1" si="80"/>
        <v>-9113910.9474009909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-9113910.9474009909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-38064.859378814872</v>
      </c>
      <c r="L819" s="444">
        <f t="shared" ca="1" si="80"/>
        <v>-9173631.1102943849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-9173631.1102943849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-38313.693390870685</v>
      </c>
      <c r="L820" s="444">
        <f t="shared" ca="1" si="80"/>
        <v>-9233600.1071998347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-9233600.1071998347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-38563.564211310055</v>
      </c>
      <c r="L821" s="444">
        <f t="shared" ca="1" si="80"/>
        <v>-9293818.9749257248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-9293818.9749257248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-38814.476160167935</v>
      </c>
      <c r="L822" s="444">
        <f t="shared" ca="1" si="80"/>
        <v>-9354288.7546004727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-9354288.7546004727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-39066.433575479386</v>
      </c>
      <c r="L823" s="444">
        <f t="shared" ca="1" si="80"/>
        <v>-9415010.4916905314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-9415010.4916905314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-39319.440813354624</v>
      </c>
      <c r="L824" s="444">
        <f t="shared" ca="1" si="80"/>
        <v>-9475985.2360184658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-9475985.2360184658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-39573.502248054356</v>
      </c>
      <c r="L825" s="444">
        <f t="shared" ca="1" si="80"/>
        <v>-9537214.0417810995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-9537214.0417810995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-39828.622272065331</v>
      </c>
      <c r="L826" s="444">
        <f t="shared" ca="1" si="80"/>
        <v>-9598697.9675677437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-9598697.9675677437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-40084.805296176346</v>
      </c>
      <c r="L827" s="444">
        <f t="shared" ca="1" si="80"/>
        <v>-9660438.0763785001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-9660438.0763785001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-40342.0557495545</v>
      </c>
      <c r="L828" s="444">
        <f t="shared" ca="1" si="80"/>
        <v>-9722435.4356426336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-9722435.4356426336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-40600.378079821719</v>
      </c>
      <c r="L829" s="444">
        <f t="shared" ca="1" si="80"/>
        <v>-9784691.1172370352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-9784691.1172370352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-40859.776753131729</v>
      </c>
      <c r="L830" s="444">
        <f t="shared" ca="1" si="80"/>
        <v>-9847206.1975047458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-9847206.1975047458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-41120.256254247186</v>
      </c>
      <c r="L831" s="444">
        <f t="shared" ca="1" si="80"/>
        <v>-9909981.7572735716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-9909981.7572735716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-41381.821086617296</v>
      </c>
      <c r="L832" s="444">
        <f t="shared" ca="1" si="80"/>
        <v>-9973018.8818747681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-9973018.8818747681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-41644.475772455611</v>
      </c>
      <c r="L833" s="444">
        <f t="shared" ca="1" si="80"/>
        <v>-10036318.661161803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-10036318.661161803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-41908.224852818261</v>
      </c>
      <c r="L834" s="444">
        <f t="shared" ca="1" si="80"/>
        <v>-10099882.189529201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-10099882.189529201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-42173.072887682414</v>
      </c>
      <c r="L835" s="444">
        <f t="shared" ca="1" si="80"/>
        <v>-10163710.565931464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-10163710.565931464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-42439.024456025181</v>
      </c>
      <c r="L836" s="444">
        <f t="shared" ca="1" si="80"/>
        <v>-10227804.893902069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-10227804.893902069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-42706.084155902703</v>
      </c>
      <c r="L837" s="444">
        <f t="shared" ca="1" si="80"/>
        <v>-10292166.281572551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-10292166.281572551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-42974.256604529706</v>
      </c>
      <c r="L838" s="444">
        <f t="shared" ca="1" si="80"/>
        <v>-10356795.84169166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-10356795.84169166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-43243.546438359328</v>
      </c>
      <c r="L839" s="444">
        <f t="shared" ca="1" si="80"/>
        <v>-10421694.691644598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-10421694.691644598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-43513.958313163239</v>
      </c>
      <c r="L840" s="444">
        <f t="shared" ca="1" si="80"/>
        <v>-10486863.95347234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-10486863.95347234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-43785.496904112166</v>
      </c>
      <c r="L841" s="444">
        <f t="shared" ca="1" si="80"/>
        <v>-10552304.753891032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-10552304.753891032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-44058.166905856713</v>
      </c>
      <c r="L842" s="444">
        <f t="shared" ca="1" si="80"/>
        <v>-10618018.224311469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-10618018.224311469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-44331.973032608534</v>
      </c>
      <c r="L843" s="444">
        <f t="shared" ca="1" si="80"/>
        <v>-10684005.500858657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-10684005.500858657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-44606.920018221819</v>
      </c>
      <c r="L844" s="444">
        <f t="shared" ca="1" si="80"/>
        <v>-10750267.724391459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-10750267.724391459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-44883.012616275155</v>
      </c>
      <c r="L845" s="444">
        <f t="shared" ca="1" si="80"/>
        <v>-10816806.040522313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-10816806.040522313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-45160.255600153716</v>
      </c>
      <c r="L846" s="444">
        <f t="shared" ca="1" si="80"/>
        <v>-10883621.599637046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-10883621.599637046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-45438.653763131777</v>
      </c>
      <c r="L847" s="444">
        <f t="shared" ca="1" si="80"/>
        <v>-10950715.556914758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-10950715.556914758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-45718.21191845557</v>
      </c>
      <c r="L848" s="444">
        <f t="shared" ca="1" si="80"/>
        <v>-11018089.072347794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-11018089.072347794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-45998.934899426553</v>
      </c>
      <c r="L849" s="444">
        <f t="shared" ca="1" si="80"/>
        <v>-11085743.3107618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-11085743.3107618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-46280.827559484911</v>
      </c>
      <c r="L850" s="444">
        <f t="shared" ca="1" si="80"/>
        <v>-11153679.441835864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-11153679.441835864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-46563.894772293512</v>
      </c>
      <c r="L851" s="444">
        <f t="shared" ca="1" si="80"/>
        <v>-11221898.640122736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-11221898.640122736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-46848.141431822143</v>
      </c>
      <c r="L852" s="444">
        <f t="shared" ca="1" si="80"/>
        <v>-11290402.085069137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-11290402.085069137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-47133.572452432149</v>
      </c>
      <c r="L853" s="444">
        <f t="shared" ca="1" si="80"/>
        <v>-11359190.961036148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-11359190.961036148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-47420.192768961359</v>
      </c>
      <c r="L854" s="444">
        <f t="shared" ca="1" si="80"/>
        <v>-11428266.457319688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-11428266.457319688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-47708.007336809445</v>
      </c>
      <c r="L855" s="444">
        <f t="shared" ca="1" si="80"/>
        <v>-11497629.768171078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-11497629.768171078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-47997.021132023568</v>
      </c>
      <c r="L856" s="444">
        <f t="shared" ca="1" si="80"/>
        <v>-11567282.092817681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-11567282.092817681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-48287.23915138442</v>
      </c>
      <c r="L857" s="444">
        <f t="shared" ca="1" si="80"/>
        <v>-11637224.635483645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-11637224.635483645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-48578.666412492603</v>
      </c>
      <c r="L858" s="444">
        <f t="shared" ca="1" si="80"/>
        <v>-11707458.605410717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-11707458.605410717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-48871.307953855401</v>
      </c>
      <c r="L859" s="444">
        <f t="shared" ca="1" si="80"/>
        <v>-11777985.216879152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-11777985.216879152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-49165.168834973876</v>
      </c>
      <c r="L860" s="444">
        <f t="shared" ca="1" si="80"/>
        <v>-11848805.689228704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-11848805.689228704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-49460.254136430347</v>
      </c>
      <c r="L861" s="444">
        <f t="shared" ca="1" si="80"/>
        <v>-11919921.246879714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-11919921.246879714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-49756.568959976219</v>
      </c>
      <c r="L862" s="444">
        <f t="shared" ca="1" si="80"/>
        <v>-11991333.119354269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-11991333.119354269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-50054.118428620197</v>
      </c>
      <c r="L863" s="444">
        <f t="shared" ca="1" si="80"/>
        <v>-12063042.541297467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-12063042.541297467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-50352.907686716862</v>
      </c>
      <c r="L864" s="444">
        <f t="shared" ca="1" si="80"/>
        <v>-12135050.752498763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-12135050.752498763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-50652.941900055594</v>
      </c>
      <c r="L865" s="444">
        <f t="shared" ca="1" si="80"/>
        <v>-12207358.997913398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-12207358.997913398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-50954.226255949907</v>
      </c>
      <c r="L866" s="444">
        <f t="shared" ca="1" si="80"/>
        <v>-12279968.527683927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-12279968.527683927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-51256.765963327111</v>
      </c>
      <c r="L867" s="444">
        <f t="shared" ca="1" si="80"/>
        <v>-12352880.597161833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-12352880.597161833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-51560.566252818382</v>
      </c>
      <c r="L868" s="444">
        <f t="shared" ca="1" si="80"/>
        <v>-12426096.466929231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-12426096.466929231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-51865.632376849208</v>
      </c>
      <c r="L869" s="444">
        <f t="shared" ca="1" si="80"/>
        <v>-12499617.40282066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-12499617.40282066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-52171.969609730164</v>
      </c>
      <c r="L870" s="444">
        <f t="shared" ca="1" si="80"/>
        <v>-12573444.675944969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-12573444.675944969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-52479.583247748116</v>
      </c>
      <c r="L871" s="444">
        <f t="shared" ca="1" si="80"/>
        <v>-12647579.562707296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-12647579.562707296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-52788.478609257814</v>
      </c>
      <c r="L872" s="444">
        <f t="shared" ca="1" si="80"/>
        <v>-12722023.344831133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-12722023.344831133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-53098.661034773802</v>
      </c>
      <c r="L873" s="444">
        <f t="shared" ca="1" si="80"/>
        <v>-12796777.309380487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-12796777.309380487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-53410.135887062774</v>
      </c>
      <c r="L874" s="444">
        <f t="shared" ca="1" si="80"/>
        <v>-12871842.748782128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-12871842.748782128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-53722.90855123628</v>
      </c>
      <c r="L875" s="444">
        <f t="shared" ca="1" si="80"/>
        <v>-12947220.960847944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-12947220.960847944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-54036.984434843849</v>
      </c>
      <c r="L876" s="444">
        <f t="shared" ca="1" si="80"/>
        <v>-13022913.248797366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-13022913.248797366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-54352.368967966439</v>
      </c>
      <c r="L877" s="444">
        <f t="shared" ca="1" si="80"/>
        <v>-13098920.921279913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-13098920.921279913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-54669.067603310374</v>
      </c>
      <c r="L878" s="444">
        <f t="shared" ca="1" si="80"/>
        <v>-13175245.292397803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-13175245.292397803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-54987.085816301587</v>
      </c>
      <c r="L879" s="444">
        <f t="shared" ca="1" si="80"/>
        <v>-13251887.681728683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-13251887.681728683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-55306.42910518025</v>
      </c>
      <c r="L880" s="444">
        <f t="shared" ca="1" si="80"/>
        <v>-13328849.414348442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-13328849.414348442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-55627.102991095926</v>
      </c>
      <c r="L881" s="444">
        <f t="shared" ca="1" si="80"/>
        <v>-13406131.820854118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-13406131.820854118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-55949.113018202908</v>
      </c>
      <c r="L882" s="444">
        <f t="shared" ca="1" si="80"/>
        <v>-13483736.237386901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-13483736.237386901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-56272.464753756161</v>
      </c>
      <c r="L883" s="444">
        <f t="shared" ca="1" si="80"/>
        <v>-13561664.005655237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-13561664.005655237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-56597.163788207574</v>
      </c>
      <c r="L884" s="444">
        <f t="shared" ca="1" si="80"/>
        <v>-13639916.472958023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-13639916.472958023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-56923.215735302518</v>
      </c>
      <c r="L885" s="444">
        <f t="shared" ca="1" si="80"/>
        <v>-13718494.992207905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-13718494.992207905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-57250.626232177019</v>
      </c>
      <c r="L886" s="444">
        <f t="shared" ca="1" si="80"/>
        <v>-13797400.921954662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-13797400.921954662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-57579.400939455169</v>
      </c>
      <c r="L887" s="444">
        <f t="shared" ca="1" si="80"/>
        <v>-13876635.626408696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-13876635.626408696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-57909.545541346983</v>
      </c>
      <c r="L888" s="444">
        <f t="shared" ca="1" si="80"/>
        <v>-13956200.475464622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-13956200.475464622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-58241.065745746659</v>
      </c>
      <c r="L889" s="444">
        <f t="shared" ca="1" si="80"/>
        <v>-14036096.844724948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-14036096.844724948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-58573.967284331353</v>
      </c>
      <c r="L890" s="444">
        <f t="shared" ca="1" si="80"/>
        <v>-14116326.115523858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-14116326.115523858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-58908.255912660155</v>
      </c>
      <c r="L891" s="444">
        <f t="shared" ca="1" si="80"/>
        <v>-14196889.674951097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-14196889.674951097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-59243.937410273655</v>
      </c>
      <c r="L892" s="444">
        <f t="shared" ca="1" si="80"/>
        <v>-14277788.915875951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-14277788.915875951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-59581.017580793872</v>
      </c>
      <c r="L893" s="444">
        <f t="shared" ca="1" si="80"/>
        <v>-14359025.236971324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-14359025.236971324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-59919.502252024606</v>
      </c>
      <c r="L894" s="444">
        <f t="shared" ca="1" si="80"/>
        <v>-14440600.042737929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-14440600.042737929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-60259.397276052121</v>
      </c>
      <c r="L895" s="444">
        <f t="shared" ca="1" si="80"/>
        <v>-14522514.74352856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-14522514.74352856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-60600.708529346412</v>
      </c>
      <c r="L896" s="444">
        <f t="shared" ca="1" si="80"/>
        <v>-14604770.755572485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-14604770.755572485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-60943.441912862771</v>
      </c>
      <c r="L897" s="444">
        <f t="shared" ca="1" si="80"/>
        <v>-14687369.500999928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-14687369.500999928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-61287.603352143778</v>
      </c>
      <c r="L898" s="444">
        <f t="shared" ca="1" si="80"/>
        <v>-14770312.407866651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-14770312.407866651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-61633.198797421792</v>
      </c>
      <c r="L899" s="444">
        <f t="shared" ca="1" si="80"/>
        <v>-14853600.910178652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-14853600.910178652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-61980.234223721796</v>
      </c>
      <c r="L900" s="444">
        <f t="shared" ca="1" si="80"/>
        <v>-14937236.447916953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-14937236.447916953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-62328.715630964718</v>
      </c>
      <c r="L901" s="444">
        <f t="shared" ca="1" si="80"/>
        <v>-15021220.467062498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-15021220.467062498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-62678.649044071142</v>
      </c>
      <c r="L902" s="444">
        <f t="shared" ca="1" si="80"/>
        <v>-15105554.419621147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-15105554.419621147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-63030.040513065527</v>
      </c>
      <c r="L903" s="444">
        <f t="shared" ca="1" si="80"/>
        <v>-15190239.763648791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-15190239.763648791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-63382.896113180708</v>
      </c>
      <c r="L904" s="444">
        <f t="shared" ca="1" si="80"/>
        <v>-15275277.963276552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-15275277.963276552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-63737.221944963043</v>
      </c>
      <c r="L905" s="444">
        <f t="shared" ca="1" si="80"/>
        <v>-15360670.488736095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-15360670.488736095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-64093.024134377811</v>
      </c>
      <c r="L906" s="444">
        <f t="shared" ca="1" si="80"/>
        <v>-15446418.816385051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-15446418.816385051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-64450.308832915121</v>
      </c>
      <c r="L907" s="444">
        <f t="shared" ca="1" si="80"/>
        <v>-15532524.428732546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-15532524.428732546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-64809.082217696356</v>
      </c>
      <c r="L908" s="444">
        <f t="shared" ca="1" si="80"/>
        <v>-15618988.814464822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-15618988.814464822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-65169.35049158083</v>
      </c>
      <c r="L909" s="444">
        <f t="shared" ca="1" si="80"/>
        <v>-15705813.468470983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-15705813.468470983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-65531.119883273182</v>
      </c>
      <c r="L910" s="444">
        <f t="shared" ca="1" si="80"/>
        <v>-15792999.891868835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-15792999.891868835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-65894.396647430884</v>
      </c>
      <c r="L911" s="444">
        <f t="shared" ca="1" si="80"/>
        <v>-15880549.592030846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-15880549.592030846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-66259.187064772603</v>
      </c>
      <c r="L912" s="444">
        <f t="shared" ca="1" si="80"/>
        <v>-15968464.082610197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-15968464.082610197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-66625.497442186563</v>
      </c>
      <c r="L913" s="444">
        <f t="shared" ca="1" si="80"/>
        <v>-16056744.883566963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-16056744.883566963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-66993.334112839759</v>
      </c>
      <c r="L914" s="444">
        <f t="shared" ca="1" si="80"/>
        <v>-16145393.521194382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-16145393.521194382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-67362.703436287338</v>
      </c>
      <c r="L915" s="444">
        <f t="shared" ca="1" si="80"/>
        <v>-16234411.528145248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-16234411.528145248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-67733.611798582613</v>
      </c>
      <c r="L916" s="444">
        <f t="shared" ca="1" si="80"/>
        <v>-16323800.44345841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-16323800.44345841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-68106.065612387451</v>
      </c>
      <c r="L917" s="444">
        <f t="shared" ca="1" si="80"/>
        <v>-16413561.812585376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-16413561.812585376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-68480.071317083144</v>
      </c>
      <c r="L918" s="444">
        <f t="shared" ca="1" si="80"/>
        <v>-16503697.187417038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-16503697.187417038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-68855.635378881736</v>
      </c>
      <c r="L919" s="444">
        <f t="shared" ca="1" si="80"/>
        <v>-16594208.126310499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-16594208.126310499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-69232.764290937834</v>
      </c>
      <c r="L920" s="444">
        <f t="shared" ca="1" si="80"/>
        <v>-16685096.194116017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-16685096.194116017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-69611.46457346082</v>
      </c>
      <c r="L921" s="444">
        <f t="shared" ca="1" si="80"/>
        <v>-16776362.962204058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-16776362.962204058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-69991.742773827646</v>
      </c>
      <c r="L922" s="444">
        <f t="shared" ca="1" si="80"/>
        <v>-16868010.008492462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-16868010.008492462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-70373.605466695997</v>
      </c>
      <c r="L923" s="444">
        <f t="shared" ca="1" si="80"/>
        <v>-16960038.917473737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-16960038.917473737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-70757.059254117979</v>
      </c>
      <c r="L924" s="444">
        <f t="shared" ca="1" si="80"/>
        <v>-17052451.280242432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-17052451.280242432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-71142.110765654201</v>
      </c>
      <c r="L925" s="444">
        <f t="shared" ca="1" si="80"/>
        <v>-17145248.694522664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-17145248.694522664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-71528.766658488501</v>
      </c>
      <c r="L926" s="444">
        <f t="shared" ca="1" si="80"/>
        <v>-17238432.76469573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-17238432.76469573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-71917.03361754294</v>
      </c>
      <c r="L927" s="444">
        <f t="shared" ca="1" si="80"/>
        <v>-17332005.101827849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-17332005.101827849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-72306.918355593443</v>
      </c>
      <c r="L928" s="444">
        <f t="shared" ca="1" si="80"/>
        <v>-17425967.323698018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-17425967.323698018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-72698.427613385807</v>
      </c>
      <c r="L929" s="444">
        <f t="shared" ca="1" si="80"/>
        <v>-17520321.05482598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-17520321.05482598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-73091.568159752322</v>
      </c>
      <c r="L930" s="444">
        <f t="shared" ca="1" si="80"/>
        <v>-17615067.926500309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-17615067.926500309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-73486.346791728691</v>
      </c>
      <c r="L931" s="444">
        <f t="shared" ca="1" si="80"/>
        <v>-17710209.576806616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-17710209.576806616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-73882.770334671644</v>
      </c>
      <c r="L932" s="444">
        <f t="shared" ca="1" si="80"/>
        <v>-17805747.650655866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-17805747.650655866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-74280.845642376851</v>
      </c>
      <c r="L933" s="444">
        <f t="shared" ca="1" si="80"/>
        <v>-17901683.79981282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-17901683.79981282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-74680.579597197488</v>
      </c>
      <c r="L934" s="444">
        <f t="shared" ca="1" si="80"/>
        <v>-17998019.682924595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-17998019.682924595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-75081.979110163215</v>
      </c>
      <c r="L935" s="444">
        <f t="shared" ca="1" si="80"/>
        <v>-18094756.965549335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-18094756.965549335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-75485.051121099634</v>
      </c>
      <c r="L936" s="444">
        <f t="shared" ca="1" si="80"/>
        <v>-18191897.320185013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-18191897.320185013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-75889.802598748298</v>
      </c>
      <c r="L937" s="444">
        <f t="shared" ca="1" si="80"/>
        <v>-18289442.426298339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-18289442.426298339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-76296.240540887156</v>
      </c>
      <c r="L938" s="444">
        <f t="shared" ca="1" si="80"/>
        <v>-18387393.970353805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-18387393.970353805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-76704.371974451584</v>
      </c>
      <c r="L939" s="444">
        <f t="shared" ca="1" si="80"/>
        <v>-18485753.645842835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-18485753.645842835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-77114.203955655888</v>
      </c>
      <c r="L940" s="444">
        <f t="shared" ca="1" si="80"/>
        <v>-18584523.153313067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-18584523.153313067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-77525.743570115184</v>
      </c>
      <c r="L941" s="444">
        <f t="shared" ca="1" si="80"/>
        <v>-18683704.20039776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-18683704.20039776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-77938.997932968065</v>
      </c>
      <c r="L942" s="444">
        <f t="shared" ca="1" si="80"/>
        <v>-18783298.501845304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-18783298.501845304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-78353.974188999506</v>
      </c>
      <c r="L943" s="444">
        <f t="shared" ca="1" si="80"/>
        <v>-18883307.77954888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-18883307.77954888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-78770.6795127644</v>
      </c>
      <c r="L944" s="444">
        <f t="shared" ca="1" si="80"/>
        <v>-18983733.762576222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-18983733.762576222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-79189.121108711668</v>
      </c>
      <c r="L945" s="444">
        <f t="shared" ca="1" si="80"/>
        <v>-19084578.187199511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-19084578.187199511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-79609.306211308693</v>
      </c>
      <c r="L946" s="444">
        <f t="shared" ca="1" si="80"/>
        <v>-19185842.796925396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-19185842.796925396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-80031.242085166552</v>
      </c>
      <c r="L947" s="444">
        <f t="shared" ca="1" si="80"/>
        <v>-19287529.342525139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-19287529.342525139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-80454.936025165487</v>
      </c>
      <c r="L948" s="444">
        <f t="shared" ca="1" si="80"/>
        <v>-19389639.582064882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-19389639.582064882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-80880.395356581081</v>
      </c>
      <c r="L949" s="444">
        <f t="shared" ca="1" si="80"/>
        <v>-19492175.28093604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-19492175.28093604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-81307.627435210903</v>
      </c>
      <c r="L950" s="444">
        <f t="shared" ca="1" si="80"/>
        <v>-19595138.211885829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-19595138.211885829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-81736.639647501695</v>
      </c>
      <c r="L951" s="444">
        <f t="shared" ca="1" si="80"/>
        <v>-19698530.155047908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-19698530.155047908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-82167.43941067702</v>
      </c>
      <c r="L952" s="444">
        <f t="shared" ca="1" si="80"/>
        <v>-19802352.897973161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-19802352.897973161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-82600.034172865577</v>
      </c>
      <c r="L953" s="444">
        <f t="shared" ca="1" si="80"/>
        <v>-19906608.235660605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-19906608.235660605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-83034.431413229933</v>
      </c>
      <c r="L954" s="444">
        <f t="shared" ca="1" si="80"/>
        <v>-20011297.970588412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-20011297.970588412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-83470.638642095786</v>
      </c>
      <c r="L955" s="444">
        <f t="shared" ca="1" si="80"/>
        <v>-20116423.912745085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-20116423.912745085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-83908.663401081925</v>
      </c>
      <c r="L956" s="444">
        <f t="shared" ca="1" si="80"/>
        <v>-20221987.879660744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-20221987.879660744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-84348.513263230503</v>
      </c>
      <c r="L957" s="444">
        <f t="shared" ca="1" si="80"/>
        <v>-20327991.696438551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-20327991.696438551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-84790.19583313803</v>
      </c>
      <c r="L958" s="444">
        <f t="shared" ca="1" si="80"/>
        <v>-20434437.195786268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-20434437.195786268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-85233.718747086852</v>
      </c>
      <c r="L959" s="444">
        <f t="shared" ca="1" si="80"/>
        <v>-20541326.218047932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-20541326.218047932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-85679.089673177121</v>
      </c>
      <c r="L960" s="444">
        <f t="shared" ca="1" si="80"/>
        <v>-20648660.611235686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-20648660.611235686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-86126.316311459435</v>
      </c>
      <c r="L961" s="444">
        <f t="shared" ca="1" si="80"/>
        <v>-20756442.231061723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-20756442.231061723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-86575.406394067919</v>
      </c>
      <c r="L962" s="444">
        <f t="shared" ca="1" si="80"/>
        <v>-20864672.940970369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-20864672.940970369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-87026.367685353936</v>
      </c>
      <c r="L963" s="444">
        <f t="shared" ca="1" si="80"/>
        <v>-20973354.612170301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-20973354.612170301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-87479.207982020322</v>
      </c>
      <c r="L964" s="444">
        <f t="shared" ca="1" si="80"/>
        <v>-21082489.123666897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-21082489.123666897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-87933.935113256142</v>
      </c>
      <c r="L965" s="444">
        <f t="shared" ca="1" si="80"/>
        <v>-21192078.36229473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-21192078.36229473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-88390.556940872106</v>
      </c>
      <c r="L966" s="444">
        <f t="shared" ca="1" si="80"/>
        <v>-21302124.222750179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-21302124.222750179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-88849.081359436488</v>
      </c>
      <c r="L967" s="444">
        <f t="shared" ca="1" si="80"/>
        <v>-21412628.607624192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-21412628.607624192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-89309.516296411544</v>
      </c>
      <c r="L968" s="444">
        <f t="shared" ca="1" si="80"/>
        <v>-21523593.427435182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-21523593.427435182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-89771.86971229066</v>
      </c>
      <c r="L969" s="444">
        <f t="shared" ca="1" si="80"/>
        <v>-21635020.600662049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-21635020.600662049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-90236.149600735938</v>
      </c>
      <c r="L970" s="444">
        <f t="shared" ca="1" si="80"/>
        <v>-21746912.053777363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-21746912.053777363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-90702.363988716417</v>
      </c>
      <c r="L971" s="444">
        <f t="shared" ca="1" si="80"/>
        <v>-21859269.721280657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-21859269.721280657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-91170.520936646804</v>
      </c>
      <c r="L972" s="444">
        <f t="shared" ca="1" si="80"/>
        <v>-21972095.54573188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-21972095.54573188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-91640.6285385269</v>
      </c>
      <c r="L973" s="444">
        <f t="shared" ca="1" si="80"/>
        <v>-22085391.477784984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-22085391.477784984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-92112.6949220815</v>
      </c>
      <c r="L974" s="444">
        <f t="shared" ca="1" si="80"/>
        <v>-22199159.476221643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-22199159.476221643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-92586.728248900923</v>
      </c>
      <c r="L975" s="444">
        <f t="shared" ca="1" si="80"/>
        <v>-22313401.507985123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-22313401.507985123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-93062.736714582075</v>
      </c>
      <c r="L976" s="444">
        <f t="shared" ca="1" si="80"/>
        <v>-22428119.548214283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-22428119.548214283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-93540.728548870247</v>
      </c>
      <c r="L977" s="444">
        <f t="shared" ca="1" si="80"/>
        <v>-22543315.58027773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-22543315.58027773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-94020.712015801284</v>
      </c>
      <c r="L978" s="444">
        <f t="shared" ca="1" si="80"/>
        <v>-22658991.595808107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-22658991.595808107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-94502.695413844514</v>
      </c>
      <c r="L979" s="444">
        <f t="shared" ca="1" si="80"/>
        <v>-22775149.594736528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-22775149.594736528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-94986.687076046277</v>
      </c>
      <c r="L980" s="444">
        <f t="shared" ca="1" si="80"/>
        <v>-22891791.585327152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-22891791.585327152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-95472.695370173868</v>
      </c>
      <c r="L981" s="444">
        <f t="shared" ca="1" si="80"/>
        <v>-23008919.584211905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-23008919.584211905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-95960.728698860345</v>
      </c>
      <c r="L982" s="444">
        <f t="shared" ca="1" si="80"/>
        <v>-23126535.616425343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-23126535.616425343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-96450.795499749671</v>
      </c>
      <c r="L983" s="444">
        <f t="shared" ca="1" si="80"/>
        <v>-23244641.71543967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-23244641.71543967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-96942.904245642698</v>
      </c>
      <c r="L984" s="444">
        <f t="shared" ca="1" si="80"/>
        <v>-23363239.923199888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-23363239.923199888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-97437.063444643602</v>
      </c>
      <c r="L985" s="444">
        <f t="shared" ca="1" si="80"/>
        <v>-23482332.29015911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-23482332.29015911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-97933.281640307032</v>
      </c>
      <c r="L986" s="444">
        <f t="shared" ca="1" si="80"/>
        <v>-23601920.875313994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-23601920.875313994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-98431.567411785712</v>
      </c>
      <c r="L987" s="444">
        <f t="shared" ca="1" si="80"/>
        <v>-23722007.746240355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-23722007.746240355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-98931.929373978885</v>
      </c>
      <c r="L988" s="444">
        <f t="shared" ca="1" si="80"/>
        <v>-23842594.979128912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-23842594.979128912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-99434.376177681203</v>
      </c>
      <c r="L989" s="444">
        <f t="shared" ca="1" si="80"/>
        <v>-23963684.658821169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-23963684.658821169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-99938.916509732284</v>
      </c>
      <c r="L990" s="444">
        <f t="shared" ca="1" si="80"/>
        <v>-24085278.878845479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-24085278.878845479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-100445.5590931669</v>
      </c>
      <c r="L991" s="444">
        <f t="shared" ca="1" si="80"/>
        <v>-24207379.741453223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-24207379.741453223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-100954.31268736583</v>
      </c>
      <c r="L992" s="444">
        <f t="shared" ca="1" si="80"/>
        <v>-24329989.357655168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-24329989.357655168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-101465.18608820727</v>
      </c>
      <c r="L993" s="444">
        <f t="shared" ca="1" si="80"/>
        <v>-24453109.847257953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-24453109.847257953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-101978.18812821887</v>
      </c>
      <c r="L994" s="444">
        <f t="shared" ca="1" si="80"/>
        <v>-24576743.338900749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-24576743.338900749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-102493.32767673052</v>
      </c>
      <c r="L995" s="444">
        <f t="shared" ca="1" si="80"/>
        <v>-24700891.970092058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-24700891.970092058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-103010.61364002764</v>
      </c>
      <c r="L996" s="444">
        <f t="shared" ca="1" si="80"/>
        <v>-24825557.887246665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-24825557.887246665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-103530.05496150517</v>
      </c>
      <c r="L997" s="444">
        <f t="shared" ca="1" si="80"/>
        <v>-24950743.245722748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-24950743.245722748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-104051.66062182219</v>
      </c>
      <c r="L998" s="444">
        <f t="shared" ca="1" si="80"/>
        <v>-25076450.209859148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-25076450.209859148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-104575.43963905719</v>
      </c>
      <c r="L999" s="444">
        <f t="shared" ca="1" si="80"/>
        <v>-25202680.953012783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-25202680.953012783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-105101.401068864</v>
      </c>
      <c r="L1000" s="444">
        <f t="shared" ca="1" si="80"/>
        <v>-25329437.657596223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-25329437.657596223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-105629.55400462833</v>
      </c>
      <c r="L1001" s="444">
        <f t="shared" ca="1" si="80"/>
        <v>-25456722.515115429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-25456722.515115429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-106159.90757762502</v>
      </c>
      <c r="L1002" s="444">
        <f t="shared" ca="1" si="80"/>
        <v>-25584537.726207633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-25584537.726207633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-106692.47095717587</v>
      </c>
      <c r="L1003" s="444">
        <f t="shared" ca="1" si="80"/>
        <v>-25712885.500679385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-25712885.500679385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-107227.25335080817</v>
      </c>
      <c r="L1004" s="444">
        <f t="shared" ca="1" si="80"/>
        <v>-25841768.057544772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-25841768.057544772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-107764.26400441396</v>
      </c>
      <c r="L1005" s="444">
        <f t="shared" ca="1" si="80"/>
        <v>-25971187.625063762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-25971187.625063762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-108303.51220240975</v>
      </c>
      <c r="L1006" s="444">
        <f t="shared" ca="1" si="80"/>
        <v>-26101146.440780748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-26101146.440780748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-108845.00726789719</v>
      </c>
      <c r="L1007" s="444">
        <f t="shared" ca="1" si="80"/>
        <v>-26231646.751563221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-26231646.751563221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-109388.75856282416</v>
      </c>
      <c r="L1008" s="444">
        <f t="shared" ca="1" si="80"/>
        <v>-26362690.813640624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-26362690.813640624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-109934.77548814667</v>
      </c>
      <c r="L1009" s="444">
        <f t="shared" ca="1" si="80"/>
        <v>-26494280.892643347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-26494280.892643347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-110483.06748399136</v>
      </c>
      <c r="L1010" s="444">
        <f t="shared" ca="1" si="80"/>
        <v>-26626419.263641916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-26626419.263641916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-111033.64402981874</v>
      </c>
      <c r="L1011" s="444">
        <f t="shared" ca="1" si="80"/>
        <v>-26759108.211186312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-26759108.211186312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-111586.51464458703</v>
      </c>
      <c r="L1012" s="444">
        <f t="shared" ca="1" si="80"/>
        <v>-26892350.029345475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-26892350.029345475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-112141.68888691686</v>
      </c>
      <c r="L1013" s="444">
        <f t="shared" ca="1" si="80"/>
        <v>-27026147.021746971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-27026147.021746971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-112699.17635525645</v>
      </c>
      <c r="L1014" s="444">
        <f t="shared" ca="1" si="80"/>
        <v>-27160501.501616806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-27160501.501616806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-113258.98668804741</v>
      </c>
      <c r="L1015" s="444">
        <f t="shared" ca="1" si="80"/>
        <v>-27295415.791819431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-27295415.791819431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-113821.12956389168</v>
      </c>
      <c r="L1016" s="444">
        <f t="shared" ca="1" si="80"/>
        <v>-27430892.224897899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-27430892.224897899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-114385.61470171864</v>
      </c>
      <c r="L1017" s="444">
        <f t="shared" ca="1" si="80"/>
        <v>-27566933.143114194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-27566933.143114194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-114952.4518609532</v>
      </c>
      <c r="L1018" s="444">
        <f t="shared" ca="1" si="80"/>
        <v>-27703540.898489725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-27703540.898489725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-115521.6508416846</v>
      </c>
      <c r="L1019" s="444">
        <f t="shared" ca="1" si="80"/>
        <v>-27840717.852845985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-27840717.852845985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-116093.22148483568</v>
      </c>
      <c r="L1020" s="444">
        <f t="shared" ca="1" si="80"/>
        <v>-27978466.377845399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-27978466.377845399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-116667.17367233323</v>
      </c>
      <c r="L1021" s="444">
        <f t="shared" ca="1" si="80"/>
        <v>-28116788.85503231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-28116788.85503231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-117243.51732727868</v>
      </c>
      <c r="L1022" s="444">
        <f t="shared" ca="1" si="80"/>
        <v>-28255687.675874166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-28255687.675874166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-117822.26241411977</v>
      </c>
      <c r="L1023" s="444">
        <f t="shared" ca="1" si="80"/>
        <v>-28395165.241802864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-28395165.241802864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-118403.41893882267</v>
      </c>
      <c r="L1024" s="444">
        <f t="shared" ca="1" si="80"/>
        <v>-28535223.964256264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-28535223.964256264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-118986.99694904518</v>
      </c>
      <c r="L1025" s="444">
        <f t="shared" ca="1" si="80"/>
        <v>-28675866.264719889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-28675866.264719889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-119573.00653431028</v>
      </c>
      <c r="L1026" s="444">
        <f t="shared" ca="1" si="80"/>
        <v>-28817094.574768778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-28817094.574768778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-120161.45782618063</v>
      </c>
      <c r="L1027" s="444">
        <f t="shared" ca="1" si="80"/>
        <v>-28958911.336109538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-28958911.336109538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-120752.36099843381</v>
      </c>
      <c r="L1028" s="444">
        <f t="shared" ref="L1028:L1282" ca="1" si="104">I1028-J1028+K1028</f>
        <v>-29101319.000622548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-29101319.000622548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-121345.72626723802</v>
      </c>
      <c r="L1029" s="444">
        <f t="shared" ca="1" si="104"/>
        <v>-29244320.030404363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-29244320.030404363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-121941.56389132891</v>
      </c>
      <c r="L1030" s="444">
        <f t="shared" ca="1" si="104"/>
        <v>-29387916.897810269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-29387916.897810269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-122539.88417218684</v>
      </c>
      <c r="L1031" s="444">
        <f t="shared" ca="1" si="104"/>
        <v>-29532112.085497033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-29532112.085497033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-123140.69745421504</v>
      </c>
      <c r="L1032" s="444">
        <f t="shared" ca="1" si="104"/>
        <v>-29676908.086465824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-29676908.086465824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-123744.01412491832</v>
      </c>
      <c r="L1033" s="444">
        <f t="shared" ca="1" si="104"/>
        <v>-29822307.404105321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-29822307.404105321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-124349.84461508291</v>
      </c>
      <c r="L1034" s="444">
        <f t="shared" ca="1" si="104"/>
        <v>-29968312.552234981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-29968312.552234981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-124958.19939895649</v>
      </c>
      <c r="L1035" s="444">
        <f t="shared" ca="1" si="104"/>
        <v>-30114926.055148516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-30114926.055148516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-125569.08899442955</v>
      </c>
      <c r="L1036" s="444">
        <f t="shared" ca="1" si="104"/>
        <v>-30262150.447657522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-30262150.447657522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-126182.52396321709</v>
      </c>
      <c r="L1037" s="444">
        <f t="shared" ca="1" si="104"/>
        <v>-30409988.275135316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-30409988.275135316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-126798.5149110412</v>
      </c>
      <c r="L1038" s="444">
        <f t="shared" ca="1" si="104"/>
        <v>-30558442.093560934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-30558442.093560934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-127417.07248781463</v>
      </c>
      <c r="L1039" s="444">
        <f t="shared" ca="1" si="104"/>
        <v>-30707514.469563328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-30707514.469563328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-128038.2073878246</v>
      </c>
      <c r="L1040" s="444">
        <f t="shared" ca="1" si="104"/>
        <v>-30857207.980465729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-30857207.980465729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-128661.93034991794</v>
      </c>
      <c r="L1041" s="444">
        <f t="shared" ca="1" si="104"/>
        <v>-31007525.214330222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-31007525.214330222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-129288.25215768669</v>
      </c>
      <c r="L1042" s="444">
        <f t="shared" ca="1" si="104"/>
        <v>-31158468.770002488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-31158468.770002488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-129917.18363965444</v>
      </c>
      <c r="L1043" s="444">
        <f t="shared" ca="1" si="104"/>
        <v>-31310041.257156719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-31310041.257156719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-130548.73566946373</v>
      </c>
      <c r="L1044" s="444">
        <f t="shared" ca="1" si="104"/>
        <v>-31462245.29634076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-31462245.29634076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-131182.91916606392</v>
      </c>
      <c r="L1045" s="444">
        <f t="shared" ca="1" si="104"/>
        <v>-31615083.519021403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-31615083.519021403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-131819.74509389992</v>
      </c>
      <c r="L1046" s="444">
        <f t="shared" ca="1" si="104"/>
        <v>-31768558.567629881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-31768558.567629881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-132459.22446310191</v>
      </c>
      <c r="L1047" s="444">
        <f t="shared" ca="1" si="104"/>
        <v>-31922673.09560756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-31922673.09560756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-133101.36832967558</v>
      </c>
      <c r="L1048" s="444">
        <f t="shared" ca="1" si="104"/>
        <v>-32077429.767451812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-32077429.767451812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-133746.18779569329</v>
      </c>
      <c r="L1049" s="444">
        <f t="shared" ca="1" si="104"/>
        <v>-32232831.258762084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-32232831.258762084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-134393.69400948609</v>
      </c>
      <c r="L1050" s="444">
        <f t="shared" ca="1" si="104"/>
        <v>-32388880.256286148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-32388880.256286148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-135043.89816583635</v>
      </c>
      <c r="L1051" s="444">
        <f t="shared" ca="1" si="104"/>
        <v>-32545579.457966562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-32545579.457966562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-135696.81150617142</v>
      </c>
      <c r="L1052" s="444">
        <f t="shared" ca="1" si="104"/>
        <v>-32702931.572987311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-32702931.572987311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-136352.44531875788</v>
      </c>
      <c r="L1053" s="444">
        <f t="shared" ca="1" si="104"/>
        <v>-32860939.321820647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-32860939.321820647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-137010.81093889676</v>
      </c>
      <c r="L1054" s="444">
        <f t="shared" ca="1" si="104"/>
        <v>-33019605.436274122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-33019605.436274122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-137671.91974911958</v>
      </c>
      <c r="L1055" s="444">
        <f t="shared" ca="1" si="104"/>
        <v>-33178932.659537818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-33178932.659537818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-138335.78317938498</v>
      </c>
      <c r="L1056" s="444">
        <f t="shared" ca="1" si="104"/>
        <v>-33338923.746231779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-33338923.746231779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-139002.4127072765</v>
      </c>
      <c r="L1057" s="444">
        <f t="shared" ca="1" si="104"/>
        <v>-33499581.462453634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-33499581.462453634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-139671.81985820088</v>
      </c>
      <c r="L1058" s="444">
        <f t="shared" ca="1" si="104"/>
        <v>-33660908.585826412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-33660908.585826412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-140344.01620558745</v>
      </c>
      <c r="L1059" s="444">
        <f t="shared" ca="1" si="104"/>
        <v>-33822907.905546576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-33822907.905546576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-141019.01337108813</v>
      </c>
      <c r="L1060" s="444">
        <f t="shared" ca="1" si="104"/>
        <v>-33985582.222432241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-33985582.222432241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-141696.82302477839</v>
      </c>
      <c r="L1061" s="444">
        <f t="shared" ca="1" si="104"/>
        <v>-34148934.348971598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-34148934.348971598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-142377.45688535908</v>
      </c>
      <c r="L1062" s="444">
        <f t="shared" ca="1" si="104"/>
        <v>-34312967.109371535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-34312967.109371535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-143060.92672035881</v>
      </c>
      <c r="L1063" s="444">
        <f t="shared" ca="1" si="104"/>
        <v>-34477683.339606471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-34477683.339606471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-143747.24434633771</v>
      </c>
      <c r="L1064" s="444">
        <f t="shared" ca="1" si="104"/>
        <v>-34643085.887467384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-34643085.887467384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-144436.42162909149</v>
      </c>
      <c r="L1065" s="444">
        <f t="shared" ca="1" si="104"/>
        <v>-34809177.612611055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-34809177.612611055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-145128.4704838568</v>
      </c>
      <c r="L1066" s="444">
        <f t="shared" ca="1" si="104"/>
        <v>-34975961.386609487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-34975961.386609487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-145823.40287551694</v>
      </c>
      <c r="L1067" s="444">
        <f t="shared" ca="1" si="104"/>
        <v>-35143440.092999585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-35143440.092999585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-146521.23081880901</v>
      </c>
      <c r="L1068" s="444">
        <f t="shared" ca="1" si="104"/>
        <v>-35311616.62733297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-35311616.62733297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-147221.96637853145</v>
      </c>
      <c r="L1069" s="444">
        <f t="shared" ca="1" si="104"/>
        <v>-35480493.89722608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-35480493.89722608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-147925.62166975273</v>
      </c>
      <c r="L1070" s="444">
        <f t="shared" ca="1" si="104"/>
        <v>-35650074.822410412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-35650074.822410412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-148632.20885802078</v>
      </c>
      <c r="L1071" s="444">
        <f t="shared" ca="1" si="104"/>
        <v>-35820362.33478301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-35820362.33478301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-149341.74015957327</v>
      </c>
      <c r="L1072" s="444">
        <f t="shared" ca="1" si="104"/>
        <v>-35991359.378457159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-35991359.378457159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-150054.22784154891</v>
      </c>
      <c r="L1073" s="444">
        <f t="shared" ca="1" si="104"/>
        <v>-36163068.909813285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-36163068.909813285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-150769.68422219943</v>
      </c>
      <c r="L1074" s="444">
        <f t="shared" ca="1" si="104"/>
        <v>-36335493.897550061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-36335493.897550061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-151488.12167110265</v>
      </c>
      <c r="L1075" s="444">
        <f t="shared" ca="1" si="104"/>
        <v>-36508637.322735742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-36508637.322735742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-152209.55260937632</v>
      </c>
      <c r="L1076" s="444">
        <f t="shared" ca="1" si="104"/>
        <v>-36682502.178859696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-36682502.178859696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-152933.9895098928</v>
      </c>
      <c r="L1077" s="444">
        <f t="shared" ca="1" si="104"/>
        <v>-36857091.471884169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-36857091.471884169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-153661.44489749477</v>
      </c>
      <c r="L1078" s="444">
        <f t="shared" ca="1" si="104"/>
        <v>-37032408.220296241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-37032408.220296241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-154391.93134921175</v>
      </c>
      <c r="L1079" s="444">
        <f t="shared" ca="1" si="104"/>
        <v>-37208455.455160029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-37208455.455160029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-155125.46149447752</v>
      </c>
      <c r="L1080" s="444">
        <f t="shared" ca="1" si="104"/>
        <v>-37385236.220169082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-37385236.220169082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-155862.04801534858</v>
      </c>
      <c r="L1081" s="444">
        <f t="shared" ca="1" si="104"/>
        <v>-37562753.571699008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-37562753.571699008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-156601.70364672327</v>
      </c>
      <c r="L1082" s="444">
        <f t="shared" ca="1" si="104"/>
        <v>-37741010.578860313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-37741010.578860313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-157344.44117656205</v>
      </c>
      <c r="L1083" s="444">
        <f t="shared" ca="1" si="104"/>
        <v>-37920010.323551454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-37920010.323551454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-158090.27344610845</v>
      </c>
      <c r="L1084" s="444">
        <f t="shared" ca="1" si="104"/>
        <v>-38099755.900512137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-38099755.900512137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-158839.2133501113</v>
      </c>
      <c r="L1085" s="444">
        <f t="shared" ca="1" si="104"/>
        <v>-38280250.417376824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-38280250.417376824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-159591.27383704751</v>
      </c>
      <c r="L1086" s="444">
        <f t="shared" ca="1" si="104"/>
        <v>-38461496.994728446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-38461496.994728446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-160346.46790934593</v>
      </c>
      <c r="L1087" s="444">
        <f t="shared" ca="1" si="104"/>
        <v>-38643498.766152367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-38643498.766152367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-161104.80862361228</v>
      </c>
      <c r="L1088" s="444">
        <f t="shared" ca="1" si="104"/>
        <v>-38826258.878290556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-38826258.878290556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-161866.30909085472</v>
      </c>
      <c r="L1089" s="444">
        <f t="shared" ca="1" si="104"/>
        <v>-39009780.490895987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-39009780.490895987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-162630.98247671069</v>
      </c>
      <c r="L1090" s="444">
        <f t="shared" ca="1" si="104"/>
        <v>-39194066.776887275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-39194066.776887275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-163398.84200167438</v>
      </c>
      <c r="L1091" s="444">
        <f t="shared" ca="1" si="104"/>
        <v>-39379120.922403529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-39379120.922403529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-164169.90094132544</v>
      </c>
      <c r="L1092" s="444">
        <f t="shared" ca="1" si="104"/>
        <v>-39564946.126859434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-39564946.126859434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-164944.17262655837</v>
      </c>
      <c r="L1093" s="444">
        <f t="shared" ca="1" si="104"/>
        <v>-39751545.603000566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-39751545.603000566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-165721.67044381308</v>
      </c>
      <c r="L1094" s="444">
        <f t="shared" ca="1" si="104"/>
        <v>-39938922.576958954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-39938922.576958954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-166502.40783530637</v>
      </c>
      <c r="L1095" s="444">
        <f t="shared" ca="1" si="104"/>
        <v>-40127080.288308837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-40127080.288308837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-167286.39829926423</v>
      </c>
      <c r="L1096" s="444">
        <f t="shared" ca="1" si="104"/>
        <v>-40316021.990122676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-40316021.990122676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-168073.65539015521</v>
      </c>
      <c r="L1097" s="444">
        <f t="shared" ca="1" si="104"/>
        <v>-40505750.949027412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-40505750.949027412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-168864.19271892495</v>
      </c>
      <c r="L1098" s="444">
        <f t="shared" ca="1" si="104"/>
        <v>-40696270.445260912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-40696270.445260912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-169658.0239532312</v>
      </c>
      <c r="L1099" s="444">
        <f t="shared" ca="1" si="104"/>
        <v>-40887583.772728719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-40887583.772728719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-170455.16281768039</v>
      </c>
      <c r="L1100" s="444">
        <f t="shared" ca="1" si="104"/>
        <v>-41079694.239060976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-41079694.239060976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-171255.62309406479</v>
      </c>
      <c r="L1101" s="444">
        <f t="shared" ca="1" si="104"/>
        <v>-41272605.16566962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-41272605.16566962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-172059.41862160081</v>
      </c>
      <c r="L1102" s="444">
        <f t="shared" ca="1" si="104"/>
        <v>-41466319.887805797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-41466319.887805797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-172866.56329716824</v>
      </c>
      <c r="L1103" s="444">
        <f t="shared" ca="1" si="104"/>
        <v>-41660841.754617542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-41660841.754617542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-173677.07107555048</v>
      </c>
      <c r="L1104" s="444">
        <f t="shared" ca="1" si="104"/>
        <v>-41856174.129207671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-41856174.129207671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-174490.95596967603</v>
      </c>
      <c r="L1105" s="444">
        <f t="shared" ca="1" si="104"/>
        <v>-42052320.388691925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-42052320.388691925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-175308.23205086042</v>
      </c>
      <c r="L1106" s="444">
        <f t="shared" ca="1" si="104"/>
        <v>-42249283.92425736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-42249283.92425736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-176128.91344904975</v>
      </c>
      <c r="L1107" s="444">
        <f t="shared" ca="1" si="104"/>
        <v>-42447068.141220987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-42447068.141220987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-176953.01435306485</v>
      </c>
      <c r="L1108" s="444">
        <f t="shared" ca="1" si="104"/>
        <v>-42645676.459088631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-42645676.459088631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-177780.54901084671</v>
      </c>
      <c r="L1109" s="444">
        <f t="shared" ca="1" si="104"/>
        <v>-42845112.311614051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-42845112.311614051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-178611.5317297026</v>
      </c>
      <c r="L1110" s="444">
        <f t="shared" ca="1" si="104"/>
        <v>-43045379.146858335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-43045379.146858335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-179445.97687655379</v>
      </c>
      <c r="L1111" s="444">
        <f t="shared" ca="1" si="104"/>
        <v>-43246480.427249469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-43246480.427249469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-180283.89887818354</v>
      </c>
      <c r="L1112" s="444">
        <f t="shared" ca="1" si="104"/>
        <v>-43448419.629642233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-43448419.629642233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-181125.3122214867</v>
      </c>
      <c r="L1113" s="444">
        <f t="shared" ca="1" si="104"/>
        <v>-43651200.245378301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-43651200.245378301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-181970.23145372033</v>
      </c>
      <c r="L1114" s="444">
        <f t="shared" ca="1" si="104"/>
        <v>-43854825.780346595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-43854825.780346595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-182818.67118275489</v>
      </c>
      <c r="L1115" s="444">
        <f t="shared" ca="1" si="104"/>
        <v>-44059299.755043924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-44059299.755043924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-183670.64607732708</v>
      </c>
      <c r="L1116" s="444">
        <f t="shared" ca="1" si="104"/>
        <v>-44264625.704635829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-44264625.704635829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-184526.17086729335</v>
      </c>
      <c r="L1117" s="444">
        <f t="shared" ca="1" si="104"/>
        <v>-44470807.1790177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-44470807.1790177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-185385.2603438845</v>
      </c>
      <c r="L1118" s="444">
        <f t="shared" ca="1" si="104"/>
        <v>-44677847.742876165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-44677847.742876165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-186247.92935996142</v>
      </c>
      <c r="L1119" s="444">
        <f t="shared" ca="1" si="104"/>
        <v>-44885750.975750707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-44885750.975750707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-187114.19283027202</v>
      </c>
      <c r="L1120" s="444">
        <f t="shared" ca="1" si="104"/>
        <v>-45094520.472095557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-45094520.472095557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-187984.06573170889</v>
      </c>
      <c r="L1121" s="444">
        <f t="shared" ca="1" si="104"/>
        <v>-45304159.841341846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-45304159.841341846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-188857.56310356842</v>
      </c>
      <c r="L1122" s="444">
        <f t="shared" ca="1" si="104"/>
        <v>-45514672.707959995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-45514672.707959995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-189734.70004781071</v>
      </c>
      <c r="L1123" s="444">
        <f t="shared" ca="1" si="104"/>
        <v>-45726062.711522385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-45726062.711522385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-190615.49172932067</v>
      </c>
      <c r="L1124" s="444">
        <f t="shared" ca="1" si="104"/>
        <v>-45938333.506766282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-45938333.506766282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-191499.95337617025</v>
      </c>
      <c r="L1125" s="444">
        <f t="shared" ca="1" si="104"/>
        <v>-46151488.763657033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-46151488.763657033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-192388.10027988171</v>
      </c>
      <c r="L1126" s="444">
        <f t="shared" ca="1" si="104"/>
        <v>-46365532.167451493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-46365532.167451493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-193279.94779569196</v>
      </c>
      <c r="L1127" s="444">
        <f t="shared" ca="1" si="104"/>
        <v>-46580467.41876176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-46580467.41876176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-194175.51134281806</v>
      </c>
      <c r="L1128" s="444">
        <f t="shared" ca="1" si="104"/>
        <v>-46796298.233619153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-46796298.233619153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-195074.80640472387</v>
      </c>
      <c r="L1129" s="444">
        <f t="shared" ca="1" si="104"/>
        <v>-47013028.343538456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-47013028.343538456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-195977.84852938764</v>
      </c>
      <c r="L1130" s="444">
        <f t="shared" ca="1" si="104"/>
        <v>-47230661.495582424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-47230661.495582424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-196884.65332957084</v>
      </c>
      <c r="L1131" s="444">
        <f t="shared" ca="1" si="104"/>
        <v>-47449201.452426575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-47449201.452426575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-197795.23648308814</v>
      </c>
      <c r="L1132" s="444">
        <f t="shared" ca="1" si="104"/>
        <v>-47668651.992424242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-47668651.992424242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-198709.61373307841</v>
      </c>
      <c r="L1133" s="444">
        <f t="shared" ca="1" si="104"/>
        <v>-47889016.909671895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-47889016.909671895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-199627.80088827698</v>
      </c>
      <c r="L1134" s="444">
        <f t="shared" ca="1" si="104"/>
        <v>-48110300.01407475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-48110300.01407475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-200549.81382328886</v>
      </c>
      <c r="L1135" s="444">
        <f t="shared" ca="1" si="104"/>
        <v>-48332505.131412618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-48332505.131412618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-201475.66847886331</v>
      </c>
      <c r="L1136" s="444">
        <f t="shared" ca="1" si="104"/>
        <v>-48555636.103406057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-48555636.103406057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-202405.38086216932</v>
      </c>
      <c r="L1137" s="444">
        <f t="shared" ca="1" si="104"/>
        <v>-48779696.787782803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-48779696.787782803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-203338.96704707242</v>
      </c>
      <c r="L1138" s="444">
        <f t="shared" ca="1" si="104"/>
        <v>-49004691.058344454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-49004691.058344454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-204276.44317441262</v>
      </c>
      <c r="L1139" s="444">
        <f t="shared" ca="1" si="104"/>
        <v>-49230622.805033445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-49230622.805033445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-205217.82545228343</v>
      </c>
      <c r="L1140" s="444">
        <f t="shared" ca="1" si="104"/>
        <v>-49457495.934000306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-49457495.934000306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-206163.13015631202</v>
      </c>
      <c r="L1141" s="444">
        <f t="shared" ca="1" si="104"/>
        <v>-49685314.367671192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-49685314.367671192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-207112.3736299407</v>
      </c>
      <c r="L1142" s="444">
        <f t="shared" ca="1" si="104"/>
        <v>-49914082.044815712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-49914082.044815712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-208065.57228470955</v>
      </c>
      <c r="L1143" s="444">
        <f t="shared" ca="1" si="104"/>
        <v>-50143802.920614995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-50143802.920614995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-209022.74260053987</v>
      </c>
      <c r="L1144" s="444">
        <f t="shared" ca="1" si="104"/>
        <v>-50374480.96673011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-50374480.96673011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-209983.90112601954</v>
      </c>
      <c r="L1145" s="444">
        <f t="shared" ca="1" si="104"/>
        <v>-50606120.171370707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-50606120.171370707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-210949.06447868867</v>
      </c>
      <c r="L1146" s="444">
        <f t="shared" ca="1" si="104"/>
        <v>-50838724.539363973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-50838724.539363973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-211918.24934532729</v>
      </c>
      <c r="L1147" s="444">
        <f t="shared" ca="1" si="104"/>
        <v>-51072298.092223875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-51072298.092223875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-212891.47248224355</v>
      </c>
      <c r="L1148" s="444">
        <f t="shared" ca="1" si="104"/>
        <v>-51306844.868220694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-51306844.868220694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-213868.75071556363</v>
      </c>
      <c r="L1149" s="444">
        <f t="shared" ca="1" si="104"/>
        <v>-51542368.922450833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-51542368.922450833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-214850.10094152254</v>
      </c>
      <c r="L1150" s="444">
        <f t="shared" ca="1" si="104"/>
        <v>-51778874.326906934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-51778874.326906934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-215835.5401267563</v>
      </c>
      <c r="L1151" s="444">
        <f t="shared" ca="1" si="104"/>
        <v>-52016365.170548268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-52016365.170548268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-216825.08530859518</v>
      </c>
      <c r="L1152" s="444">
        <f t="shared" ca="1" si="104"/>
        <v>-52254845.559371442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-52254845.559371442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-217818.7535953584</v>
      </c>
      <c r="L1153" s="444">
        <f t="shared" ca="1" si="104"/>
        <v>-52494319.616481379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-52494319.616481379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-218816.56216664985</v>
      </c>
      <c r="L1154" s="444">
        <f t="shared" ca="1" si="104"/>
        <v>-52734791.48216261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-52734791.48216261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-219818.52827365496</v>
      </c>
      <c r="L1155" s="444">
        <f t="shared" ca="1" si="104"/>
        <v>-52976265.313950844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-52976265.313950844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-220824.66923943924</v>
      </c>
      <c r="L1156" s="444">
        <f t="shared" ca="1" si="104"/>
        <v>-53218745.286704861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-53218745.286704861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-221835.00245924763</v>
      </c>
      <c r="L1157" s="444">
        <f t="shared" ca="1" si="104"/>
        <v>-53462235.592678688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-53462235.592678688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-222849.54540080528</v>
      </c>
      <c r="L1158" s="444">
        <f t="shared" ca="1" si="104"/>
        <v>-53706740.441594072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-53706740.441594072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-223868.31560461939</v>
      </c>
      <c r="L1159" s="444">
        <f t="shared" ca="1" si="104"/>
        <v>-53952264.060713269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-53952264.060713269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-224891.3306842827</v>
      </c>
      <c r="L1160" s="444">
        <f t="shared" ca="1" si="104"/>
        <v>-54198810.694912128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-54198810.694912128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-225918.60832677793</v>
      </c>
      <c r="L1161" s="444">
        <f t="shared" ca="1" si="104"/>
        <v>-54446384.606753483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-54446384.606753483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-226950.16629278357</v>
      </c>
      <c r="L1162" s="444">
        <f t="shared" ca="1" si="104"/>
        <v>-54694990.076560847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-54694990.076560847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-227986.02241698094</v>
      </c>
      <c r="L1163" s="444">
        <f t="shared" ca="1" si="104"/>
        <v>-54944631.402492404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-54944631.402492404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-229026.19460836242</v>
      </c>
      <c r="L1164" s="444">
        <f t="shared" ca="1" si="104"/>
        <v>-55195312.900615342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-55195312.900615342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-230070.70085054133</v>
      </c>
      <c r="L1165" s="444">
        <f t="shared" ca="1" si="104"/>
        <v>-55447038.904980458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-55447038.904980458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-231119.55920206264</v>
      </c>
      <c r="L1166" s="444">
        <f t="shared" ca="1" si="104"/>
        <v>-55699813.767697096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-55699813.767697096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-232172.7877967153</v>
      </c>
      <c r="L1167" s="444">
        <f t="shared" ca="1" si="104"/>
        <v>-55953641.859008387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-55953641.859008387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-233230.40484384567</v>
      </c>
      <c r="L1168" s="444">
        <f t="shared" ca="1" si="104"/>
        <v>-56208527.567366809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-56208527.567366809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-234202.19819736169</v>
      </c>
      <c r="L1169" s="444">
        <f t="shared" ca="1" si="104"/>
        <v>-56442729.765564173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-56442729.765564173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-235178.04068985072</v>
      </c>
      <c r="L1170" s="444">
        <f t="shared" ca="1" si="104"/>
        <v>-56677907.806254022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-56677907.806254022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-236157.94919272509</v>
      </c>
      <c r="L1171" s="444">
        <f t="shared" ca="1" si="104"/>
        <v>-56914065.755446747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-56914065.755446747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-237141.94064769481</v>
      </c>
      <c r="L1172" s="444">
        <f t="shared" ca="1" si="104"/>
        <v>-57151207.696094438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-57151207.696094438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-238130.03206706012</v>
      </c>
      <c r="L1173" s="444">
        <f t="shared" ca="1" si="104"/>
        <v>-57389337.728161499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-57389337.728161499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-239122.24053400627</v>
      </c>
      <c r="L1174" s="444">
        <f t="shared" ca="1" si="104"/>
        <v>-57628459.968695506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-57628459.968695506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-240118.58320289792</v>
      </c>
      <c r="L1175" s="444">
        <f t="shared" ca="1" si="104"/>
        <v>-57868578.551898405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-57868578.551898405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-241119.07729957669</v>
      </c>
      <c r="L1176" s="444">
        <f t="shared" ca="1" si="104"/>
        <v>-58109697.629197985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-58109697.629197985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-242123.74012165822</v>
      </c>
      <c r="L1177" s="444">
        <f t="shared" ca="1" si="104"/>
        <v>-58351821.36931964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-58351821.36931964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-243132.58903883185</v>
      </c>
      <c r="L1178" s="444">
        <f t="shared" ca="1" si="104"/>
        <v>-58594953.958358474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-58594953.958358474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-244145.64149316031</v>
      </c>
      <c r="L1179" s="444">
        <f t="shared" ca="1" si="104"/>
        <v>-58839099.599851638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-58839099.599851638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-245162.91499938184</v>
      </c>
      <c r="L1180" s="444">
        <f t="shared" ca="1" si="104"/>
        <v>-59084262.514851019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-59084262.514851019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-246184.42714521257</v>
      </c>
      <c r="L1181" s="444">
        <f t="shared" ca="1" si="104"/>
        <v>-59330446.941996232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-59330446.941996232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-247210.19559165096</v>
      </c>
      <c r="L1182" s="444">
        <f t="shared" ca="1" si="104"/>
        <v>-59577657.137587883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-59577657.137587883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-248240.23807328285</v>
      </c>
      <c r="L1183" s="444">
        <f t="shared" ca="1" si="104"/>
        <v>-59825897.375661165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-59825897.375661165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-249274.57239858818</v>
      </c>
      <c r="L1184" s="444">
        <f t="shared" ca="1" si="104"/>
        <v>-60075171.948059753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-60075171.948059753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-250313.21645024896</v>
      </c>
      <c r="L1185" s="444">
        <f t="shared" ca="1" si="104"/>
        <v>-60325485.164510004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-60325485.164510004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-251356.18818545833</v>
      </c>
      <c r="L1186" s="444">
        <f t="shared" ca="1" si="104"/>
        <v>-60576841.352695465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-60576841.352695465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-252403.50563623107</v>
      </c>
      <c r="L1187" s="444">
        <f t="shared" ca="1" si="104"/>
        <v>-60829244.858331695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-60829244.858331695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-253455.18690971538</v>
      </c>
      <c r="L1188" s="444">
        <f t="shared" ca="1" si="104"/>
        <v>-61082700.045241408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-61082700.045241408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-254511.25018850586</v>
      </c>
      <c r="L1189" s="444">
        <f t="shared" ca="1" si="104"/>
        <v>-61337211.295429915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-61337211.295429915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-255571.71373095797</v>
      </c>
      <c r="L1190" s="444">
        <f t="shared" ca="1" si="104"/>
        <v>-61592783.009160876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-61592783.009160876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-256636.59587150367</v>
      </c>
      <c r="L1191" s="444">
        <f t="shared" ca="1" si="104"/>
        <v>-61849419.605032377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-61849419.605032377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-257705.91502096821</v>
      </c>
      <c r="L1192" s="444">
        <f t="shared" ca="1" si="104"/>
        <v>-62107125.520053342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-62107125.520053342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-258779.68966688894</v>
      </c>
      <c r="L1193" s="444">
        <f t="shared" ca="1" si="104"/>
        <v>-62365905.209720232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-62365905.209720232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-259857.9383738343</v>
      </c>
      <c r="L1194" s="444">
        <f t="shared" ca="1" si="104"/>
        <v>-62625763.148094065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-62625763.148094065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-260940.67978372527</v>
      </c>
      <c r="L1195" s="444">
        <f t="shared" ca="1" si="104"/>
        <v>-62886703.82787779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-62886703.82787779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-262027.93261615746</v>
      </c>
      <c r="L1196" s="444">
        <f t="shared" ca="1" si="104"/>
        <v>-63148731.760493949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-63148731.760493949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-263119.71566872479</v>
      </c>
      <c r="L1197" s="444">
        <f t="shared" ca="1" si="104"/>
        <v>-63411851.476162672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-63411851.476162672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-264216.04781734449</v>
      </c>
      <c r="L1198" s="444">
        <f t="shared" ca="1" si="104"/>
        <v>-63676067.523980014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-63676067.523980014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-265316.9480165834</v>
      </c>
      <c r="L1199" s="444">
        <f t="shared" ca="1" si="104"/>
        <v>-63941384.471996598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-63941384.471996598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-266422.43529998581</v>
      </c>
      <c r="L1200" s="444">
        <f t="shared" ca="1" si="104"/>
        <v>-64207806.907296583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-64207806.907296583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-267532.52878040244</v>
      </c>
      <c r="L1201" s="444">
        <f t="shared" ca="1" si="104"/>
        <v>-64475339.436076984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-64475339.436076984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-268647.24765032076</v>
      </c>
      <c r="L1202" s="444">
        <f t="shared" ca="1" si="104"/>
        <v>-64743986.683727302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-64743986.683727302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-269766.61118219711</v>
      </c>
      <c r="L1203" s="444">
        <f t="shared" ca="1" si="104"/>
        <v>-65013753.2949095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-65013753.2949095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-270890.63872878964</v>
      </c>
      <c r="L1204" s="444">
        <f t="shared" ca="1" si="104"/>
        <v>-65284643.93363829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-65284643.93363829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-272019.34972349287</v>
      </c>
      <c r="L1205" s="444">
        <f t="shared" ca="1" si="104"/>
        <v>-65556663.283361785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-65556663.283361785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-273152.76368067408</v>
      </c>
      <c r="L1206" s="444">
        <f t="shared" ca="1" si="104"/>
        <v>-65829816.047042459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-65829816.047042459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-274290.90019601025</v>
      </c>
      <c r="L1207" s="444">
        <f t="shared" ca="1" si="104"/>
        <v>-66104106.947238468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-66104106.947238468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-275433.77894682693</v>
      </c>
      <c r="L1208" s="444">
        <f t="shared" ca="1" si="104"/>
        <v>-66379540.726185292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-66379540.726185292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-276581.41969243874</v>
      </c>
      <c r="L1209" s="444">
        <f t="shared" ca="1" si="104"/>
        <v>-66656122.145877734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-66656122.145877734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-277733.84227449057</v>
      </c>
      <c r="L1210" s="444">
        <f t="shared" ca="1" si="104"/>
        <v>-66933855.988152221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-66933855.988152221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-278891.06661730097</v>
      </c>
      <c r="L1211" s="444">
        <f t="shared" ca="1" si="104"/>
        <v>-67212747.054769516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-67212747.054769516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-280053.11272820632</v>
      </c>
      <c r="L1212" s="444">
        <f t="shared" ca="1" si="104"/>
        <v>-67492800.167497724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-67492800.167497724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-281220.00069790718</v>
      </c>
      <c r="L1213" s="444">
        <f t="shared" ca="1" si="104"/>
        <v>-67774020.168195635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-67774020.168195635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-282391.75070081512</v>
      </c>
      <c r="L1214" s="444">
        <f t="shared" ca="1" si="104"/>
        <v>-68056411.918896452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-68056411.918896452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-283568.38299540186</v>
      </c>
      <c r="L1215" s="444">
        <f t="shared" ca="1" si="104"/>
        <v>-68339980.301891848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-68339980.301891848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-284749.91792454937</v>
      </c>
      <c r="L1216" s="444">
        <f t="shared" ca="1" si="104"/>
        <v>-68624730.219816402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-68624730.219816402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-285936.37591590168</v>
      </c>
      <c r="L1217" s="444">
        <f t="shared" ca="1" si="104"/>
        <v>-68910666.595732301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-68910666.595732301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-287127.77748221793</v>
      </c>
      <c r="L1218" s="444">
        <f t="shared" ca="1" si="104"/>
        <v>-69197794.373214513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-69197794.373214513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-288324.14322172711</v>
      </c>
      <c r="L1219" s="444">
        <f t="shared" ca="1" si="104"/>
        <v>-69486118.516436234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-69486118.516436234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-289525.4938184843</v>
      </c>
      <c r="L1220" s="444">
        <f t="shared" ca="1" si="104"/>
        <v>-69775644.010254726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-69775644.010254726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-290731.85004272801</v>
      </c>
      <c r="L1221" s="444">
        <f t="shared" ca="1" si="104"/>
        <v>-70066375.860297456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-70066375.860297456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-291943.23275123938</v>
      </c>
      <c r="L1222" s="444">
        <f t="shared" ca="1" si="104"/>
        <v>-70358319.093048692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-70358319.093048692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-293159.66288770287</v>
      </c>
      <c r="L1223" s="444">
        <f t="shared" ca="1" si="104"/>
        <v>-70651478.755936399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-70651478.755936399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-294381.16148306831</v>
      </c>
      <c r="L1224" s="444">
        <f t="shared" ca="1" si="104"/>
        <v>-70945859.917419463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-70945859.917419463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-295607.74965591443</v>
      </c>
      <c r="L1225" s="444">
        <f t="shared" ca="1" si="104"/>
        <v>-71241467.667075381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-71241467.667075381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-296839.44861281407</v>
      </c>
      <c r="L1226" s="444">
        <f t="shared" ca="1" si="104"/>
        <v>-71538307.11568819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-71538307.11568819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-298076.27964870079</v>
      </c>
      <c r="L1227" s="444">
        <f t="shared" ca="1" si="104"/>
        <v>-71836383.395336896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-71836383.395336896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-299318.26414723706</v>
      </c>
      <c r="L1228" s="444">
        <f t="shared" ca="1" si="104"/>
        <v>-72135701.659484133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-72135701.659484133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-300565.42358118389</v>
      </c>
      <c r="L1229" s="444">
        <f t="shared" ca="1" si="104"/>
        <v>-72436267.083065316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-72436267.083065316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-301817.77951277216</v>
      </c>
      <c r="L1230" s="444">
        <f t="shared" ca="1" si="104"/>
        <v>-72738084.862578094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-72738084.862578094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-303075.35359407536</v>
      </c>
      <c r="L1231" s="444">
        <f t="shared" ca="1" si="104"/>
        <v>-73041160.216172174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-73041160.216172174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-304338.16756738408</v>
      </c>
      <c r="L1232" s="444">
        <f t="shared" ca="1" si="104"/>
        <v>-73345498.383739561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-73345498.383739561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-305606.24326558149</v>
      </c>
      <c r="L1233" s="444">
        <f t="shared" ca="1" si="104"/>
        <v>-73651104.627005145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-73651104.627005145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-306879.60261252144</v>
      </c>
      <c r="L1234" s="444">
        <f t="shared" ca="1" si="104"/>
        <v>-73957984.22961767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-73957984.22961767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-308158.26762340695</v>
      </c>
      <c r="L1235" s="444">
        <f t="shared" ca="1" si="104"/>
        <v>-74266142.49724108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-74266142.49724108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-309442.26040517114</v>
      </c>
      <c r="L1236" s="444">
        <f t="shared" ca="1" si="104"/>
        <v>-74575584.757646248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-74575584.757646248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-310731.60315685935</v>
      </c>
      <c r="L1237" s="444">
        <f t="shared" ca="1" si="104"/>
        <v>-74886316.360803112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-74886316.360803112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-312026.31817001296</v>
      </c>
      <c r="L1238" s="444">
        <f t="shared" ca="1" si="104"/>
        <v>-75198342.678973123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-75198342.678973123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-313326.42782905465</v>
      </c>
      <c r="L1239" s="444">
        <f t="shared" ca="1" si="104"/>
        <v>-75511669.10680218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-75511669.10680218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-314631.95461167576</v>
      </c>
      <c r="L1240" s="444">
        <f t="shared" ca="1" si="104"/>
        <v>-75826301.061413854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-75826301.061413854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-315942.9210892244</v>
      </c>
      <c r="L1241" s="444">
        <f t="shared" ca="1" si="104"/>
        <v>-76142243.982503071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-76142243.982503071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-317259.3499270961</v>
      </c>
      <c r="L1242" s="444">
        <f t="shared" ca="1" si="104"/>
        <v>-76459503.332430169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-76459503.332430169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-318581.26388512569</v>
      </c>
      <c r="L1243" s="444">
        <f t="shared" ca="1" si="104"/>
        <v>-76778084.596315295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-76778084.596315295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-319908.68581798038</v>
      </c>
      <c r="L1244" s="444">
        <f t="shared" ca="1" si="104"/>
        <v>-77097993.282133281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-77097993.282133281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-321241.63867555535</v>
      </c>
      <c r="L1245" s="444">
        <f t="shared" ca="1" si="104"/>
        <v>-77419234.920808837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-77419234.920808837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-322580.14550337015</v>
      </c>
      <c r="L1246" s="444">
        <f t="shared" ca="1" si="104"/>
        <v>-77741815.066312209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-77741815.066312209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-323924.22944296751</v>
      </c>
      <c r="L1247" s="444">
        <f t="shared" ca="1" si="104"/>
        <v>-78065739.295755178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-78065739.295755178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-325273.91373231326</v>
      </c>
      <c r="L1248" s="444">
        <f t="shared" ca="1" si="104"/>
        <v>-78391013.209487498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-78391013.209487498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-326629.22170619789</v>
      </c>
      <c r="L1249" s="444">
        <f t="shared" ca="1" si="104"/>
        <v>-78717642.431193694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-78717642.431193694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-327990.17679664039</v>
      </c>
      <c r="L1250" s="444">
        <f t="shared" ca="1" si="104"/>
        <v>-79045632.607990339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-79045632.607990339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-329356.80253329308</v>
      </c>
      <c r="L1251" s="444">
        <f t="shared" ca="1" si="104"/>
        <v>-79374989.410523638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-79374989.410523638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-330729.12254384847</v>
      </c>
      <c r="L1252" s="444">
        <f t="shared" ca="1" si="104"/>
        <v>-79705718.53306748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-79705718.53306748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-332107.16055444785</v>
      </c>
      <c r="L1253" s="444">
        <f t="shared" ca="1" si="104"/>
        <v>-80037825.693621933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-80037825.693621933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-333490.94039009139</v>
      </c>
      <c r="L1254" s="444">
        <f t="shared" ca="1" si="104"/>
        <v>-80371316.634012029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-80371316.634012029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-334880.48597505013</v>
      </c>
      <c r="L1255" s="444">
        <f t="shared" ca="1" si="104"/>
        <v>-80706197.119987085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-80706197.119987085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-336275.82133327954</v>
      </c>
      <c r="L1256" s="444">
        <f t="shared" ca="1" si="104"/>
        <v>-81042472.94132036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-81042472.94132036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-337676.97058883484</v>
      </c>
      <c r="L1257" s="444">
        <f t="shared" ca="1" si="104"/>
        <v>-81380149.911909193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-81380149.911909193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-339083.95796628832</v>
      </c>
      <c r="L1258" s="444">
        <f t="shared" ca="1" si="104"/>
        <v>-81719233.869875476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-81719233.869875476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-340496.80779114779</v>
      </c>
      <c r="L1259" s="444">
        <f t="shared" ca="1" si="104"/>
        <v>-82059730.677666619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-82059730.677666619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-341915.54449027759</v>
      </c>
      <c r="L1260" s="444">
        <f t="shared" ca="1" si="104"/>
        <v>-82401646.222156897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-82401646.222156897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-343340.19259232038</v>
      </c>
      <c r="L1261" s="444">
        <f t="shared" ca="1" si="104"/>
        <v>-82744986.41474922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-82744986.41474922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-344770.77672812174</v>
      </c>
      <c r="L1262" s="444">
        <f t="shared" ca="1" si="104"/>
        <v>-83089757.191477343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-83089757.191477343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-346207.32163115562</v>
      </c>
      <c r="L1263" s="444">
        <f t="shared" ca="1" si="104"/>
        <v>-83435964.513108492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-83435964.513108492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-347649.85213795205</v>
      </c>
      <c r="L1264" s="444">
        <f t="shared" ca="1" si="104"/>
        <v>-83783614.365246445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-83783614.365246445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-349098.39318852685</v>
      </c>
      <c r="L1265" s="444">
        <f t="shared" ca="1" si="104"/>
        <v>-84132712.758434966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-84132712.758434966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-350552.96982681233</v>
      </c>
      <c r="L1266" s="444">
        <f t="shared" ca="1" si="104"/>
        <v>-84483265.728261784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-84483265.728261784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-352013.60720109078</v>
      </c>
      <c r="L1267" s="444">
        <f t="shared" ca="1" si="104"/>
        <v>-84835279.335462868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-84835279.335462868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-353480.33056442859</v>
      </c>
      <c r="L1268" s="444">
        <f t="shared" ca="1" si="104"/>
        <v>-85188759.666027293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-85188759.666027293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-354953.16527511372</v>
      </c>
      <c r="L1269" s="444">
        <f t="shared" ca="1" si="104"/>
        <v>-85543712.831302404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-85543712.831302404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-356432.13679709332</v>
      </c>
      <c r="L1270" s="444">
        <f t="shared" ca="1" si="104"/>
        <v>-85900144.968099505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-85900144.968099505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-357917.27070041461</v>
      </c>
      <c r="L1271" s="444">
        <f t="shared" ca="1" si="104"/>
        <v>-86258062.238799915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-86258062.238799915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-359408.59266166633</v>
      </c>
      <c r="L1272" s="444">
        <f t="shared" ca="1" si="104"/>
        <v>-86617470.831461579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-86617470.831461579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-360906.12846442324</v>
      </c>
      <c r="L1273" s="444">
        <f t="shared" ca="1" si="104"/>
        <v>-86978376.959926009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-86978376.959926009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-362409.90399969171</v>
      </c>
      <c r="L1274" s="444">
        <f t="shared" ca="1" si="104"/>
        <v>-87340786.863925695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-87340786.863925695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-363919.94526635704</v>
      </c>
      <c r="L1275" s="444">
        <f t="shared" ca="1" si="104"/>
        <v>-87704706.809192047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-87704706.809192047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-365436.2783716335</v>
      </c>
      <c r="L1276" s="444">
        <f t="shared" ca="1" si="104"/>
        <v>-88070143.087563679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-88070143.087563679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-366958.92953151534</v>
      </c>
      <c r="L1277" s="444">
        <f t="shared" ca="1" si="104"/>
        <v>-88437102.017095193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-88437102.017095193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-368487.92507122998</v>
      </c>
      <c r="L1278" s="444">
        <f t="shared" ca="1" si="104"/>
        <v>-88805589.942166418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-88805589.942166418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-370023.29142569343</v>
      </c>
      <c r="L1279" s="444">
        <f t="shared" ca="1" si="104"/>
        <v>-89175613.233592108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-89175613.233592108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-371565.05513996712</v>
      </c>
      <c r="L1280" s="444">
        <f t="shared" ca="1" si="104"/>
        <v>-89547178.288732082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-89547178.288732082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-373113.24286971701</v>
      </c>
      <c r="L1281" s="444">
        <f t="shared" ca="1" si="104"/>
        <v>-89920291.531601802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-89920291.531601802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-374667.88138167415</v>
      </c>
      <c r="L1282" s="444">
        <f t="shared" ca="1" si="104"/>
        <v>-90294959.412983477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-90294959.412983477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-376228.99755409779</v>
      </c>
      <c r="L1283" s="444">
        <f t="shared" ref="L1283:L1537" ca="1" si="109">I1283-J1283+K1283</f>
        <v>-90671188.410537571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-90671188.410537571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-377796.61837723985</v>
      </c>
      <c r="L1284" s="444">
        <f t="shared" ca="1" si="109"/>
        <v>-91048985.028914809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-91048985.028914809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-379370.77095381171</v>
      </c>
      <c r="L1285" s="444">
        <f t="shared" ca="1" si="109"/>
        <v>-91428355.799868613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-91428355.799868613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-380951.48249945254</v>
      </c>
      <c r="L1286" s="444">
        <f t="shared" ca="1" si="109"/>
        <v>-91809307.282368064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-91809307.282368064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-382538.78034320025</v>
      </c>
      <c r="L1287" s="444">
        <f t="shared" ca="1" si="109"/>
        <v>-92191846.062711269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-92191846.062711269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-384132.69192796363</v>
      </c>
      <c r="L1288" s="444">
        <f t="shared" ca="1" si="109"/>
        <v>-92575978.754639238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-92575978.754639238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-385733.24481099681</v>
      </c>
      <c r="L1289" s="444">
        <f t="shared" ca="1" si="109"/>
        <v>-92961711.999450237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-92961711.999450237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-387340.46666437597</v>
      </c>
      <c r="L1290" s="444">
        <f t="shared" ca="1" si="109"/>
        <v>-93349052.46611461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-93349052.46611461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-388954.38527547754</v>
      </c>
      <c r="L1291" s="444">
        <f t="shared" ca="1" si="109"/>
        <v>-93738006.851390094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-93738006.851390094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-390575.0285474587</v>
      </c>
      <c r="L1292" s="444">
        <f t="shared" ca="1" si="109"/>
        <v>-94128581.879937559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-94128581.879937559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-392202.42449973983</v>
      </c>
      <c r="L1293" s="444">
        <f t="shared" ca="1" si="109"/>
        <v>-94520784.304437295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-94520784.304437295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-393836.60126848874</v>
      </c>
      <c r="L1294" s="444">
        <f t="shared" ca="1" si="109"/>
        <v>-94914620.90570578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-94914620.90570578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-395477.58710710739</v>
      </c>
      <c r="L1295" s="444">
        <f t="shared" ca="1" si="109"/>
        <v>-95310098.492812887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-95310098.492812887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-397125.41038672038</v>
      </c>
      <c r="L1296" s="444">
        <f t="shared" ca="1" si="109"/>
        <v>-95707223.903199613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-95707223.903199613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-398780.09959666507</v>
      </c>
      <c r="L1297" s="444">
        <f t="shared" ca="1" si="109"/>
        <v>-96106004.002796277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-96106004.002796277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-400441.68334498449</v>
      </c>
      <c r="L1298" s="444">
        <f t="shared" ca="1" si="109"/>
        <v>-96506445.686141267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-96506445.686141267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-402110.19035892194</v>
      </c>
      <c r="L1299" s="444">
        <f t="shared" ca="1" si="109"/>
        <v>-96908555.876500189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-96908555.876500189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-403785.64948541747</v>
      </c>
      <c r="L1300" s="444">
        <f t="shared" ca="1" si="109"/>
        <v>-97312341.525985613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-97312341.525985613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-405468.0896916067</v>
      </c>
      <c r="L1301" s="444">
        <f t="shared" ca="1" si="109"/>
        <v>-97717809.615677223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-97717809.615677223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-407157.54006532178</v>
      </c>
      <c r="L1302" s="444">
        <f t="shared" ca="1" si="109"/>
        <v>-98124967.155742541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-98124967.155742541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-408854.02981559391</v>
      </c>
      <c r="L1303" s="444">
        <f t="shared" ca="1" si="109"/>
        <v>-98533821.18555814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-98533821.18555814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-410557.58827315894</v>
      </c>
      <c r="L1304" s="444">
        <f t="shared" ca="1" si="109"/>
        <v>-98944378.773831293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-98944378.773831293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-412268.24489096372</v>
      </c>
      <c r="L1305" s="444">
        <f t="shared" ca="1" si="109"/>
        <v>-99356647.018722251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-99356647.018722251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-413986.02924467606</v>
      </c>
      <c r="L1306" s="444">
        <f t="shared" ca="1" si="109"/>
        <v>-99770633.047966927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-99770633.047966927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-415710.9710331955</v>
      </c>
      <c r="L1307" s="444">
        <f t="shared" ca="1" si="109"/>
        <v>-100186344.01900013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-100186344.01900013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-417443.10007916717</v>
      </c>
      <c r="L1308" s="444">
        <f t="shared" ca="1" si="109"/>
        <v>-100603787.11907929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-100603787.11907929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-419182.44632949703</v>
      </c>
      <c r="L1309" s="444">
        <f t="shared" ca="1" si="109"/>
        <v>-101022969.5654088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-101022969.5654088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-420929.03985586995</v>
      </c>
      <c r="L1310" s="444">
        <f t="shared" ca="1" si="109"/>
        <v>-101443898.60526466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-101443898.60526466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-422682.91085526941</v>
      </c>
      <c r="L1311" s="444">
        <f t="shared" ca="1" si="109"/>
        <v>-101866581.51611993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-101866581.51611993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-424444.08965049969</v>
      </c>
      <c r="L1312" s="444">
        <f t="shared" ca="1" si="109"/>
        <v>-102291025.60577042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-102291025.60577042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-426212.60669071012</v>
      </c>
      <c r="L1313" s="444">
        <f t="shared" ca="1" si="109"/>
        <v>-102717238.21246113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-102717238.21246113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-427988.49255192134</v>
      </c>
      <c r="L1314" s="444">
        <f t="shared" ca="1" si="109"/>
        <v>-103145226.70501305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-103145226.70501305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-429771.77793755435</v>
      </c>
      <c r="L1315" s="444">
        <f t="shared" ca="1" si="109"/>
        <v>-103574998.48295061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-103574998.48295061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-431562.49367896089</v>
      </c>
      <c r="L1316" s="444">
        <f t="shared" ca="1" si="109"/>
        <v>-104006560.97662957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-104006560.97662957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-433360.67073595652</v>
      </c>
      <c r="L1317" s="444">
        <f t="shared" ca="1" si="109"/>
        <v>-104439921.64736553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-104439921.64736553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-435166.34019735636</v>
      </c>
      <c r="L1318" s="444">
        <f t="shared" ca="1" si="109"/>
        <v>-104875087.98756288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-104875087.98756288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-436979.53328151198</v>
      </c>
      <c r="L1319" s="444">
        <f t="shared" ca="1" si="109"/>
        <v>-105312067.52084439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-105312067.52084439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-438800.28133685159</v>
      </c>
      <c r="L1320" s="444">
        <f t="shared" ca="1" si="109"/>
        <v>-105750867.80218124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-105750867.80218124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-440628.61584242183</v>
      </c>
      <c r="L1321" s="444">
        <f t="shared" ca="1" si="109"/>
        <v>-106191496.41802366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-106191496.41802366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-442464.56840843183</v>
      </c>
      <c r="L1322" s="444">
        <f t="shared" ca="1" si="109"/>
        <v>-106633960.98643209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-106633960.98643209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-444308.17077680031</v>
      </c>
      <c r="L1323" s="444">
        <f t="shared" ca="1" si="109"/>
        <v>-107078269.15720889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-107078269.15720889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-446159.45482170378</v>
      </c>
      <c r="L1324" s="444">
        <f t="shared" ca="1" si="109"/>
        <v>-107524428.6120306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-107524428.6120306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-448018.45255012746</v>
      </c>
      <c r="L1325" s="444">
        <f t="shared" ca="1" si="109"/>
        <v>-107972447.06458072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-107972447.06458072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-449885.19610241975</v>
      </c>
      <c r="L1326" s="444">
        <f t="shared" ca="1" si="109"/>
        <v>-108422332.26068315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-108422332.26068315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-451759.71775284642</v>
      </c>
      <c r="L1327" s="444">
        <f t="shared" ca="1" si="109"/>
        <v>-108874091.97843599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-108874091.97843599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-453642.04991014989</v>
      </c>
      <c r="L1328" s="444">
        <f t="shared" ca="1" si="109"/>
        <v>-109327734.02834614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-109327734.02834614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-455532.22511810897</v>
      </c>
      <c r="L1329" s="444">
        <f t="shared" ca="1" si="109"/>
        <v>-109783266.25346425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-109783266.25346425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-457430.27605610102</v>
      </c>
      <c r="L1330" s="444">
        <f t="shared" ca="1" si="109"/>
        <v>-110240696.52952035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-110240696.52952035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-459336.23553966807</v>
      </c>
      <c r="L1331" s="444">
        <f t="shared" ca="1" si="109"/>
        <v>-110700032.76506002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-110700032.76506002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-461250.13652108348</v>
      </c>
      <c r="L1332" s="444">
        <f t="shared" ca="1" si="109"/>
        <v>-111161282.90158111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-111161282.90158111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-463172.01208992128</v>
      </c>
      <c r="L1333" s="444">
        <f t="shared" ca="1" si="109"/>
        <v>-111624454.91367103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-111624454.91367103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-465101.89547362929</v>
      </c>
      <c r="L1334" s="444">
        <f t="shared" ca="1" si="109"/>
        <v>-112089556.80914466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-112089556.80914466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-467039.82003810274</v>
      </c>
      <c r="L1335" s="444">
        <f t="shared" ca="1" si="109"/>
        <v>-112556596.62918277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-112556596.62918277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-468985.81928826147</v>
      </c>
      <c r="L1336" s="444">
        <f t="shared" ca="1" si="109"/>
        <v>-113025582.44847104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-113025582.44847104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-470939.92686862935</v>
      </c>
      <c r="L1337" s="444">
        <f t="shared" ca="1" si="109"/>
        <v>-113496522.37533967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-113496522.37533967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-472902.17656391527</v>
      </c>
      <c r="L1338" s="444">
        <f t="shared" ca="1" si="109"/>
        <v>-113969424.55190359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-113969424.55190359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-474872.60229959828</v>
      </c>
      <c r="L1339" s="444">
        <f t="shared" ca="1" si="109"/>
        <v>-114444297.15420319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-114444297.15420319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-476851.23814251326</v>
      </c>
      <c r="L1340" s="444">
        <f t="shared" ca="1" si="109"/>
        <v>-114921148.39234571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-114921148.39234571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-478838.11830144044</v>
      </c>
      <c r="L1341" s="444">
        <f t="shared" ca="1" si="109"/>
        <v>-115399986.51064715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-115399986.51064715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-480833.27712769643</v>
      </c>
      <c r="L1342" s="444">
        <f t="shared" ca="1" si="109"/>
        <v>-115880819.78777485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-115880819.78777485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-482836.7491157286</v>
      </c>
      <c r="L1343" s="444">
        <f t="shared" ca="1" si="109"/>
        <v>-116363656.53689058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-116363656.53689058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-484848.56890371069</v>
      </c>
      <c r="L1344" s="444">
        <f t="shared" ca="1" si="109"/>
        <v>-116848505.1057943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-116848505.1057943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-486868.7712741429</v>
      </c>
      <c r="L1345" s="444">
        <f t="shared" ca="1" si="109"/>
        <v>-117335373.87706845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-117335373.87706845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-488897.39115445194</v>
      </c>
      <c r="L1346" s="444">
        <f t="shared" ca="1" si="109"/>
        <v>-117824271.2682229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-117824271.2682229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-490934.46361759532</v>
      </c>
      <c r="L1347" s="444">
        <f t="shared" ca="1" si="109"/>
        <v>-118315205.73184049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-118315205.73184049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-492980.0238826687</v>
      </c>
      <c r="L1348" s="444">
        <f t="shared" ca="1" si="109"/>
        <v>-118808185.75572316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-118808185.75572316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-495034.10731551319</v>
      </c>
      <c r="L1349" s="444">
        <f t="shared" ca="1" si="109"/>
        <v>-119303219.86303867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-119303219.86303867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-497096.74942932784</v>
      </c>
      <c r="L1350" s="444">
        <f t="shared" ca="1" si="109"/>
        <v>-119800316.612468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-119800316.612468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-499167.98588528327</v>
      </c>
      <c r="L1351" s="444">
        <f t="shared" ca="1" si="109"/>
        <v>-120299484.59835328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-120299484.59835328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-501247.85249313869</v>
      </c>
      <c r="L1352" s="444">
        <f t="shared" ca="1" si="109"/>
        <v>-120800732.45084642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-120800732.45084642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-503336.38521186006</v>
      </c>
      <c r="L1353" s="444">
        <f t="shared" ca="1" si="109"/>
        <v>-121304068.83605827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-121304068.83605827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-505433.62015024282</v>
      </c>
      <c r="L1354" s="444">
        <f t="shared" ca="1" si="109"/>
        <v>-121809502.45620851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-121809502.45620851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-507539.5935675354</v>
      </c>
      <c r="L1355" s="444">
        <f t="shared" ca="1" si="109"/>
        <v>-122317042.04977605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-122317042.04977605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-509654.34187406686</v>
      </c>
      <c r="L1356" s="444">
        <f t="shared" ca="1" si="109"/>
        <v>-122826696.39165011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-122826696.39165011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-511777.90163187549</v>
      </c>
      <c r="L1357" s="444">
        <f t="shared" ca="1" si="109"/>
        <v>-123338474.29328199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-123338474.29328199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-513910.30955534161</v>
      </c>
      <c r="L1358" s="444">
        <f t="shared" ca="1" si="109"/>
        <v>-123852384.60283732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-123852384.60283732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-516051.60251182219</v>
      </c>
      <c r="L1359" s="444">
        <f t="shared" ca="1" si="109"/>
        <v>-124368436.20534915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-124368436.20534915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-518201.81752228813</v>
      </c>
      <c r="L1360" s="444">
        <f t="shared" ca="1" si="109"/>
        <v>-124886638.02287143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-124886638.02287143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-520360.99176196428</v>
      </c>
      <c r="L1361" s="444">
        <f t="shared" ca="1" si="109"/>
        <v>-125406999.0146334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-125406999.0146334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-522529.16256097244</v>
      </c>
      <c r="L1362" s="444">
        <f t="shared" ca="1" si="109"/>
        <v>-125929528.17719437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-125929528.17719437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-524706.36740497651</v>
      </c>
      <c r="L1363" s="444">
        <f t="shared" ca="1" si="109"/>
        <v>-126454234.54459935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-126454234.54459935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-526892.64393583068</v>
      </c>
      <c r="L1364" s="444">
        <f t="shared" ca="1" si="109"/>
        <v>-126981127.18853518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-126981127.18853518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-529088.02995222982</v>
      </c>
      <c r="L1365" s="444">
        <f t="shared" ca="1" si="109"/>
        <v>-127510215.21848741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-127510215.21848741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-531292.56341036421</v>
      </c>
      <c r="L1366" s="444">
        <f t="shared" ca="1" si="109"/>
        <v>-128041507.78189778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-128041507.78189778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-533506.28242457414</v>
      </c>
      <c r="L1367" s="444">
        <f t="shared" ca="1" si="109"/>
        <v>-128575014.06432235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-128575014.06432235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-535729.22526800982</v>
      </c>
      <c r="L1368" s="444">
        <f t="shared" ca="1" si="109"/>
        <v>-129110743.28959036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-129110743.28959036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-537961.43037329323</v>
      </c>
      <c r="L1369" s="444">
        <f t="shared" ca="1" si="109"/>
        <v>-129648704.71996365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-129648704.71996365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-540202.93633318192</v>
      </c>
      <c r="L1370" s="444">
        <f t="shared" ca="1" si="109"/>
        <v>-130188907.65629683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-130188907.65629683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-542453.78190123674</v>
      </c>
      <c r="L1371" s="444">
        <f t="shared" ca="1" si="109"/>
        <v>-130731361.43819807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-130731361.43819807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-544714.00599249208</v>
      </c>
      <c r="L1372" s="444">
        <f t="shared" ca="1" si="109"/>
        <v>-131276075.44419056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-131276075.44419056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-546983.64768412733</v>
      </c>
      <c r="L1373" s="444">
        <f t="shared" ca="1" si="109"/>
        <v>-131823059.09187469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-131823059.09187469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-549262.74621614441</v>
      </c>
      <c r="L1374" s="444">
        <f t="shared" ca="1" si="109"/>
        <v>-132372321.83809084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-132372321.83809084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-551551.34099204512</v>
      </c>
      <c r="L1375" s="444">
        <f t="shared" ca="1" si="109"/>
        <v>-132923873.17908289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-132923873.17908289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-553849.471579512</v>
      </c>
      <c r="L1376" s="444">
        <f t="shared" ca="1" si="109"/>
        <v>-133477722.65066239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-133477722.65066239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-556157.17771109322</v>
      </c>
      <c r="L1377" s="444">
        <f t="shared" ca="1" si="109"/>
        <v>-134033879.82837349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-134033879.82837349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-558474.49928488955</v>
      </c>
      <c r="L1378" s="444">
        <f t="shared" ca="1" si="109"/>
        <v>-134592354.32765839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-134592354.32765839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-560801.47636524332</v>
      </c>
      <c r="L1379" s="444">
        <f t="shared" ca="1" si="109"/>
        <v>-135153155.80402362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-135153155.80402362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-563138.14918343176</v>
      </c>
      <c r="L1380" s="444">
        <f t="shared" ca="1" si="109"/>
        <v>-135716293.95320705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-135716293.95320705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-565484.55813836271</v>
      </c>
      <c r="L1381" s="444">
        <f t="shared" ca="1" si="109"/>
        <v>-136281778.51134542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-136281778.51134542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-567840.74379727256</v>
      </c>
      <c r="L1382" s="444">
        <f t="shared" ca="1" si="109"/>
        <v>-136849619.25514269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-136849619.25514269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-570206.74689642782</v>
      </c>
      <c r="L1383" s="444">
        <f t="shared" ca="1" si="109"/>
        <v>-137419826.0020391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-137419826.0020391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-572582.60834182962</v>
      </c>
      <c r="L1384" s="444">
        <f t="shared" ca="1" si="109"/>
        <v>-137992408.61038095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-137992408.61038095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-574968.36920992064</v>
      </c>
      <c r="L1385" s="444">
        <f t="shared" ca="1" si="109"/>
        <v>-138567376.97959086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-138567376.97959086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-577364.07074829529</v>
      </c>
      <c r="L1386" s="444">
        <f t="shared" ca="1" si="109"/>
        <v>-139144741.05033916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-139144741.05033916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-579769.75437641318</v>
      </c>
      <c r="L1387" s="444">
        <f t="shared" ca="1" si="109"/>
        <v>-139724510.80471557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-139724510.80471557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-582185.4616863149</v>
      </c>
      <c r="L1388" s="444">
        <f t="shared" ca="1" si="109"/>
        <v>-140306696.26640189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-140306696.26640189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-584611.23444334115</v>
      </c>
      <c r="L1389" s="444">
        <f t="shared" ca="1" si="109"/>
        <v>-140891307.50084522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-140891307.50084522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-587047.11458685505</v>
      </c>
      <c r="L1390" s="444">
        <f t="shared" ca="1" si="109"/>
        <v>-141478354.61543208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-141478354.61543208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-589493.14423096704</v>
      </c>
      <c r="L1391" s="444">
        <f t="shared" ca="1" si="109"/>
        <v>-142067847.75966305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-142067847.75966305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-591949.36566526268</v>
      </c>
      <c r="L1392" s="444">
        <f t="shared" ca="1" si="109"/>
        <v>-142659797.1253283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-142659797.1253283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-594415.8213555346</v>
      </c>
      <c r="L1393" s="444">
        <f t="shared" ca="1" si="109"/>
        <v>-143254212.94668382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-143254212.94668382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-596892.55394451588</v>
      </c>
      <c r="L1394" s="444">
        <f t="shared" ca="1" si="109"/>
        <v>-143851105.50062835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-143851105.50062835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-599379.60625261813</v>
      </c>
      <c r="L1395" s="444">
        <f t="shared" ca="1" si="109"/>
        <v>-144450485.10688096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-144450485.10688096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-601877.02127867064</v>
      </c>
      <c r="L1396" s="444">
        <f t="shared" ca="1" si="109"/>
        <v>-145052362.12815964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-145052362.12815964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-604384.84220066515</v>
      </c>
      <c r="L1397" s="444">
        <f t="shared" ca="1" si="109"/>
        <v>-145656746.97036031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-145656746.97036031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-606903.11237650132</v>
      </c>
      <c r="L1398" s="444">
        <f t="shared" ca="1" si="109"/>
        <v>-146263650.08273682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-146263650.08273682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-609431.87534473673</v>
      </c>
      <c r="L1399" s="444">
        <f t="shared" ca="1" si="109"/>
        <v>-146873081.95808154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-146873081.95808154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-611971.17482533981</v>
      </c>
      <c r="L1400" s="444">
        <f t="shared" ca="1" si="109"/>
        <v>-147485053.13290688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-147485053.13290688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-614521.0547204453</v>
      </c>
      <c r="L1401" s="444">
        <f t="shared" ca="1" si="109"/>
        <v>-148099574.18762732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-148099574.18762732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-617081.55911511381</v>
      </c>
      <c r="L1402" s="444">
        <f t="shared" ca="1" si="109"/>
        <v>-148716655.74674243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-148716655.74674243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-619652.73227809346</v>
      </c>
      <c r="L1403" s="444">
        <f t="shared" ca="1" si="109"/>
        <v>-149336308.47902051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-149336308.47902051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-622234.61866258539</v>
      </c>
      <c r="L1404" s="444">
        <f t="shared" ca="1" si="109"/>
        <v>-149958543.0976831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-149958543.0976831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-624827.26290701295</v>
      </c>
      <c r="L1405" s="444">
        <f t="shared" ca="1" si="109"/>
        <v>-150583370.3605901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-150583370.3605901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-627430.70983579208</v>
      </c>
      <c r="L1406" s="444">
        <f t="shared" ca="1" si="109"/>
        <v>-151210801.0704259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-151210801.0704259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-630045.00446010788</v>
      </c>
      <c r="L1407" s="444">
        <f t="shared" ca="1" si="109"/>
        <v>-151840846.07488599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-151840846.07488599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-632670.19197869161</v>
      </c>
      <c r="L1408" s="444">
        <f t="shared" ca="1" si="109"/>
        <v>-152473516.26686469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-152473516.26686469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-635306.31777860282</v>
      </c>
      <c r="L1409" s="444">
        <f t="shared" ca="1" si="109"/>
        <v>-153108822.5846433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-153108822.5846433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-637953.42743601371</v>
      </c>
      <c r="L1410" s="444">
        <f t="shared" ca="1" si="109"/>
        <v>-153746776.01207933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-153746776.01207933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-640611.56671699719</v>
      </c>
      <c r="L1411" s="444">
        <f t="shared" ca="1" si="109"/>
        <v>-154387387.57879633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-154387387.57879633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-643280.78157831798</v>
      </c>
      <c r="L1412" s="444">
        <f t="shared" ca="1" si="109"/>
        <v>-155030668.36037466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-155030668.36037466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-645961.11816822772</v>
      </c>
      <c r="L1413" s="444">
        <f t="shared" ca="1" si="109"/>
        <v>-155676629.47854289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-155676629.47854289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-648652.62282726204</v>
      </c>
      <c r="L1414" s="444">
        <f t="shared" ca="1" si="109"/>
        <v>-156325282.10137016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-156325282.10137016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-651355.3420890423</v>
      </c>
      <c r="L1415" s="444">
        <f t="shared" ca="1" si="109"/>
        <v>-156976637.44345921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-156976637.44345921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-654069.32268108008</v>
      </c>
      <c r="L1416" s="444">
        <f t="shared" ca="1" si="109"/>
        <v>-157630706.76614028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-157630706.76614028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-656794.61152558448</v>
      </c>
      <c r="L1417" s="444">
        <f t="shared" ca="1" si="109"/>
        <v>-158287501.37766588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-158287501.37766588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-659531.25574027444</v>
      </c>
      <c r="L1418" s="444">
        <f t="shared" ca="1" si="109"/>
        <v>-158947032.63340616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-158947032.63340616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-662279.30263919232</v>
      </c>
      <c r="L1419" s="444">
        <f t="shared" ca="1" si="109"/>
        <v>-159609311.93604535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-159609311.93604535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-665038.79973352223</v>
      </c>
      <c r="L1420" s="444">
        <f t="shared" ca="1" si="109"/>
        <v>-160274350.73577887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-160274350.73577887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-667809.79473241197</v>
      </c>
      <c r="L1421" s="444">
        <f t="shared" ca="1" si="109"/>
        <v>-160942160.53051129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-160942160.53051129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-670592.335543797</v>
      </c>
      <c r="L1422" s="444">
        <f t="shared" ca="1" si="109"/>
        <v>-161612752.8660551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-161612752.8660551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-673386.47027522954</v>
      </c>
      <c r="L1423" s="444">
        <f t="shared" ca="1" si="109"/>
        <v>-162286139.33633032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-162286139.33633032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-676192.24723470968</v>
      </c>
      <c r="L1424" s="444">
        <f t="shared" ca="1" si="109"/>
        <v>-162962331.58356503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-162962331.58356503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-679009.71493152098</v>
      </c>
      <c r="L1425" s="444">
        <f t="shared" ca="1" si="109"/>
        <v>-163641341.29849654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-163641341.29849654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-681838.92207706894</v>
      </c>
      <c r="L1426" s="444">
        <f t="shared" ca="1" si="109"/>
        <v>-164323180.2205736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-164323180.2205736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-684679.91758572333</v>
      </c>
      <c r="L1427" s="444">
        <f t="shared" ca="1" si="109"/>
        <v>-165007860.13815933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-165007860.13815933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-687532.75057566387</v>
      </c>
      <c r="L1428" s="444">
        <f t="shared" ca="1" si="109"/>
        <v>-165695392.888735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-165695392.888735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-690397.4703697291</v>
      </c>
      <c r="L1429" s="444">
        <f t="shared" ca="1" si="109"/>
        <v>-166385790.35910472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-166385790.35910472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-693274.12649626972</v>
      </c>
      <c r="L1430" s="444">
        <f t="shared" ca="1" si="109"/>
        <v>-167079064.48560098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-167079064.48560098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-696162.76869000401</v>
      </c>
      <c r="L1431" s="444">
        <f t="shared" ca="1" si="109"/>
        <v>-167775227.25429097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-167775227.25429097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-699063.44689287897</v>
      </c>
      <c r="L1432" s="444">
        <f t="shared" ca="1" si="109"/>
        <v>-168474290.70118386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-168474290.70118386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-701976.21125493268</v>
      </c>
      <c r="L1433" s="444">
        <f t="shared" ca="1" si="109"/>
        <v>-169176266.91243878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-169176266.91243878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-704901.11213516153</v>
      </c>
      <c r="L1434" s="444">
        <f t="shared" ca="1" si="109"/>
        <v>-169881168.02457395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-169881168.02457395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-707838.20010239142</v>
      </c>
      <c r="L1435" s="444">
        <f t="shared" ca="1" si="109"/>
        <v>-170589006.22467634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-170589006.22467634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-710787.52593615139</v>
      </c>
      <c r="L1436" s="444">
        <f t="shared" ca="1" si="109"/>
        <v>-171299793.7506125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-171299793.7506125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-713749.14062755206</v>
      </c>
      <c r="L1437" s="444">
        <f t="shared" ca="1" si="109"/>
        <v>-172013542.89124006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-172013542.89124006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-716723.09538016689</v>
      </c>
      <c r="L1438" s="444">
        <f t="shared" ca="1" si="109"/>
        <v>-172730265.98662022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-172730265.98662022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-719709.44161091757</v>
      </c>
      <c r="L1439" s="444">
        <f t="shared" ca="1" si="109"/>
        <v>-173449975.42823115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-173449975.42823115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-722708.2309509631</v>
      </c>
      <c r="L1440" s="444">
        <f t="shared" ca="1" si="109"/>
        <v>-174172683.6591821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-174172683.6591821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-725719.51524659211</v>
      </c>
      <c r="L1441" s="444">
        <f t="shared" ca="1" si="109"/>
        <v>-174898403.1744287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-174898403.1744287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-728743.34656011953</v>
      </c>
      <c r="L1442" s="444">
        <f t="shared" ca="1" si="109"/>
        <v>-175627146.52098882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-175627146.52098882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-731779.77717078675</v>
      </c>
      <c r="L1443" s="444">
        <f t="shared" ca="1" si="109"/>
        <v>-176358926.2981596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-176358926.2981596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-734828.85957566497</v>
      </c>
      <c r="L1444" s="444">
        <f t="shared" ca="1" si="109"/>
        <v>-177093755.15773526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-177093755.15773526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-737890.64649056352</v>
      </c>
      <c r="L1445" s="444">
        <f t="shared" ca="1" si="109"/>
        <v>-177831645.80422583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-177831645.80422583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-740965.190850941</v>
      </c>
      <c r="L1446" s="444">
        <f t="shared" ca="1" si="109"/>
        <v>-178572610.99507678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-178572610.99507678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-744052.54581281985</v>
      </c>
      <c r="L1447" s="444">
        <f t="shared" ca="1" si="109"/>
        <v>-179316663.54088959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-179316663.54088959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-747152.76475370664</v>
      </c>
      <c r="L1448" s="444">
        <f t="shared" ca="1" si="109"/>
        <v>-180063816.30564329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-180063816.30564329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-750265.90127351368</v>
      </c>
      <c r="L1449" s="444">
        <f t="shared" ca="1" si="109"/>
        <v>-180814082.20691681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-180814082.20691681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-753392.00919548667</v>
      </c>
      <c r="L1450" s="444">
        <f t="shared" ca="1" si="109"/>
        <v>-181567474.21611229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-181567474.21611229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-756531.14256713446</v>
      </c>
      <c r="L1451" s="444">
        <f t="shared" ca="1" si="109"/>
        <v>-182324005.35867941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-182324005.35867941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-759683.35566116427</v>
      </c>
      <c r="L1452" s="444">
        <f t="shared" ca="1" si="109"/>
        <v>-183083688.71434057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-183083688.71434057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-762848.70297641901</v>
      </c>
      <c r="L1453" s="444">
        <f t="shared" ca="1" si="109"/>
        <v>-183846537.41731697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-183846537.41731697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-766027.23923882074</v>
      </c>
      <c r="L1454" s="444">
        <f t="shared" ca="1" si="109"/>
        <v>-184612564.6565558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-184612564.6565558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-769219.01940231584</v>
      </c>
      <c r="L1455" s="444">
        <f t="shared" ca="1" si="109"/>
        <v>-185381783.67595813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-185381783.67595813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-772424.09864982555</v>
      </c>
      <c r="L1456" s="444">
        <f t="shared" ca="1" si="109"/>
        <v>-186154207.77460796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-186154207.77460796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-775642.53239419986</v>
      </c>
      <c r="L1457" s="444">
        <f t="shared" ca="1" si="109"/>
        <v>-186929850.30700216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-186929850.30700216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-778874.37627917563</v>
      </c>
      <c r="L1458" s="444">
        <f t="shared" ca="1" si="109"/>
        <v>-187708724.68328133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-187708724.68328133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-782119.68618033885</v>
      </c>
      <c r="L1459" s="444">
        <f t="shared" ca="1" si="109"/>
        <v>-188490844.36946169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-188490844.36946169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-785378.51820609032</v>
      </c>
      <c r="L1460" s="444">
        <f t="shared" ca="1" si="109"/>
        <v>-189276222.88766778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-189276222.88766778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-788650.92869861575</v>
      </c>
      <c r="L1461" s="444">
        <f t="shared" ca="1" si="109"/>
        <v>-190064873.8163664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-190064873.8163664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-791936.97423486004</v>
      </c>
      <c r="L1462" s="444">
        <f t="shared" ca="1" si="109"/>
        <v>-190856810.79060125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-190856810.79060125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-795236.71162750525</v>
      </c>
      <c r="L1463" s="444">
        <f t="shared" ca="1" si="109"/>
        <v>-191652047.50222877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-191652047.50222877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-798550.19792595319</v>
      </c>
      <c r="L1464" s="444">
        <f t="shared" ca="1" si="109"/>
        <v>-192450597.70015472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-192450597.70015472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-801877.49041731132</v>
      </c>
      <c r="L1465" s="444">
        <f t="shared" ca="1" si="109"/>
        <v>-193252475.19057202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-193252475.19057202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-805218.64662738342</v>
      </c>
      <c r="L1466" s="444">
        <f t="shared" ca="1" si="109"/>
        <v>-194057693.83719942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-194057693.83719942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-808573.72432166419</v>
      </c>
      <c r="L1467" s="444">
        <f t="shared" ca="1" si="109"/>
        <v>-194866267.56152108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-194866267.56152108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-811942.78150633781</v>
      </c>
      <c r="L1468" s="444">
        <f t="shared" ca="1" si="109"/>
        <v>-195678210.34302741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-195678210.34302741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-815325.87642928085</v>
      </c>
      <c r="L1469" s="444">
        <f t="shared" ca="1" si="109"/>
        <v>-196493536.2194567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-196493536.2194567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-818723.06758106954</v>
      </c>
      <c r="L1470" s="444">
        <f t="shared" ca="1" si="109"/>
        <v>-197312259.28703776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-197312259.28703776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-822134.41369599069</v>
      </c>
      <c r="L1471" s="444">
        <f t="shared" ca="1" si="109"/>
        <v>-198134393.70073375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-198134393.70073375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-825559.9737530573</v>
      </c>
      <c r="L1472" s="444">
        <f t="shared" ca="1" si="109"/>
        <v>-198959953.67448682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-198959953.67448682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-828999.80697702838</v>
      </c>
      <c r="L1473" s="444">
        <f t="shared" ca="1" si="109"/>
        <v>-199788953.48146385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-199788953.48146385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-832453.97283943265</v>
      </c>
      <c r="L1474" s="444">
        <f t="shared" ca="1" si="109"/>
        <v>-200621407.45430329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-200621407.45430329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-835922.53105959704</v>
      </c>
      <c r="L1475" s="444">
        <f t="shared" ca="1" si="109"/>
        <v>-201457329.98536289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-201457329.98536289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-839405.54160567874</v>
      </c>
      <c r="L1476" s="444">
        <f t="shared" ca="1" si="109"/>
        <v>-202296735.52696857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-202296735.52696857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-842903.0646957024</v>
      </c>
      <c r="L1477" s="444">
        <f t="shared" ca="1" si="109"/>
        <v>-203139638.59166428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-203139638.59166428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-846415.16079860122</v>
      </c>
      <c r="L1478" s="444">
        <f t="shared" ca="1" si="109"/>
        <v>-203986053.75246289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-203986053.75246289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-849941.89063526201</v>
      </c>
      <c r="L1479" s="444">
        <f t="shared" ca="1" si="109"/>
        <v>-204835995.64309815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-204835995.64309815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-853483.31517957558</v>
      </c>
      <c r="L1480" s="444">
        <f t="shared" ca="1" si="109"/>
        <v>-205689478.95827773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-205689478.95827773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-857039.49565949058</v>
      </c>
      <c r="L1481" s="444">
        <f t="shared" ca="1" si="109"/>
        <v>-206546518.45393723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-206546518.45393723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-860610.49355807179</v>
      </c>
      <c r="L1482" s="444">
        <f t="shared" ca="1" si="109"/>
        <v>-207407128.94749531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-207407128.94749531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-864196.37061456381</v>
      </c>
      <c r="L1483" s="444">
        <f t="shared" ca="1" si="109"/>
        <v>-208271325.31810987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-208271325.31810987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-867797.18882545782</v>
      </c>
      <c r="L1484" s="444">
        <f t="shared" ca="1" si="109"/>
        <v>-209139122.50693533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-209139122.50693533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-871413.01044556382</v>
      </c>
      <c r="L1485" s="444">
        <f t="shared" ca="1" si="109"/>
        <v>-210010535.51738089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-210010535.51738089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-875043.89798908704</v>
      </c>
      <c r="L1486" s="444">
        <f t="shared" ca="1" si="109"/>
        <v>-210885579.41536999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-210885579.41536999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-878689.91423070827</v>
      </c>
      <c r="L1487" s="444">
        <f t="shared" ca="1" si="109"/>
        <v>-211764269.32960069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-211764269.32960069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-882351.12220666953</v>
      </c>
      <c r="L1488" s="444">
        <f t="shared" ca="1" si="109"/>
        <v>-212646620.45180735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-212646620.45180735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-886027.58521586377</v>
      </c>
      <c r="L1489" s="444">
        <f t="shared" ca="1" si="109"/>
        <v>-213532648.03702322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-213532648.03702322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-889719.36682093004</v>
      </c>
      <c r="L1490" s="444">
        <f t="shared" ca="1" si="109"/>
        <v>-214422367.40384415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-214422367.40384415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-893426.53084935062</v>
      </c>
      <c r="L1491" s="444">
        <f t="shared" ca="1" si="109"/>
        <v>-215315793.93469349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-215315793.93469349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-897149.14139455615</v>
      </c>
      <c r="L1492" s="444">
        <f t="shared" ca="1" si="109"/>
        <v>-216212943.07608804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-216212943.07608804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-900887.26281703333</v>
      </c>
      <c r="L1493" s="444">
        <f t="shared" ca="1" si="109"/>
        <v>-217113830.33890507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-217113830.33890507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-904640.95974543761</v>
      </c>
      <c r="L1494" s="444">
        <f t="shared" ca="1" si="109"/>
        <v>-218018471.2986505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-218018471.2986505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-908410.29707771051</v>
      </c>
      <c r="L1495" s="444">
        <f t="shared" ca="1" si="109"/>
        <v>-218926881.59572822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-218926881.59572822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-912195.339982201</v>
      </c>
      <c r="L1496" s="444">
        <f t="shared" ca="1" si="109"/>
        <v>-219839076.93571043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-219839076.93571043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-915996.15389879339</v>
      </c>
      <c r="L1497" s="444">
        <f t="shared" ca="1" si="109"/>
        <v>-220755073.08960924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-220755073.08960924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-919812.80454003846</v>
      </c>
      <c r="L1498" s="444">
        <f t="shared" ca="1" si="109"/>
        <v>-221674885.89414927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-221674885.89414927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-923645.35789228871</v>
      </c>
      <c r="L1499" s="444">
        <f t="shared" ca="1" si="109"/>
        <v>-222598531.25204155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-222598531.25204155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-927493.88021683972</v>
      </c>
      <c r="L1500" s="444">
        <f t="shared" ca="1" si="109"/>
        <v>-223526025.13225839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-223526025.13225839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-931358.43805107661</v>
      </c>
      <c r="L1501" s="444">
        <f t="shared" ca="1" si="109"/>
        <v>-224457383.57030946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-224457383.57030946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-935239.09820962278</v>
      </c>
      <c r="L1502" s="444">
        <f t="shared" ca="1" si="109"/>
        <v>-225392622.66851908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-225392622.66851908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-939135.92778549611</v>
      </c>
      <c r="L1503" s="444">
        <f t="shared" ca="1" si="109"/>
        <v>-226331758.59630457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-226331758.59630457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-943048.99415126909</v>
      </c>
      <c r="L1504" s="444">
        <f t="shared" ca="1" si="109"/>
        <v>-227274807.59045583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-227274807.59045583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-946978.36496023263</v>
      </c>
      <c r="L1505" s="444">
        <f t="shared" ca="1" si="109"/>
        <v>-228221785.95541605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-228221785.95541605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-950924.10814756679</v>
      </c>
      <c r="L1506" s="444">
        <f t="shared" ca="1" si="109"/>
        <v>-229172710.06356362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-229172710.06356362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-954886.29193151498</v>
      </c>
      <c r="L1507" s="444">
        <f t="shared" ca="1" si="109"/>
        <v>-230127596.35549513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-230127596.35549513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-958864.98481456318</v>
      </c>
      <c r="L1508" s="444">
        <f t="shared" ca="1" si="109"/>
        <v>-231086461.34030968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-231086461.34030968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-962860.25558462378</v>
      </c>
      <c r="L1509" s="444">
        <f t="shared" ca="1" si="109"/>
        <v>-232049321.59589431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-232049321.59589431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-966872.17331622622</v>
      </c>
      <c r="L1510" s="444">
        <f t="shared" ca="1" si="109"/>
        <v>-233016193.76921055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-233016193.76921055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-970900.80737171054</v>
      </c>
      <c r="L1511" s="444">
        <f t="shared" ca="1" si="109"/>
        <v>-233987094.57658225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-233987094.57658225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-974946.22740242607</v>
      </c>
      <c r="L1512" s="444">
        <f t="shared" ca="1" si="109"/>
        <v>-234962040.80398467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-234962040.80398467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-979008.50334993599</v>
      </c>
      <c r="L1513" s="444">
        <f t="shared" ca="1" si="109"/>
        <v>-235941049.3073346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-235941049.3073346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-983087.70544722746</v>
      </c>
      <c r="L1514" s="444">
        <f t="shared" ca="1" si="109"/>
        <v>-236924137.01278183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-236924137.01278183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-987183.90421992436</v>
      </c>
      <c r="L1515" s="444">
        <f t="shared" ca="1" si="109"/>
        <v>-237911320.91700175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-237911320.91700175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-991297.17048750725</v>
      </c>
      <c r="L1516" s="444">
        <f t="shared" ca="1" si="109"/>
        <v>-238902618.08748925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-238902618.08748925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-995427.57536453847</v>
      </c>
      <c r="L1517" s="444">
        <f t="shared" ca="1" si="109"/>
        <v>-239898045.66285378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-239898045.66285378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-999575.19026189076</v>
      </c>
      <c r="L1518" s="444">
        <f t="shared" ca="1" si="109"/>
        <v>-240897620.85311568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-240897620.85311568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-1003740.0868879821</v>
      </c>
      <c r="L1519" s="444">
        <f t="shared" ca="1" si="109"/>
        <v>-241901360.94000366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-241901360.94000366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-1007922.3372500153</v>
      </c>
      <c r="L1520" s="444">
        <f t="shared" ca="1" si="109"/>
        <v>-242909283.27725369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-242909283.27725369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-1012122.0136552237</v>
      </c>
      <c r="L1521" s="444">
        <f t="shared" ca="1" si="109"/>
        <v>-243921405.2909089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-243921405.2909089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-1016339.1887121204</v>
      </c>
      <c r="L1522" s="444">
        <f t="shared" ca="1" si="109"/>
        <v>-244937744.47962102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-244937744.47962102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-1020573.9353317543</v>
      </c>
      <c r="L1523" s="444">
        <f t="shared" ca="1" si="109"/>
        <v>-245958318.41495278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-245958318.41495278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-1024826.3267289699</v>
      </c>
      <c r="L1524" s="444">
        <f t="shared" ca="1" si="109"/>
        <v>-246983144.74168175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-246983144.74168175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-1029096.436423674</v>
      </c>
      <c r="L1525" s="444">
        <f t="shared" ca="1" si="109"/>
        <v>-248012241.17810541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-248012241.17810541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-1033384.3382421059</v>
      </c>
      <c r="L1526" s="444">
        <f t="shared" ca="1" si="109"/>
        <v>-249045625.51634753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-249045625.51634753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-1037690.1063181147</v>
      </c>
      <c r="L1527" s="444">
        <f t="shared" ca="1" si="109"/>
        <v>-250083315.62266564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-250083315.62266564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-1042013.8150944401</v>
      </c>
      <c r="L1528" s="444">
        <f t="shared" ca="1" si="109"/>
        <v>-251125329.43776008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-251125329.43776008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-1046355.5393240004</v>
      </c>
      <c r="L1529" s="444">
        <f t="shared" ca="1" si="109"/>
        <v>-252171684.97708407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-252171684.97708407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-1050715.3540711836</v>
      </c>
      <c r="L1530" s="444">
        <f t="shared" ca="1" si="109"/>
        <v>-253222400.33115524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-253222400.33115524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-1055093.334713147</v>
      </c>
      <c r="L1531" s="444">
        <f t="shared" ca="1" si="109"/>
        <v>-254277493.6658684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-254277493.6658684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-1059489.5569411183</v>
      </c>
      <c r="L1532" s="444">
        <f t="shared" ca="1" si="109"/>
        <v>-255336983.22280952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-255336983.22280952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-1063904.0967617065</v>
      </c>
      <c r="L1533" s="444">
        <f t="shared" ca="1" si="109"/>
        <v>-256400887.31957123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-256400887.31957123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-1068337.0304982134</v>
      </c>
      <c r="L1534" s="444">
        <f t="shared" ca="1" si="109"/>
        <v>-257469224.35006943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-257469224.35006943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-1072788.4347919559</v>
      </c>
      <c r="L1535" s="444">
        <f t="shared" ca="1" si="109"/>
        <v>-258542012.78486139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-258542012.78486139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-1077258.3866035892</v>
      </c>
      <c r="L1536" s="444">
        <f t="shared" ca="1" si="109"/>
        <v>-259619271.17146498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-259619271.17146498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-1081746.9632144375</v>
      </c>
      <c r="L1537" s="444">
        <f t="shared" ca="1" si="109"/>
        <v>-260701018.13467941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-260701018.13467941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-1086254.2422278309</v>
      </c>
      <c r="L1538" s="444">
        <f t="shared" ref="L1538:L1792" ca="1" si="114">I1538-J1538+K1538</f>
        <v>-261787272.37690723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-261787272.37690723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-1090780.3015704467</v>
      </c>
      <c r="L1539" s="444">
        <f t="shared" ca="1" si="114"/>
        <v>-262878052.67847767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-262878052.67847767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-1095325.2194936571</v>
      </c>
      <c r="L1540" s="444">
        <f t="shared" ca="1" si="114"/>
        <v>-263973377.89797133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-263973377.89797133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-1099889.0745748803</v>
      </c>
      <c r="L1541" s="444">
        <f t="shared" ca="1" si="114"/>
        <v>-265073266.97254622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-265073266.97254622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-1104471.9457189427</v>
      </c>
      <c r="L1542" s="444">
        <f t="shared" ca="1" si="114"/>
        <v>-266177738.91826516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-266177738.91826516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-1109073.912159438</v>
      </c>
      <c r="L1543" s="444">
        <f t="shared" ca="1" si="114"/>
        <v>-267286812.83042461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-267286812.83042461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-1113695.0534601025</v>
      </c>
      <c r="L1544" s="444">
        <f t="shared" ca="1" si="114"/>
        <v>-268400507.8838847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-268400507.8838847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-1118335.449516186</v>
      </c>
      <c r="L1545" s="444">
        <f t="shared" ca="1" si="114"/>
        <v>-269518843.33340091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-269518843.33340091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-1122995.180555837</v>
      </c>
      <c r="L1546" s="444">
        <f t="shared" ca="1" si="114"/>
        <v>-270641838.51395673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-270641838.51395673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-1127674.3271414863</v>
      </c>
      <c r="L1547" s="444">
        <f t="shared" ca="1" si="114"/>
        <v>-271769512.84109819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-271769512.84109819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-1132372.9701712425</v>
      </c>
      <c r="L1548" s="444">
        <f t="shared" ca="1" si="114"/>
        <v>-272901885.8112694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-272901885.8112694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-1137091.1908802891</v>
      </c>
      <c r="L1549" s="444">
        <f t="shared" ca="1" si="114"/>
        <v>-274038977.0021497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-274038977.0021497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-1141829.0708422903</v>
      </c>
      <c r="L1550" s="444">
        <f t="shared" ca="1" si="114"/>
        <v>-275180806.07299197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-275180806.07299197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-1146586.6919707998</v>
      </c>
      <c r="L1551" s="444">
        <f t="shared" ca="1" si="114"/>
        <v>-276327392.76496279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-276327392.76496279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-1151364.1365206782</v>
      </c>
      <c r="L1552" s="444">
        <f t="shared" ca="1" si="114"/>
        <v>-277478756.90148348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-277478756.90148348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-1156161.4870895145</v>
      </c>
      <c r="L1553" s="444">
        <f t="shared" ca="1" si="114"/>
        <v>-278634918.38857299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-278634918.38857299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-1160978.8266190542</v>
      </c>
      <c r="L1554" s="444">
        <f t="shared" ca="1" si="114"/>
        <v>-279795897.21519202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-279795897.21519202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-1165816.2383966334</v>
      </c>
      <c r="L1555" s="444">
        <f t="shared" ca="1" si="114"/>
        <v>-280961713.45358866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-280961713.45358866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-1170673.8060566194</v>
      </c>
      <c r="L1556" s="444">
        <f t="shared" ca="1" si="114"/>
        <v>-282132387.25964528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-282132387.25964528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-1175551.6135818553</v>
      </c>
      <c r="L1557" s="444">
        <f t="shared" ca="1" si="114"/>
        <v>-283307938.87322712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-283307938.87322712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-1180449.745305113</v>
      </c>
      <c r="L1558" s="444">
        <f t="shared" ca="1" si="114"/>
        <v>-284488388.61853224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-284488388.61853224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-1185368.285910551</v>
      </c>
      <c r="L1559" s="444">
        <f t="shared" ca="1" si="114"/>
        <v>-285673756.90444279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-285673756.90444279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-1190307.3204351782</v>
      </c>
      <c r="L1560" s="444">
        <f t="shared" ca="1" si="114"/>
        <v>-286864064.22487795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-286864064.22487795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-1195266.9342703249</v>
      </c>
      <c r="L1561" s="444">
        <f t="shared" ca="1" si="114"/>
        <v>-288059331.15914828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-288059331.15914828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-1200247.2131631179</v>
      </c>
      <c r="L1562" s="444">
        <f t="shared" ca="1" si="114"/>
        <v>-289259578.37231141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-289259578.37231141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-1205248.2432179642</v>
      </c>
      <c r="L1563" s="444">
        <f t="shared" ca="1" si="114"/>
        <v>-290464826.61552936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-290464826.61552936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-1210270.1108980391</v>
      </c>
      <c r="L1564" s="444">
        <f t="shared" ca="1" si="114"/>
        <v>-291675096.72642738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-291675096.72642738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-1215312.9030267808</v>
      </c>
      <c r="L1565" s="444">
        <f t="shared" ca="1" si="114"/>
        <v>-292890409.62945414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-292890409.62945414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-1220376.7067893923</v>
      </c>
      <c r="L1566" s="444">
        <f t="shared" ca="1" si="114"/>
        <v>-294110786.33624351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-294110786.33624351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-1225461.609734348</v>
      </c>
      <c r="L1567" s="444">
        <f t="shared" ca="1" si="114"/>
        <v>-295336247.94597787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-295336247.94597787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-1230567.6997749077</v>
      </c>
      <c r="L1568" s="444">
        <f t="shared" ca="1" si="114"/>
        <v>-296566815.64575279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-296566815.64575279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-1235695.0651906366</v>
      </c>
      <c r="L1569" s="444">
        <f t="shared" ca="1" si="114"/>
        <v>-297802510.7109434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-297802510.7109434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-1240843.7946289307</v>
      </c>
      <c r="L1570" s="444">
        <f t="shared" ca="1" si="114"/>
        <v>-299043354.50557232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-299043354.50557232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-1246013.9771065514</v>
      </c>
      <c r="L1571" s="444">
        <f t="shared" ca="1" si="114"/>
        <v>-300289368.48267889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-300289368.48267889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-1251205.7020111619</v>
      </c>
      <c r="L1572" s="444">
        <f t="shared" ca="1" si="114"/>
        <v>-301540574.18469006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-301540574.18469006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-1256419.0591028752</v>
      </c>
      <c r="L1573" s="444">
        <f t="shared" ca="1" si="114"/>
        <v>-302796993.24379295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-302796993.24379295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-1261654.138515804</v>
      </c>
      <c r="L1574" s="444">
        <f t="shared" ca="1" si="114"/>
        <v>-304058647.38230878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-304058647.38230878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-1266911.03075962</v>
      </c>
      <c r="L1575" s="444">
        <f t="shared" ca="1" si="114"/>
        <v>-305325558.41306841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-305325558.41306841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-1272189.8267211183</v>
      </c>
      <c r="L1576" s="444">
        <f t="shared" ca="1" si="114"/>
        <v>-306597748.23978955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-306597748.23978955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-1277490.6176657898</v>
      </c>
      <c r="L1577" s="444">
        <f t="shared" ca="1" si="114"/>
        <v>-307875238.85745531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-307875238.85745531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-1282813.495239397</v>
      </c>
      <c r="L1578" s="444">
        <f t="shared" ca="1" si="114"/>
        <v>-309158052.35269469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-309158052.35269469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-1288158.5514695612</v>
      </c>
      <c r="L1579" s="444">
        <f t="shared" ca="1" si="114"/>
        <v>-310446210.90416425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-310446210.90416425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-1293525.8787673512</v>
      </c>
      <c r="L1580" s="444">
        <f t="shared" ca="1" si="114"/>
        <v>-311739736.78293163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-311739736.78293163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-1298915.5699288817</v>
      </c>
      <c r="L1581" s="444">
        <f t="shared" ca="1" si="114"/>
        <v>-313038652.35286051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-313038652.35286051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-1304327.7181369187</v>
      </c>
      <c r="L1582" s="444">
        <f t="shared" ca="1" si="114"/>
        <v>-314342980.07099742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-314342980.07099742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-1309762.4169624893</v>
      </c>
      <c r="L1583" s="444">
        <f t="shared" ca="1" si="114"/>
        <v>-315652742.48795992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-315652742.48795992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-1315219.7603664997</v>
      </c>
      <c r="L1584" s="444">
        <f t="shared" ca="1" si="114"/>
        <v>-316967962.24832642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-316967962.24832642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-1320699.8427013601</v>
      </c>
      <c r="L1585" s="444">
        <f t="shared" ca="1" si="114"/>
        <v>-318288662.0910278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-318288662.0910278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-1326202.7587126158</v>
      </c>
      <c r="L1586" s="444">
        <f t="shared" ca="1" si="114"/>
        <v>-319614864.84974039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-319614864.84974039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-1331728.6035405849</v>
      </c>
      <c r="L1587" s="444">
        <f t="shared" ca="1" si="114"/>
        <v>-320946593.45328099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-320946593.45328099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-1337277.4727220042</v>
      </c>
      <c r="L1588" s="444">
        <f t="shared" ca="1" si="114"/>
        <v>-322283870.92600298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-322283870.92600298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-1342849.462191679</v>
      </c>
      <c r="L1589" s="444">
        <f t="shared" ca="1" si="114"/>
        <v>-323626720.38819468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-323626720.38819468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-1348444.6682841445</v>
      </c>
      <c r="L1590" s="444">
        <f t="shared" ca="1" si="114"/>
        <v>-324975165.0564788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-324975165.0564788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-1354063.1877353282</v>
      </c>
      <c r="L1591" s="444">
        <f t="shared" ca="1" si="114"/>
        <v>-326329228.24421412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-326329228.24421412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-1359705.1176842256</v>
      </c>
      <c r="L1592" s="444">
        <f t="shared" ca="1" si="114"/>
        <v>-327688933.36189836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-327688933.36189836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-1365370.5556745764</v>
      </c>
      <c r="L1593" s="444">
        <f t="shared" ca="1" si="114"/>
        <v>-329054303.91757292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-329054303.91757292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-1371059.5996565537</v>
      </c>
      <c r="L1594" s="444">
        <f t="shared" ca="1" si="114"/>
        <v>-330425363.5172295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-330425363.5172295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-1376772.3479884563</v>
      </c>
      <c r="L1595" s="444">
        <f t="shared" ca="1" si="114"/>
        <v>-331802135.86521792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-331802135.86521792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-1382508.899438408</v>
      </c>
      <c r="L1596" s="444">
        <f t="shared" ca="1" si="114"/>
        <v>-333184644.76465631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-333184644.76465631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-1388269.3531860679</v>
      </c>
      <c r="L1597" s="444">
        <f t="shared" ca="1" si="114"/>
        <v>-334572914.11784238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-334572914.11784238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-1394053.8088243431</v>
      </c>
      <c r="L1598" s="444">
        <f t="shared" ca="1" si="114"/>
        <v>-335966967.92666674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-335966967.92666674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-1399862.3663611114</v>
      </c>
      <c r="L1599" s="444">
        <f t="shared" ca="1" si="114"/>
        <v>-337366830.29302788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-337366830.29302788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-1405695.1262209495</v>
      </c>
      <c r="L1600" s="444">
        <f t="shared" ca="1" si="114"/>
        <v>-338772525.41924882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-338772525.41924882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-1411552.1892468701</v>
      </c>
      <c r="L1601" s="444">
        <f t="shared" ca="1" si="114"/>
        <v>-340184077.60849571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-340184077.60849571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-1417433.6567020654</v>
      </c>
      <c r="L1602" s="444">
        <f t="shared" ca="1" si="114"/>
        <v>-341601511.26519775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-341601511.26519775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-1423339.6302716574</v>
      </c>
      <c r="L1603" s="444">
        <f t="shared" ca="1" si="114"/>
        <v>-343024850.89546943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-343024850.89546943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-1429270.212064456</v>
      </c>
      <c r="L1604" s="444">
        <f t="shared" ca="1" si="114"/>
        <v>-344454121.10753387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-344454121.10753387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-1435225.5046147245</v>
      </c>
      <c r="L1605" s="444">
        <f t="shared" ca="1" si="114"/>
        <v>-345889346.61214858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-345889346.61214858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-1441205.6108839524</v>
      </c>
      <c r="L1606" s="444">
        <f t="shared" ca="1" si="114"/>
        <v>-347330552.22303253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-347330552.22303253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-1447210.6342626356</v>
      </c>
      <c r="L1607" s="444">
        <f t="shared" ca="1" si="114"/>
        <v>-348777762.85729516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-348777762.85729516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-1453240.6785720631</v>
      </c>
      <c r="L1608" s="444">
        <f t="shared" ca="1" si="114"/>
        <v>-350231003.53586721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-350231003.53586721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-1459295.8480661134</v>
      </c>
      <c r="L1609" s="444">
        <f t="shared" ca="1" si="114"/>
        <v>-351690299.38393331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-351690299.38393331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-1465376.2474330554</v>
      </c>
      <c r="L1610" s="444">
        <f t="shared" ca="1" si="114"/>
        <v>-353155675.63136637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-353155675.63136637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-1471481.9817973599</v>
      </c>
      <c r="L1611" s="444">
        <f t="shared" ca="1" si="114"/>
        <v>-354627157.61316371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-354627157.61316371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-1477613.1567215153</v>
      </c>
      <c r="L1612" s="444">
        <f t="shared" ca="1" si="114"/>
        <v>-356104770.76988524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-356104770.76988524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-1483769.8782078552</v>
      </c>
      <c r="L1613" s="444">
        <f t="shared" ca="1" si="114"/>
        <v>-357588540.6480931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-357588540.6480931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-1489952.252700388</v>
      </c>
      <c r="L1614" s="444">
        <f t="shared" ca="1" si="114"/>
        <v>-359078492.90079349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-359078492.90079349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-1496160.3870866396</v>
      </c>
      <c r="L1615" s="444">
        <f t="shared" ca="1" si="114"/>
        <v>-360574653.28788012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-360574653.28788012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-1502394.3886995006</v>
      </c>
      <c r="L1616" s="444">
        <f t="shared" ca="1" si="114"/>
        <v>-362077047.67657959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-362077047.67657959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-1508654.3653190816</v>
      </c>
      <c r="L1617" s="444">
        <f t="shared" ca="1" si="114"/>
        <v>-363585702.04189867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-363585702.04189867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-1514940.4251745779</v>
      </c>
      <c r="L1618" s="444">
        <f t="shared" ca="1" si="114"/>
        <v>-365100642.46707326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-365100642.46707326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-1521252.6769461385</v>
      </c>
      <c r="L1619" s="444">
        <f t="shared" ca="1" si="114"/>
        <v>-366621895.14401942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-366621895.14401942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-1527591.2297667477</v>
      </c>
      <c r="L1620" s="444">
        <f t="shared" ca="1" si="114"/>
        <v>-368149486.37378615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-368149486.37378615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-1533956.193224109</v>
      </c>
      <c r="L1621" s="444">
        <f t="shared" ca="1" si="114"/>
        <v>-369683442.56701028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-369683442.56701028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-1540347.6773625428</v>
      </c>
      <c r="L1622" s="444">
        <f t="shared" ca="1" si="114"/>
        <v>-371223790.24437284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-371223790.24437284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-1546765.7926848868</v>
      </c>
      <c r="L1623" s="444">
        <f t="shared" ca="1" si="114"/>
        <v>-372770556.03705776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-372770556.03705776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-1553210.6501544074</v>
      </c>
      <c r="L1624" s="444">
        <f t="shared" ca="1" si="114"/>
        <v>-374323766.68721217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-374323766.68721217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-1559682.3611967172</v>
      </c>
      <c r="L1625" s="444">
        <f t="shared" ca="1" si="114"/>
        <v>-375883449.04840887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-375883449.04840887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-1566181.0377017036</v>
      </c>
      <c r="L1626" s="444">
        <f t="shared" ca="1" si="114"/>
        <v>-377449630.08611059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-377449630.08611059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-1572706.7920254609</v>
      </c>
      <c r="L1627" s="444">
        <f t="shared" ca="1" si="114"/>
        <v>-379022336.87813604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-379022336.87813604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-1579259.7369922334</v>
      </c>
      <c r="L1628" s="444">
        <f t="shared" ca="1" si="114"/>
        <v>-380601596.61512828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-380601596.61512828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-1585839.9858963678</v>
      </c>
      <c r="L1629" s="444">
        <f t="shared" ca="1" si="114"/>
        <v>-382187436.60102463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-382187436.60102463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-1592447.6525042693</v>
      </c>
      <c r="L1630" s="444">
        <f t="shared" ca="1" si="114"/>
        <v>-383779884.25352889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-383779884.25352889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-1599082.8510563704</v>
      </c>
      <c r="L1631" s="444">
        <f t="shared" ca="1" si="114"/>
        <v>-385378967.10458529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-385378967.10458529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-1605745.6962691054</v>
      </c>
      <c r="L1632" s="444">
        <f t="shared" ca="1" si="114"/>
        <v>-386984712.80085438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-386984712.80085438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-1612436.3033368932</v>
      </c>
      <c r="L1633" s="444">
        <f t="shared" ca="1" si="114"/>
        <v>-388597149.1041913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-388597149.1041913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-1619154.7879341305</v>
      </c>
      <c r="L1634" s="444">
        <f t="shared" ca="1" si="114"/>
        <v>-390216303.89212543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-390216303.89212543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-1625901.2662171894</v>
      </c>
      <c r="L1635" s="444">
        <f t="shared" ca="1" si="114"/>
        <v>-391842205.1583426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-391842205.1583426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-1632675.8548264275</v>
      </c>
      <c r="L1636" s="444">
        <f t="shared" ca="1" si="114"/>
        <v>-393474881.01316905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-393474881.01316905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-1639478.6708882044</v>
      </c>
      <c r="L1637" s="444">
        <f t="shared" ca="1" si="114"/>
        <v>-395114359.68405724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-395114359.68405724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-1646309.8320169051</v>
      </c>
      <c r="L1638" s="444">
        <f t="shared" ca="1" si="114"/>
        <v>-396760669.51607412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-396760669.51607412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-1653169.4563169754</v>
      </c>
      <c r="L1639" s="444">
        <f t="shared" ca="1" si="114"/>
        <v>-398413838.97239107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-398413838.97239107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-1660057.6623849627</v>
      </c>
      <c r="L1640" s="444">
        <f t="shared" ca="1" si="114"/>
        <v>-400073896.63477606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-400073896.63477606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-1666974.5693115669</v>
      </c>
      <c r="L1641" s="444">
        <f t="shared" ca="1" si="114"/>
        <v>-401740871.20408762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-401740871.20408762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-1673920.2966836984</v>
      </c>
      <c r="L1642" s="444">
        <f t="shared" ca="1" si="114"/>
        <v>-403414791.50077128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-403414791.50077128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-1680894.9645865471</v>
      </c>
      <c r="L1643" s="444">
        <f t="shared" ca="1" si="114"/>
        <v>-405095686.46535784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-405095686.46535784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-1687898.6936056577</v>
      </c>
      <c r="L1644" s="444">
        <f t="shared" ca="1" si="114"/>
        <v>-406783585.1589635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-406783585.1589635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-1694931.6048290145</v>
      </c>
      <c r="L1645" s="444">
        <f t="shared" ca="1" si="114"/>
        <v>-408478516.76379251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-408478516.76379251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-1701993.8198491354</v>
      </c>
      <c r="L1646" s="444">
        <f t="shared" ca="1" si="114"/>
        <v>-410180510.58364165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-410180510.58364165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-1709085.4607651734</v>
      </c>
      <c r="L1647" s="444">
        <f t="shared" ca="1" si="114"/>
        <v>-411889596.04440683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-411889596.04440683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-1716206.6501850283</v>
      </c>
      <c r="L1648" s="444">
        <f t="shared" ca="1" si="114"/>
        <v>-413605802.69459188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-413605802.69459188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-1723357.5112274662</v>
      </c>
      <c r="L1649" s="444">
        <f t="shared" ca="1" si="114"/>
        <v>-415329160.20581937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-415329160.20581937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-1730538.1675242474</v>
      </c>
      <c r="L1650" s="444">
        <f t="shared" ca="1" si="114"/>
        <v>-417059698.37334359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-417059698.37334359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-1737748.7432222648</v>
      </c>
      <c r="L1651" s="444">
        <f t="shared" ca="1" si="114"/>
        <v>-418797447.11656582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-418797447.11656582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-1744989.3629856908</v>
      </c>
      <c r="L1652" s="444">
        <f t="shared" ca="1" si="114"/>
        <v>-420542436.47955149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-420542436.47955149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-1752260.1519981313</v>
      </c>
      <c r="L1653" s="444">
        <f t="shared" ca="1" si="114"/>
        <v>-422294696.6315496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-422294696.6315496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-1759561.23596479</v>
      </c>
      <c r="L1654" s="444">
        <f t="shared" ca="1" si="114"/>
        <v>-424054257.86751437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-424054257.86751437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-1766892.7411146429</v>
      </c>
      <c r="L1655" s="444">
        <f t="shared" ca="1" si="114"/>
        <v>-425821150.60862899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-425821150.60862899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-1774254.7942026209</v>
      </c>
      <c r="L1656" s="444">
        <f t="shared" ca="1" si="114"/>
        <v>-427595405.40283161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-427595405.40283161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-1781647.5225117982</v>
      </c>
      <c r="L1657" s="444">
        <f t="shared" ca="1" si="114"/>
        <v>-429377052.92534339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-429377052.92534339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-1789071.0538555975</v>
      </c>
      <c r="L1658" s="444">
        <f t="shared" ca="1" si="114"/>
        <v>-431166123.97919899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-431166123.97919899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-1796525.5165799956</v>
      </c>
      <c r="L1659" s="444">
        <f t="shared" ca="1" si="114"/>
        <v>-432962649.49577898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-432962649.49577898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-1804011.0395657457</v>
      </c>
      <c r="L1660" s="444">
        <f t="shared" ca="1" si="114"/>
        <v>-434766660.53534472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-434766660.53534472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-1811527.752230603</v>
      </c>
      <c r="L1661" s="444">
        <f t="shared" ca="1" si="114"/>
        <v>-436578188.2875753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-436578188.2875753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-1819075.7845315638</v>
      </c>
      <c r="L1662" s="444">
        <f t="shared" ca="1" si="114"/>
        <v>-438397264.0721069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-438397264.0721069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-1826655.2669671117</v>
      </c>
      <c r="L1663" s="444">
        <f t="shared" ca="1" si="114"/>
        <v>-440223919.33907402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-440223919.33907402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-1834266.3305794748</v>
      </c>
      <c r="L1664" s="444">
        <f t="shared" ca="1" si="114"/>
        <v>-442058185.66965348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-442058185.66965348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-1841909.1069568892</v>
      </c>
      <c r="L1665" s="444">
        <f t="shared" ca="1" si="114"/>
        <v>-443900094.77661037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-443900094.77661037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-1849583.7282358764</v>
      </c>
      <c r="L1666" s="444">
        <f t="shared" ca="1" si="114"/>
        <v>-445749678.50484627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-445749678.50484627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-1857290.3271035261</v>
      </c>
      <c r="L1667" s="444">
        <f t="shared" ca="1" si="114"/>
        <v>-447606968.83194983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-447606968.83194983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-1865029.036799791</v>
      </c>
      <c r="L1668" s="444">
        <f t="shared" ca="1" si="114"/>
        <v>-449471997.86874962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-449471997.86874962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-1872799.9911197901</v>
      </c>
      <c r="L1669" s="444">
        <f t="shared" ca="1" si="114"/>
        <v>-451344797.85986942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-451344797.85986942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-1880603.3244161226</v>
      </c>
      <c r="L1670" s="444">
        <f t="shared" ca="1" si="114"/>
        <v>-453225401.18428552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-453225401.18428552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-1888439.1716011893</v>
      </c>
      <c r="L1671" s="444">
        <f t="shared" ca="1" si="114"/>
        <v>-455113840.3558867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-455113840.3558867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-1896307.6681495281</v>
      </c>
      <c r="L1672" s="444">
        <f t="shared" ca="1" si="114"/>
        <v>-457010148.02403623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-457010148.02403623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-1904208.9501001511</v>
      </c>
      <c r="L1673" s="444">
        <f t="shared" ca="1" si="114"/>
        <v>-458914356.97413635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-458914356.97413635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-1912143.1540589014</v>
      </c>
      <c r="L1674" s="444">
        <f t="shared" ca="1" si="114"/>
        <v>-460826500.12819523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-460826500.12819523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-1920110.4172008138</v>
      </c>
      <c r="L1675" s="444">
        <f t="shared" ca="1" si="114"/>
        <v>-462746610.54539603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-462746610.54539603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-1928110.8772724837</v>
      </c>
      <c r="L1676" s="444">
        <f t="shared" ca="1" si="114"/>
        <v>-464674721.42266852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-464674721.42266852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-1936144.672594452</v>
      </c>
      <c r="L1677" s="444">
        <f t="shared" ca="1" si="114"/>
        <v>-466610866.09526294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-466610866.09526294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-1944211.9420635959</v>
      </c>
      <c r="L1678" s="444">
        <f t="shared" ca="1" si="114"/>
        <v>-468555078.03732651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-468555078.03732651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-1952312.8251555271</v>
      </c>
      <c r="L1679" s="444">
        <f t="shared" ca="1" si="114"/>
        <v>-470507390.86248207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-470507390.86248207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-1960447.4619270086</v>
      </c>
      <c r="L1680" s="444">
        <f t="shared" ca="1" si="114"/>
        <v>-472467838.32440907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-472467838.32440907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-1968615.9930183708</v>
      </c>
      <c r="L1681" s="444">
        <f t="shared" ca="1" si="114"/>
        <v>-474436454.31742746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-474436454.31742746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-1976818.5596559476</v>
      </c>
      <c r="L1682" s="444">
        <f t="shared" ca="1" si="114"/>
        <v>-476413272.87708342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-476413272.87708342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-1985055.3036545143</v>
      </c>
      <c r="L1683" s="444">
        <f t="shared" ca="1" si="114"/>
        <v>-478398328.18073791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-478398328.18073791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-1993326.3674197411</v>
      </c>
      <c r="L1684" s="444">
        <f t="shared" ca="1" si="114"/>
        <v>-480391654.54815763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-480391654.54815763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-2001631.8939506568</v>
      </c>
      <c r="L1685" s="444">
        <f t="shared" ca="1" si="114"/>
        <v>-482393286.44210827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-482393286.44210827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-2009972.0268421175</v>
      </c>
      <c r="L1686" s="444">
        <f t="shared" ca="1" si="114"/>
        <v>-484403258.46895039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-484403258.46895039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-2018346.9102872934</v>
      </c>
      <c r="L1687" s="444">
        <f t="shared" ca="1" si="114"/>
        <v>-486421605.37923771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-486421605.37923771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-2026756.6890801571</v>
      </c>
      <c r="L1688" s="444">
        <f t="shared" ca="1" si="114"/>
        <v>-488448362.06831789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-488448362.06831789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-2035201.5086179909</v>
      </c>
      <c r="L1689" s="444">
        <f t="shared" ca="1" si="114"/>
        <v>-490483563.57693589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-490483563.57693589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-2043681.5149038993</v>
      </c>
      <c r="L1690" s="444">
        <f t="shared" ca="1" si="114"/>
        <v>-492527245.09183979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-492527245.09183979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-2052196.8545493325</v>
      </c>
      <c r="L1691" s="444">
        <f t="shared" ca="1" si="114"/>
        <v>-494579441.94638914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-494579441.94638914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-2060747.6747766214</v>
      </c>
      <c r="L1692" s="444">
        <f t="shared" ca="1" si="114"/>
        <v>-496640189.62116575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-496640189.62116575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-2069334.1234215242</v>
      </c>
      <c r="L1693" s="444">
        <f t="shared" ca="1" si="114"/>
        <v>-498709523.7445873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-498709523.7445873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-2077956.3489357803</v>
      </c>
      <c r="L1694" s="444">
        <f t="shared" ca="1" si="114"/>
        <v>-500787480.09352309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-500787480.09352309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-2086614.5003896798</v>
      </c>
      <c r="L1695" s="444">
        <f t="shared" ca="1" si="114"/>
        <v>-502874094.59391278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-502874094.59391278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-2095308.7274746369</v>
      </c>
      <c r="L1696" s="444">
        <f t="shared" ca="1" si="114"/>
        <v>-504969403.32138741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-504969403.32138741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-2104039.180505781</v>
      </c>
      <c r="L1697" s="444">
        <f t="shared" ca="1" si="114"/>
        <v>-507073442.50189316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-507073442.50189316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-2112806.0104245548</v>
      </c>
      <c r="L1698" s="444">
        <f t="shared" ca="1" si="114"/>
        <v>-509186248.51231772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-509186248.51231772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-2121609.3688013237</v>
      </c>
      <c r="L1699" s="444">
        <f t="shared" ca="1" si="114"/>
        <v>-511307857.88111901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-511307857.88111901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-2130449.4078379963</v>
      </c>
      <c r="L1700" s="444">
        <f t="shared" ca="1" si="114"/>
        <v>-513438307.288957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-513438307.288957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-2139326.2803706541</v>
      </c>
      <c r="L1701" s="444">
        <f t="shared" ca="1" si="114"/>
        <v>-515577633.56932765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-515577633.56932765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-2148240.1398721985</v>
      </c>
      <c r="L1702" s="444">
        <f t="shared" ca="1" si="114"/>
        <v>-517725873.70919985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-517725873.70919985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-2157191.1404549996</v>
      </c>
      <c r="L1703" s="444">
        <f t="shared" ca="1" si="114"/>
        <v>-519883064.84965485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-519883064.84965485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-2166179.4368735617</v>
      </c>
      <c r="L1704" s="444">
        <f t="shared" ca="1" si="114"/>
        <v>-522049244.28652841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-522049244.28652841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-2175205.1845272016</v>
      </c>
      <c r="L1705" s="444">
        <f t="shared" ca="1" si="114"/>
        <v>-524224449.47105563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-524224449.47105563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-2184268.5394627317</v>
      </c>
      <c r="L1706" s="444">
        <f t="shared" ca="1" si="114"/>
        <v>-526408718.01051837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-526408718.01051837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-2193369.6583771599</v>
      </c>
      <c r="L1707" s="444">
        <f t="shared" ca="1" si="114"/>
        <v>-528602087.66889554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-528602087.66889554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-2202508.6986203981</v>
      </c>
      <c r="L1708" s="444">
        <f t="shared" ca="1" si="114"/>
        <v>-530804596.36751592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-530804596.36751592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-2211685.8181979829</v>
      </c>
      <c r="L1709" s="444">
        <f t="shared" ca="1" si="114"/>
        <v>-533016282.18571389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-533016282.18571389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-2220901.1757738078</v>
      </c>
      <c r="L1710" s="444">
        <f t="shared" ca="1" si="114"/>
        <v>-535237183.36148769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-535237183.36148769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-2230154.9306728654</v>
      </c>
      <c r="L1711" s="444">
        <f t="shared" ca="1" si="114"/>
        <v>-537467338.29216051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-537467338.29216051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-2239447.2428840022</v>
      </c>
      <c r="L1712" s="444">
        <f t="shared" ca="1" si="114"/>
        <v>-539706785.53504455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-539706785.53504455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-2248778.2730626855</v>
      </c>
      <c r="L1713" s="444">
        <f t="shared" ca="1" si="114"/>
        <v>-541955563.80810726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-541955563.80810726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-2258148.1825337801</v>
      </c>
      <c r="L1714" s="444">
        <f t="shared" ca="1" si="114"/>
        <v>-544213711.990641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-544213711.990641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-2267557.1332943374</v>
      </c>
      <c r="L1715" s="444">
        <f t="shared" ca="1" si="114"/>
        <v>-546481269.12393534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-546481269.12393534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-2277005.288016397</v>
      </c>
      <c r="L1716" s="444">
        <f t="shared" ca="1" si="114"/>
        <v>-548758274.41195178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-548758274.41195178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-2286492.8100497993</v>
      </c>
      <c r="L1717" s="444">
        <f t="shared" ca="1" si="114"/>
        <v>-551044767.22200155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-551044767.22200155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-2296019.8634250066</v>
      </c>
      <c r="L1718" s="444">
        <f t="shared" ca="1" si="114"/>
        <v>-553340787.08542657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-553340787.08542657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-2305586.6128559439</v>
      </c>
      <c r="L1719" s="444">
        <f t="shared" ca="1" si="114"/>
        <v>-555646373.69828248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-555646373.69828248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-2315193.2237428436</v>
      </c>
      <c r="L1720" s="444">
        <f t="shared" ca="1" si="114"/>
        <v>-557961566.92202532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-557961566.92202532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-2324839.8621751056</v>
      </c>
      <c r="L1721" s="444">
        <f t="shared" ca="1" si="114"/>
        <v>-560286406.78420043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-560286406.78420043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-2334526.6949341684</v>
      </c>
      <c r="L1722" s="444">
        <f t="shared" ca="1" si="114"/>
        <v>-562620933.47913456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-562620933.47913456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-2344253.889496394</v>
      </c>
      <c r="L1723" s="444">
        <f t="shared" ca="1" si="114"/>
        <v>-564965187.36863101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-564965187.36863101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-2354021.6140359626</v>
      </c>
      <c r="L1724" s="444">
        <f t="shared" ca="1" si="114"/>
        <v>-567319208.98266697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-567319208.98266697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-2363830.0374277788</v>
      </c>
      <c r="L1725" s="444">
        <f t="shared" ca="1" si="114"/>
        <v>-569683039.02009475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-569683039.02009475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-2373679.3292503948</v>
      </c>
      <c r="L1726" s="444">
        <f t="shared" ca="1" si="114"/>
        <v>-572056718.34934509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-572056718.34934509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-2383569.6597889378</v>
      </c>
      <c r="L1727" s="444">
        <f t="shared" ca="1" si="114"/>
        <v>-574440288.00913405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-574440288.00913405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-2393501.2000380587</v>
      </c>
      <c r="L1728" s="444">
        <f t="shared" ca="1" si="114"/>
        <v>-576833789.20917213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-576833789.20917213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-2403474.1217048839</v>
      </c>
      <c r="L1729" s="444">
        <f t="shared" ca="1" si="114"/>
        <v>-579237263.33087707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-579237263.33087707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-2413488.5972119877</v>
      </c>
      <c r="L1730" s="444">
        <f t="shared" ca="1" si="114"/>
        <v>-581650751.92808902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-581650751.92808902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-2423544.799700371</v>
      </c>
      <c r="L1731" s="444">
        <f t="shared" ca="1" si="114"/>
        <v>-584074296.7277894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-584074296.7277894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-2433642.9030324556</v>
      </c>
      <c r="L1732" s="444">
        <f t="shared" ca="1" si="114"/>
        <v>-586507939.63082182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-586507939.63082182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-2443783.0817950908</v>
      </c>
      <c r="L1733" s="444">
        <f t="shared" ca="1" si="114"/>
        <v>-588951722.71261692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-588951722.71261692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-2453965.5113025703</v>
      </c>
      <c r="L1734" s="444">
        <f t="shared" ca="1" si="114"/>
        <v>-591405688.22391951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-591405688.22391951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-2464190.3675996647</v>
      </c>
      <c r="L1735" s="444">
        <f t="shared" ca="1" si="114"/>
        <v>-593869878.59151912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-593869878.59151912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-2474457.827464663</v>
      </c>
      <c r="L1736" s="444">
        <f t="shared" ca="1" si="114"/>
        <v>-596344336.41898382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-596344336.41898382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-2484768.0684124324</v>
      </c>
      <c r="L1737" s="444">
        <f t="shared" ca="1" si="114"/>
        <v>-598829104.48739624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-598829104.48739624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-2495121.2686974844</v>
      </c>
      <c r="L1738" s="444">
        <f t="shared" ca="1" si="114"/>
        <v>-601324225.75609374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-601324225.75609374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-2505517.6073170574</v>
      </c>
      <c r="L1739" s="444">
        <f t="shared" ca="1" si="114"/>
        <v>-603829743.36341083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-603829743.36341083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-2515957.2640142119</v>
      </c>
      <c r="L1740" s="444">
        <f t="shared" ca="1" si="114"/>
        <v>-606345700.62742507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-606345700.62742507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-2526440.4192809379</v>
      </c>
      <c r="L1741" s="444">
        <f t="shared" ca="1" si="114"/>
        <v>-608872141.04670596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-608872141.04670596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-2536967.2543612747</v>
      </c>
      <c r="L1742" s="444">
        <f t="shared" ca="1" si="114"/>
        <v>-611409108.30106723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-611409108.30106723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-2547537.951254447</v>
      </c>
      <c r="L1743" s="444">
        <f t="shared" ca="1" si="114"/>
        <v>-613956646.25232172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-613956646.25232172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-2558152.6927180071</v>
      </c>
      <c r="L1744" s="444">
        <f t="shared" ca="1" si="114"/>
        <v>-616514798.94503975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-616514798.94503975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-2568811.662270999</v>
      </c>
      <c r="L1745" s="444">
        <f t="shared" ca="1" si="114"/>
        <v>-619083610.60731077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-619083610.60731077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-2579515.0441971282</v>
      </c>
      <c r="L1746" s="444">
        <f t="shared" ca="1" si="114"/>
        <v>-621663125.65150785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-621663125.65150785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-2590263.0235479493</v>
      </c>
      <c r="L1747" s="444">
        <f t="shared" ca="1" si="114"/>
        <v>-624253388.67505586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-624253388.67505586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-2601055.7861460662</v>
      </c>
      <c r="L1748" s="444">
        <f t="shared" ca="1" si="114"/>
        <v>-626854444.46120191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-626854444.46120191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-2611893.5185883413</v>
      </c>
      <c r="L1749" s="444">
        <f t="shared" ca="1" si="114"/>
        <v>-629466337.97979021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-629466337.97979021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-2622776.4082491258</v>
      </c>
      <c r="L1750" s="444">
        <f t="shared" ca="1" si="114"/>
        <v>-632089114.38803935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-632089114.38803935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-2633704.6432834971</v>
      </c>
      <c r="L1751" s="444">
        <f t="shared" ca="1" si="114"/>
        <v>-634722819.03132284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-634722819.03132284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-2644678.4126305119</v>
      </c>
      <c r="L1752" s="444">
        <f t="shared" ca="1" si="114"/>
        <v>-637367497.44395339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-637367497.44395339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-2655697.9060164723</v>
      </c>
      <c r="L1753" s="444">
        <f t="shared" ca="1" si="114"/>
        <v>-640023195.34996986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-640023195.34996986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-2666763.3139582076</v>
      </c>
      <c r="L1754" s="444">
        <f t="shared" ca="1" si="114"/>
        <v>-642689958.66392803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-642689958.66392803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-2677874.8277663668</v>
      </c>
      <c r="L1755" s="444">
        <f t="shared" ca="1" si="114"/>
        <v>-645367833.49169445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-645367833.49169445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-2689032.6395487268</v>
      </c>
      <c r="L1756" s="444">
        <f t="shared" ca="1" si="114"/>
        <v>-648056866.13124323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-648056866.13124323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-2700236.9422135134</v>
      </c>
      <c r="L1757" s="444">
        <f t="shared" ca="1" si="114"/>
        <v>-650757103.07345676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-650757103.07345676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-2711487.9294727365</v>
      </c>
      <c r="L1758" s="444">
        <f t="shared" ca="1" si="114"/>
        <v>-653468591.00292945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-653468591.00292945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-2722785.7958455393</v>
      </c>
      <c r="L1759" s="444">
        <f t="shared" ca="1" si="114"/>
        <v>-656191376.79877496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-656191376.79877496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-2734130.7366615622</v>
      </c>
      <c r="L1760" s="444">
        <f t="shared" ca="1" si="114"/>
        <v>-658925507.53543651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-658925507.53543651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-2745522.9480643189</v>
      </c>
      <c r="L1761" s="444">
        <f t="shared" ca="1" si="114"/>
        <v>-661671030.48350084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-661671030.48350084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-2756962.6270145867</v>
      </c>
      <c r="L1762" s="444">
        <f t="shared" ca="1" si="114"/>
        <v>-664427993.11051548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-664427993.11051548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-2768449.9712938145</v>
      </c>
      <c r="L1763" s="444">
        <f t="shared" ca="1" si="114"/>
        <v>-667196443.08180928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-667196443.08180928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-2779985.1795075387</v>
      </c>
      <c r="L1764" s="444">
        <f t="shared" ca="1" si="114"/>
        <v>-669976428.26131678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-669976428.26131678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-2791568.4510888197</v>
      </c>
      <c r="L1765" s="444">
        <f t="shared" ca="1" si="114"/>
        <v>-672767996.71240556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-672767996.71240556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-2803199.9863016899</v>
      </c>
      <c r="L1766" s="444">
        <f t="shared" ca="1" si="114"/>
        <v>-675571196.69870722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-675571196.69870722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-2814879.9862446133</v>
      </c>
      <c r="L1767" s="444">
        <f t="shared" ca="1" si="114"/>
        <v>-678386076.68495178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-678386076.68495178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-2826608.6528539658</v>
      </c>
      <c r="L1768" s="444">
        <f t="shared" ca="1" si="114"/>
        <v>-681212685.33780575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-681212685.33780575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-2838386.1889075241</v>
      </c>
      <c r="L1769" s="444">
        <f t="shared" ca="1" si="114"/>
        <v>-684051071.52671325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-684051071.52671325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-2850212.7980279718</v>
      </c>
      <c r="L1770" s="444">
        <f t="shared" ca="1" si="114"/>
        <v>-686901284.32474124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-686901284.32474124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-2862088.6846864219</v>
      </c>
      <c r="L1771" s="444">
        <f t="shared" ca="1" si="114"/>
        <v>-689763373.00942767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-689763373.00942767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-2874014.0542059485</v>
      </c>
      <c r="L1772" s="444">
        <f t="shared" ca="1" si="114"/>
        <v>-692637387.06363356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-692637387.06363356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-2885989.1127651399</v>
      </c>
      <c r="L1773" s="444">
        <f t="shared" ca="1" si="114"/>
        <v>-695523376.17639875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-695523376.17639875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-2898014.0674016615</v>
      </c>
      <c r="L1774" s="444">
        <f t="shared" ca="1" si="114"/>
        <v>-698421390.2438004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-698421390.2438004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-2910089.126015835</v>
      </c>
      <c r="L1775" s="444">
        <f t="shared" ca="1" si="114"/>
        <v>-701331479.36981618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-701331479.36981618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-2922214.4973742343</v>
      </c>
      <c r="L1776" s="444">
        <f t="shared" ca="1" si="114"/>
        <v>-704253693.86719036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-704253693.86719036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-2934390.3911132934</v>
      </c>
      <c r="L1777" s="444">
        <f t="shared" ca="1" si="114"/>
        <v>-707188084.25830364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-707188084.25830364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-2946617.0177429318</v>
      </c>
      <c r="L1778" s="444">
        <f t="shared" ca="1" si="114"/>
        <v>-710134701.27604651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-710134701.27604651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-2958894.588650194</v>
      </c>
      <c r="L1779" s="444">
        <f t="shared" ca="1" si="114"/>
        <v>-713093595.86469674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-713093595.86469674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-2971223.3161029029</v>
      </c>
      <c r="L1780" s="444">
        <f t="shared" ca="1" si="114"/>
        <v>-716064819.1807996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-716064819.1807996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-2983603.4132533316</v>
      </c>
      <c r="L1781" s="444">
        <f t="shared" ca="1" si="114"/>
        <v>-719048422.59405291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-719048422.59405291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-2996035.094141887</v>
      </c>
      <c r="L1782" s="444">
        <f t="shared" ca="1" si="114"/>
        <v>-722044457.68819475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-722044457.68819475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-3008518.5737008112</v>
      </c>
      <c r="L1783" s="444">
        <f t="shared" ca="1" si="114"/>
        <v>-725052976.26189554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-725052976.26189554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-3021054.067757898</v>
      </c>
      <c r="L1784" s="444">
        <f t="shared" ca="1" si="114"/>
        <v>-728074030.32965338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-728074030.32965338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-3033641.7930402225</v>
      </c>
      <c r="L1785" s="444">
        <f t="shared" ca="1" si="114"/>
        <v>-731107672.12269366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-731107672.12269366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-3046281.9671778902</v>
      </c>
      <c r="L1786" s="444">
        <f t="shared" ca="1" si="114"/>
        <v>-734153954.08987153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-734153954.08987153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-3058974.8087077979</v>
      </c>
      <c r="L1787" s="444">
        <f t="shared" ca="1" si="114"/>
        <v>-737212928.89857936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-737212928.89857936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-3071720.5370774139</v>
      </c>
      <c r="L1788" s="444">
        <f t="shared" ca="1" si="114"/>
        <v>-740284649.43565679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-740284649.43565679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-3084519.3726485698</v>
      </c>
      <c r="L1789" s="444">
        <f t="shared" ca="1" si="114"/>
        <v>-743369168.80830538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-743369168.80830538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-3097371.5367012722</v>
      </c>
      <c r="L1790" s="444">
        <f t="shared" ca="1" si="114"/>
        <v>-746466540.3450067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-746466540.3450067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-3110277.2514375281</v>
      </c>
      <c r="L1791" s="444">
        <f t="shared" ca="1" si="114"/>
        <v>-749576817.59644425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-749576817.59644425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-3123236.7399851843</v>
      </c>
      <c r="L1792" s="444">
        <f t="shared" ca="1" si="114"/>
        <v>-752700054.33642948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-752700054.33642948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-3136250.2264017896</v>
      </c>
      <c r="L1793" s="444">
        <f t="shared" ref="L1793:L2047" ca="1" si="119">I1793-J1793+K1793</f>
        <v>-755836304.56283128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-755836304.56283128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-3149317.9356784634</v>
      </c>
      <c r="L1794" s="444">
        <f t="shared" ca="1" si="119"/>
        <v>-758985622.49850976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-758985622.49850976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-3162440.0937437909</v>
      </c>
      <c r="L1795" s="444">
        <f t="shared" ca="1" si="119"/>
        <v>-762148062.59225357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-762148062.59225357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-3175616.9274677234</v>
      </c>
      <c r="L1796" s="444">
        <f t="shared" ca="1" si="119"/>
        <v>-765323679.51972127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-765323679.51972127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-3188848.6646655053</v>
      </c>
      <c r="L1797" s="444">
        <f t="shared" ca="1" si="119"/>
        <v>-768512528.18438673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-768512528.18438673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-3202135.5341016115</v>
      </c>
      <c r="L1798" s="444">
        <f t="shared" ca="1" si="119"/>
        <v>-771714663.71848834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-771714663.71848834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-3215477.7654937012</v>
      </c>
      <c r="L1799" s="444">
        <f t="shared" ca="1" si="119"/>
        <v>-774930141.48398209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-774930141.48398209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-3228875.5895165922</v>
      </c>
      <c r="L1800" s="444">
        <f t="shared" ca="1" si="119"/>
        <v>-778159017.07349873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-778159017.07349873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-3242329.2378062448</v>
      </c>
      <c r="L1801" s="444">
        <f t="shared" ca="1" si="119"/>
        <v>-781401346.31130493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-781401346.31130493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-3255838.9429637706</v>
      </c>
      <c r="L1802" s="444">
        <f t="shared" ca="1" si="119"/>
        <v>-784657185.25426865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-784657185.25426865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-3269404.9385594525</v>
      </c>
      <c r="L1803" s="444">
        <f t="shared" ca="1" si="119"/>
        <v>-787926590.19282806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-787926590.19282806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-3283027.4591367836</v>
      </c>
      <c r="L1804" s="444">
        <f t="shared" ca="1" si="119"/>
        <v>-791209617.65196478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-791209617.65196478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-3296706.7402165197</v>
      </c>
      <c r="L1805" s="444">
        <f t="shared" ca="1" si="119"/>
        <v>-794506324.39218128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-794506324.39218128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-3310443.0183007554</v>
      </c>
      <c r="L1806" s="444">
        <f t="shared" ca="1" si="119"/>
        <v>-797816767.41048205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-797816767.41048205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-3324236.5308770086</v>
      </c>
      <c r="L1807" s="444">
        <f t="shared" ca="1" si="119"/>
        <v>-801141003.94135904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-801141003.94135904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-3338087.5164223295</v>
      </c>
      <c r="L1808" s="444">
        <f t="shared" ca="1" si="119"/>
        <v>-804479091.45778131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-804479091.45778131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-3351996.2144074221</v>
      </c>
      <c r="L1809" s="444">
        <f t="shared" ca="1" si="119"/>
        <v>-807831087.67218876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-807831087.67218876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-3365962.8653007862</v>
      </c>
      <c r="L1810" s="444">
        <f t="shared" ca="1" si="119"/>
        <v>-811197050.53748953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-811197050.53748953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-3379987.7105728728</v>
      </c>
      <c r="L1811" s="444">
        <f t="shared" ca="1" si="119"/>
        <v>-814577038.24806237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-814577038.24806237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-3394070.9927002597</v>
      </c>
      <c r="L1812" s="444">
        <f t="shared" ca="1" si="119"/>
        <v>-817971109.24076259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-817971109.24076259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-3408212.955169844</v>
      </c>
      <c r="L1813" s="444">
        <f t="shared" ca="1" si="119"/>
        <v>-821379322.19593239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-821379322.19593239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-3422413.8424830516</v>
      </c>
      <c r="L1814" s="444">
        <f t="shared" ca="1" si="119"/>
        <v>-824801736.03841543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-824801736.03841543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-3436673.9001600645</v>
      </c>
      <c r="L1815" s="444">
        <f t="shared" ca="1" si="119"/>
        <v>-828238409.93857551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-828238409.93857551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-3450993.3747440646</v>
      </c>
      <c r="L1816" s="444">
        <f t="shared" ca="1" si="119"/>
        <v>-831689403.31331956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-831689403.31331956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-3465372.5138054979</v>
      </c>
      <c r="L1817" s="444">
        <f t="shared" ca="1" si="119"/>
        <v>-835154775.82712507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-835154775.82712507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-3479811.5659463545</v>
      </c>
      <c r="L1818" s="444">
        <f t="shared" ca="1" si="119"/>
        <v>-838634587.39307141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-838634587.39307141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-3494310.7808044641</v>
      </c>
      <c r="L1819" s="444">
        <f t="shared" ca="1" si="119"/>
        <v>-842128898.17387593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-842128898.17387593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-3508870.409057816</v>
      </c>
      <c r="L1820" s="444">
        <f t="shared" ca="1" si="119"/>
        <v>-845637768.58293378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-845637768.58293378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-3523490.7024288909</v>
      </c>
      <c r="L1821" s="444">
        <f t="shared" ca="1" si="119"/>
        <v>-849161259.28536272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-849161259.28536272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-3538171.9136890112</v>
      </c>
      <c r="L1822" s="444">
        <f t="shared" ca="1" si="119"/>
        <v>-852699431.19905174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-852699431.19905174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-3552914.2966627162</v>
      </c>
      <c r="L1823" s="444">
        <f t="shared" ca="1" si="119"/>
        <v>-856252345.49571443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-856252345.49571443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-3567718.1062321439</v>
      </c>
      <c r="L1824" s="444">
        <f t="shared" ca="1" si="119"/>
        <v>-859820063.60194659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-859820063.60194659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-3582583.598341444</v>
      </c>
      <c r="L1825" s="444">
        <f t="shared" ca="1" si="119"/>
        <v>-863402647.20028806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-863402647.20028806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-3597511.0300012003</v>
      </c>
      <c r="L1826" s="444">
        <f t="shared" ca="1" si="119"/>
        <v>-867000158.23028922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-867000158.23028922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-3612500.6592928716</v>
      </c>
      <c r="L1827" s="444">
        <f t="shared" ca="1" si="119"/>
        <v>-870612658.88958204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-870612658.88958204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-3627552.7453732588</v>
      </c>
      <c r="L1828" s="444">
        <f t="shared" ca="1" si="119"/>
        <v>-874240211.63495529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-874240211.63495529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-3642667.5484789801</v>
      </c>
      <c r="L1829" s="444">
        <f t="shared" ca="1" si="119"/>
        <v>-877882879.18343425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-877882879.18343425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-3657845.329930976</v>
      </c>
      <c r="L1830" s="444">
        <f t="shared" ca="1" si="119"/>
        <v>-881540724.51336527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-881540724.51336527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-3673086.3521390217</v>
      </c>
      <c r="L1831" s="444">
        <f t="shared" ca="1" si="119"/>
        <v>-885213810.86550426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-885213810.86550426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-3688390.8786062677</v>
      </c>
      <c r="L1832" s="444">
        <f t="shared" ca="1" si="119"/>
        <v>-888902201.74411058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-888902201.74411058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-3703759.1739337943</v>
      </c>
      <c r="L1833" s="444">
        <f t="shared" ca="1" si="119"/>
        <v>-892605960.91804433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-892605960.91804433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-3719191.503825184</v>
      </c>
      <c r="L1834" s="444">
        <f t="shared" ca="1" si="119"/>
        <v>-896325152.42186952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-896325152.42186952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-3734688.1350911227</v>
      </c>
      <c r="L1835" s="444">
        <f t="shared" ca="1" si="119"/>
        <v>-900059840.55696058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-900059840.55696058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-3750249.3356540021</v>
      </c>
      <c r="L1836" s="444">
        <f t="shared" ca="1" si="119"/>
        <v>-903810089.8926146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-903810089.8926146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-3765875.374552561</v>
      </c>
      <c r="L1837" s="444">
        <f t="shared" ca="1" si="119"/>
        <v>-907575965.26716721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-907575965.26716721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-3781566.5219465299</v>
      </c>
      <c r="L1838" s="444">
        <f t="shared" ca="1" si="119"/>
        <v>-911357531.78911376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-911357531.78911376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-3797323.0491213072</v>
      </c>
      <c r="L1839" s="444">
        <f t="shared" ca="1" si="119"/>
        <v>-915154854.83823502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-915154854.83823502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-3813145.228492646</v>
      </c>
      <c r="L1840" s="444">
        <f t="shared" ca="1" si="119"/>
        <v>-918968000.06672764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-918968000.06672764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-3829033.3336113649</v>
      </c>
      <c r="L1841" s="444">
        <f t="shared" ca="1" si="119"/>
        <v>-922797033.40033901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-922797033.40033901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-3844987.639168079</v>
      </c>
      <c r="L1842" s="444">
        <f t="shared" ca="1" si="119"/>
        <v>-926642021.03950703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-926642021.03950703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-3861008.4209979461</v>
      </c>
      <c r="L1843" s="444">
        <f t="shared" ca="1" si="119"/>
        <v>-930503029.46050501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-930503029.46050501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-3877095.9560854379</v>
      </c>
      <c r="L1844" s="444">
        <f t="shared" ca="1" si="119"/>
        <v>-934380125.41659045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-934380125.41659045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-3893250.5225691269</v>
      </c>
      <c r="L1845" s="444">
        <f t="shared" ca="1" si="119"/>
        <v>-938273375.93915963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-938273375.93915963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-3909472.399746499</v>
      </c>
      <c r="L1846" s="444">
        <f t="shared" ca="1" si="119"/>
        <v>-942182848.33890617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-942182848.33890617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-3925761.8680787757</v>
      </c>
      <c r="L1847" s="444">
        <f t="shared" ca="1" si="119"/>
        <v>-946108610.206985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-946108610.206985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-3942119.2091957713</v>
      </c>
      <c r="L1848" s="444">
        <f t="shared" ca="1" si="119"/>
        <v>-950050729.41618073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-950050729.41618073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-3958544.7059007525</v>
      </c>
      <c r="L1849" s="444">
        <f t="shared" ca="1" si="119"/>
        <v>-954009274.12208152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-954009274.12208152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-3975038.6421753396</v>
      </c>
      <c r="L1850" s="444">
        <f t="shared" ca="1" si="119"/>
        <v>-957984312.76425683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-957984312.76425683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-3991601.3031844036</v>
      </c>
      <c r="L1851" s="444">
        <f t="shared" ca="1" si="119"/>
        <v>-961975914.06744123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-961975914.06744123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-4008232.9752810043</v>
      </c>
      <c r="L1852" s="444">
        <f t="shared" ca="1" si="119"/>
        <v>-965984147.04272223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-965984147.04272223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-4024933.946011343</v>
      </c>
      <c r="L1853" s="444">
        <f t="shared" ca="1" si="119"/>
        <v>-970009080.98873353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-970009080.98873353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-4041704.5041197231</v>
      </c>
      <c r="L1854" s="444">
        <f t="shared" ca="1" si="119"/>
        <v>-974050785.49285328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-974050785.49285328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-4058544.9395535546</v>
      </c>
      <c r="L1855" s="444">
        <f t="shared" ca="1" si="119"/>
        <v>-978109330.43240678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-978109330.43240678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-4075455.5434683617</v>
      </c>
      <c r="L1856" s="444">
        <f t="shared" ca="1" si="119"/>
        <v>-982184785.97587514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-982184785.97587514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-4092436.608232813</v>
      </c>
      <c r="L1857" s="444">
        <f t="shared" ca="1" si="119"/>
        <v>-986277222.584108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-986277222.584108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-4109488.4274337832</v>
      </c>
      <c r="L1858" s="444">
        <f t="shared" ca="1" si="119"/>
        <v>-990386711.01154172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-990386711.01154172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-4126611.2958814232</v>
      </c>
      <c r="L1859" s="444">
        <f t="shared" ca="1" si="119"/>
        <v>-994513322.30742311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-994513322.30742311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-4143805.5096142627</v>
      </c>
      <c r="L1860" s="444">
        <f t="shared" ca="1" si="119"/>
        <v>-998657127.81703734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-998657127.81703734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-4161071.3659043224</v>
      </c>
      <c r="L1861" s="444">
        <f t="shared" ca="1" si="119"/>
        <v>-1002818199.1829417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-1002818199.1829417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-4178409.1632622564</v>
      </c>
      <c r="L1862" s="444">
        <f t="shared" ca="1" si="119"/>
        <v>-1006996608.3462039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-1006996608.3462039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-4195819.2014425164</v>
      </c>
      <c r="L1863" s="444">
        <f t="shared" ca="1" si="119"/>
        <v>-1011192427.5476464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-1011192427.5476464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-4213301.7814485263</v>
      </c>
      <c r="L1864" s="444">
        <f t="shared" ca="1" si="119"/>
        <v>-1015405729.3290949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-1015405729.3290949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-4230857.2055378957</v>
      </c>
      <c r="L1865" s="444">
        <f t="shared" ca="1" si="119"/>
        <v>-1019636586.5346328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-1019636586.5346328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-4248485.7772276364</v>
      </c>
      <c r="L1866" s="444">
        <f t="shared" ca="1" si="119"/>
        <v>-1023885072.3118604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-1023885072.3118604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-4266187.8012994183</v>
      </c>
      <c r="L1867" s="444">
        <f t="shared" ca="1" si="119"/>
        <v>-1028151260.1131599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-1028151260.1131599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-4283963.5838048328</v>
      </c>
      <c r="L1868" s="444">
        <f t="shared" ca="1" si="119"/>
        <v>-1032435223.6969647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-1032435223.6969647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-4301813.4320706865</v>
      </c>
      <c r="L1869" s="444">
        <f t="shared" ca="1" si="119"/>
        <v>-1036737037.1290355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-1036737037.1290355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-4319737.6547043147</v>
      </c>
      <c r="L1870" s="444">
        <f t="shared" ca="1" si="119"/>
        <v>-1041056774.7837398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-1041056774.7837398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-4337736.5615989156</v>
      </c>
      <c r="L1871" s="444">
        <f t="shared" ca="1" si="119"/>
        <v>-1045394511.3453387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-1045394511.3453387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-4355810.4639389105</v>
      </c>
      <c r="L1872" s="444">
        <f t="shared" ca="1" si="119"/>
        <v>-1049750321.8092777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-1049750321.8092777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-4373959.6742053237</v>
      </c>
      <c r="L1873" s="444">
        <f t="shared" ca="1" si="119"/>
        <v>-1054124281.483483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-1054124281.483483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-4392184.5061811786</v>
      </c>
      <c r="L1874" s="444">
        <f t="shared" ca="1" si="119"/>
        <v>-1058516465.9896641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-1058516465.9896641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-4410485.2749569332</v>
      </c>
      <c r="L1875" s="444">
        <f t="shared" ca="1" si="119"/>
        <v>-1062926951.264621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-1062926951.264621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-4428862.2969359206</v>
      </c>
      <c r="L1876" s="444">
        <f t="shared" ca="1" si="119"/>
        <v>-1067355813.5615569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-1067355813.5615569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-4447315.8898398206</v>
      </c>
      <c r="L1877" s="444">
        <f t="shared" ca="1" si="119"/>
        <v>-1071803129.4513967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-1071803129.4513967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-4465846.3727141526</v>
      </c>
      <c r="L1878" s="444">
        <f t="shared" ca="1" si="119"/>
        <v>-1076268975.8241107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-1076268975.8241107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-4484454.0659337947</v>
      </c>
      <c r="L1879" s="444">
        <f t="shared" ca="1" si="119"/>
        <v>-1080753429.8900445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-1080753429.8900445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-4503139.2912085187</v>
      </c>
      <c r="L1880" s="444">
        <f t="shared" ca="1" si="119"/>
        <v>-1085256569.181253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-1085256569.181253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-4521902.3715885542</v>
      </c>
      <c r="L1881" s="444">
        <f t="shared" ca="1" si="119"/>
        <v>-1089778471.5528414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-1089778471.5528414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-4540743.6314701727</v>
      </c>
      <c r="L1882" s="444">
        <f t="shared" ca="1" si="119"/>
        <v>-1094319215.1843116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-1094319215.1843116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-4559663.3966012988</v>
      </c>
      <c r="L1883" s="444">
        <f t="shared" ca="1" si="119"/>
        <v>-1098878878.5809128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-1098878878.5809128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-4578661.9940871364</v>
      </c>
      <c r="L1884" s="444">
        <f t="shared" ca="1" si="119"/>
        <v>-1103457540.575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-1103457540.575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-4597739.7523958338</v>
      </c>
      <c r="L1885" s="444">
        <f t="shared" ca="1" si="119"/>
        <v>-1108055280.3273959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-1108055280.3273959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-4616897.0013641492</v>
      </c>
      <c r="L1886" s="444">
        <f t="shared" ca="1" si="119"/>
        <v>-1112672177.3287601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-1112672177.3287601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-4636134.0722031668</v>
      </c>
      <c r="L1887" s="444">
        <f t="shared" ca="1" si="119"/>
        <v>-1117308311.4009633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-1117308311.4009633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-4655451.2975040134</v>
      </c>
      <c r="L1888" s="444">
        <f t="shared" ca="1" si="119"/>
        <v>-1121963762.6984673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-1121963762.6984673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-4674849.0112436134</v>
      </c>
      <c r="L1889" s="444">
        <f t="shared" ca="1" si="119"/>
        <v>-1126638611.7097108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-1126638611.7097108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-4694327.5487904614</v>
      </c>
      <c r="L1890" s="444">
        <f t="shared" ca="1" si="119"/>
        <v>-1131332939.2585013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-1131332939.2585013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-4713887.2469104221</v>
      </c>
      <c r="L1891" s="444">
        <f t="shared" ca="1" si="119"/>
        <v>-1136046826.5054116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-1136046826.5054116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-4733528.4437725488</v>
      </c>
      <c r="L1892" s="444">
        <f t="shared" ca="1" si="119"/>
        <v>-1140780354.9491842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-1140780354.9491842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-4753251.4789549336</v>
      </c>
      <c r="L1893" s="444">
        <f t="shared" ca="1" si="119"/>
        <v>-1145533606.4281392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-1145533606.4281392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-4773056.6934505804</v>
      </c>
      <c r="L1894" s="444">
        <f t="shared" ca="1" si="119"/>
        <v>-1150306663.1215899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-1150306663.1215899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-4792944.4296732908</v>
      </c>
      <c r="L1895" s="444">
        <f t="shared" ca="1" si="119"/>
        <v>-1155099607.5512631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-1155099607.5512631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-4812915.031463596</v>
      </c>
      <c r="L1896" s="444">
        <f t="shared" ca="1" si="119"/>
        <v>-1159912522.5827267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-1159912522.5827267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-4832968.8440946946</v>
      </c>
      <c r="L1897" s="444">
        <f t="shared" ca="1" si="119"/>
        <v>-1164745491.4268215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-1164745491.4268215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-4853106.2142784223</v>
      </c>
      <c r="L1898" s="444">
        <f t="shared" ca="1" si="119"/>
        <v>-1169598597.6410999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-1169598597.6410999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-4873327.49017125</v>
      </c>
      <c r="L1899" s="444">
        <f t="shared" ca="1" si="119"/>
        <v>-1174471925.1312711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-1174471925.1312711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-4893633.021380296</v>
      </c>
      <c r="L1900" s="444">
        <f t="shared" ca="1" si="119"/>
        <v>-1179365558.1526513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-1179365558.1526513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-4914023.15896938</v>
      </c>
      <c r="L1901" s="444">
        <f t="shared" ca="1" si="119"/>
        <v>-1184279581.3116207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-1184279581.3116207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-4934498.2554650865</v>
      </c>
      <c r="L1902" s="444">
        <f t="shared" ca="1" si="119"/>
        <v>-1189214079.5670857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-1189214079.5670857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-4955058.6648628572</v>
      </c>
      <c r="L1903" s="444">
        <f t="shared" ca="1" si="119"/>
        <v>-1194169138.2319486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-1194169138.2319486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-4975704.7426331192</v>
      </c>
      <c r="L1904" s="444">
        <f t="shared" ca="1" si="119"/>
        <v>-1199144842.9745817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-1199144842.9745817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-4996436.8457274241</v>
      </c>
      <c r="L1905" s="444">
        <f t="shared" ca="1" si="119"/>
        <v>-1204141279.8203092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-1204141279.8203092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-5017255.3325846214</v>
      </c>
      <c r="L1906" s="444">
        <f t="shared" ca="1" si="119"/>
        <v>-1209158535.1528938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-1209158535.1528938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-5038160.5631370572</v>
      </c>
      <c r="L1907" s="444">
        <f t="shared" ca="1" si="119"/>
        <v>-1214196695.7160308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-1214196695.7160308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-5059152.8988167951</v>
      </c>
      <c r="L1908" s="444">
        <f t="shared" ca="1" si="119"/>
        <v>-1219255848.6148477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-1219255848.6148477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-5080232.7025618656</v>
      </c>
      <c r="L1909" s="444">
        <f t="shared" ca="1" si="119"/>
        <v>-1224336081.3174095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-1224336081.3174095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-5101400.3388225399</v>
      </c>
      <c r="L1910" s="444">
        <f t="shared" ca="1" si="119"/>
        <v>-1229437481.6562321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-1229437481.6562321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-5122656.1735676341</v>
      </c>
      <c r="L1911" s="444">
        <f t="shared" ca="1" si="119"/>
        <v>-1234560137.8297997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-1234560137.8297997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-5144000.5742908316</v>
      </c>
      <c r="L1912" s="444">
        <f t="shared" ca="1" si="119"/>
        <v>-1239704138.4040904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-1239704138.4040904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-5165433.9100170434</v>
      </c>
      <c r="L1913" s="444">
        <f t="shared" ca="1" si="119"/>
        <v>-1244869572.3141074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-1244869572.3141074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-5186956.5513087809</v>
      </c>
      <c r="L1914" s="444">
        <f t="shared" ca="1" si="119"/>
        <v>-1250056528.8654163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-1250056528.8654163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-5208568.8702725675</v>
      </c>
      <c r="L1915" s="444">
        <f t="shared" ca="1" si="119"/>
        <v>-1255265097.7356889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-1255265097.7356889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-5230271.2405653708</v>
      </c>
      <c r="L1916" s="444">
        <f t="shared" ca="1" si="119"/>
        <v>-1260495368.9762542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-1260495368.9762542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-5252064.0374010596</v>
      </c>
      <c r="L1917" s="444">
        <f t="shared" ca="1" si="119"/>
        <v>-1265747433.0136552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-1265747433.0136552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-5273947.6375568965</v>
      </c>
      <c r="L1918" s="444">
        <f t="shared" ca="1" si="119"/>
        <v>-1271021380.651212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-1271021380.651212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-5295922.4193800502</v>
      </c>
      <c r="L1919" s="444">
        <f t="shared" ca="1" si="119"/>
        <v>-1276317303.0705919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-1276317303.0705919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-5317988.7627941333</v>
      </c>
      <c r="L1920" s="444">
        <f t="shared" ca="1" si="119"/>
        <v>-1281635291.8333859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-1281635291.8333859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-5340147.0493057743</v>
      </c>
      <c r="L1921" s="444">
        <f t="shared" ca="1" si="119"/>
        <v>-1286975438.8826916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-1286975438.8826916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-5362397.6620112155</v>
      </c>
      <c r="L1922" s="444">
        <f t="shared" ca="1" si="119"/>
        <v>-1292337836.5447028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-1292337836.5447028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-5384740.9856029283</v>
      </c>
      <c r="L1923" s="444">
        <f t="shared" ca="1" si="119"/>
        <v>-1297722577.5303056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-1297722577.5303056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-5407177.4063762734</v>
      </c>
      <c r="L1924" s="444">
        <f t="shared" ca="1" si="119"/>
        <v>-1303129754.936682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-1303129754.936682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-5429707.3122361749</v>
      </c>
      <c r="L1925" s="444">
        <f t="shared" ca="1" si="119"/>
        <v>-1308559462.2489181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-1308559462.2489181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-5452331.0927038249</v>
      </c>
      <c r="L1926" s="444">
        <f t="shared" ca="1" si="119"/>
        <v>-1314011793.3416219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-1314011793.3416219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-5475049.1389234243</v>
      </c>
      <c r="L1927" s="444">
        <f t="shared" ca="1" si="119"/>
        <v>-1319486842.4805453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-1319486842.4805453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-5497861.8436689386</v>
      </c>
      <c r="L1928" s="444">
        <f t="shared" ca="1" si="119"/>
        <v>-1324984704.3242142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-1324984704.3242142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-5520769.6013508923</v>
      </c>
      <c r="L1929" s="444">
        <f t="shared" ca="1" si="119"/>
        <v>-1330505473.925565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-1330505473.925565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-5543772.8080231873</v>
      </c>
      <c r="L1930" s="444">
        <f t="shared" ca="1" si="119"/>
        <v>-1336049246.7335882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-1336049246.7335882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-5566871.8613899508</v>
      </c>
      <c r="L1931" s="444">
        <f t="shared" ca="1" si="119"/>
        <v>-1341616118.5949781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-1341616118.5949781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-5590067.1608124087</v>
      </c>
      <c r="L1932" s="444">
        <f t="shared" ca="1" si="119"/>
        <v>-1347206185.7557905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-1347206185.7557905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-5613359.1073157936</v>
      </c>
      <c r="L1933" s="444">
        <f t="shared" ca="1" si="119"/>
        <v>-1352819544.8631063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-1352819544.8631063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-5636748.1035962757</v>
      </c>
      <c r="L1934" s="444">
        <f t="shared" ca="1" si="119"/>
        <v>-1358456292.9667025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-1358456292.9667025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-5660234.5540279271</v>
      </c>
      <c r="L1935" s="444">
        <f t="shared" ca="1" si="119"/>
        <v>-1364116527.5207305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-1364116527.5207305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-5683818.8646697104</v>
      </c>
      <c r="L1936" s="444">
        <f t="shared" ca="1" si="119"/>
        <v>-1369800346.3854003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-1369800346.3854003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-5707501.4432725012</v>
      </c>
      <c r="L1937" s="444">
        <f t="shared" ca="1" si="119"/>
        <v>-1375507847.8286729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-1375507847.8286729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-5731282.6992861368</v>
      </c>
      <c r="L1938" s="444">
        <f t="shared" ca="1" si="119"/>
        <v>-1381239130.5279591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-1381239130.5279591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-5755163.0438664965</v>
      </c>
      <c r="L1939" s="444">
        <f t="shared" ca="1" si="119"/>
        <v>-1386994293.5718255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-1386994293.5718255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-5779142.8898826065</v>
      </c>
      <c r="L1940" s="444">
        <f t="shared" ca="1" si="119"/>
        <v>-1392773436.4617081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-1392773436.4617081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-5803222.6519237831</v>
      </c>
      <c r="L1941" s="444">
        <f t="shared" ca="1" si="119"/>
        <v>-1398576659.113632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-1398576659.113632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-5827402.7463067994</v>
      </c>
      <c r="L1942" s="444">
        <f t="shared" ca="1" si="119"/>
        <v>-1404404061.8599389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-1404404061.8599389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-5851683.5910830786</v>
      </c>
      <c r="L1943" s="444">
        <f t="shared" ca="1" si="119"/>
        <v>-1410255745.4510219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-1410255745.4510219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-5876065.6060459241</v>
      </c>
      <c r="L1944" s="444">
        <f t="shared" ca="1" si="119"/>
        <v>-1416131811.0570679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-1416131811.0570679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-5900549.2127377829</v>
      </c>
      <c r="L1945" s="444">
        <f t="shared" ca="1" si="119"/>
        <v>-1422032360.2698057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-1422032360.2698057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-5925134.8344575232</v>
      </c>
      <c r="L1946" s="444">
        <f t="shared" ca="1" si="119"/>
        <v>-1427957495.1042633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-1427957495.1042633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-5949822.8962677633</v>
      </c>
      <c r="L1947" s="444">
        <f t="shared" ca="1" si="119"/>
        <v>-1433907318.000531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-1433907318.000531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-5974613.8250022121</v>
      </c>
      <c r="L1948" s="444">
        <f t="shared" ca="1" si="119"/>
        <v>-1439881931.8255332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-1439881931.8255332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-5999508.049273055</v>
      </c>
      <c r="L1949" s="444">
        <f t="shared" ca="1" si="119"/>
        <v>-1445881439.8748062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-1445881439.8748062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-6024505.9994783588</v>
      </c>
      <c r="L1950" s="444">
        <f t="shared" ca="1" si="119"/>
        <v>-1451905945.8742845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-1451905945.8742845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-6049608.1078095185</v>
      </c>
      <c r="L1951" s="444">
        <f t="shared" ca="1" si="119"/>
        <v>-1457955553.982094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-1457955553.982094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-6074814.8082587253</v>
      </c>
      <c r="L1952" s="444">
        <f t="shared" ca="1" si="119"/>
        <v>-1464030368.7903528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-1464030368.7903528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-6100126.5366264703</v>
      </c>
      <c r="L1953" s="444">
        <f t="shared" ca="1" si="119"/>
        <v>-1470130495.3269794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-1470130495.3269794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-6125543.7305290811</v>
      </c>
      <c r="L1954" s="444">
        <f t="shared" ca="1" si="119"/>
        <v>-1476256039.0575085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-1476256039.0575085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-6151066.8294062857</v>
      </c>
      <c r="L1955" s="444">
        <f t="shared" ca="1" si="119"/>
        <v>-1482407105.8869147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-1482407105.8869147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-6176696.2745288117</v>
      </c>
      <c r="L1956" s="444">
        <f t="shared" ca="1" si="119"/>
        <v>-1488583802.1614435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-1488583802.1614435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-6202432.5090060141</v>
      </c>
      <c r="L1957" s="444">
        <f t="shared" ca="1" si="119"/>
        <v>-1494786234.6704495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-1494786234.6704495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-6228275.9777935399</v>
      </c>
      <c r="L1958" s="444">
        <f t="shared" ca="1" si="119"/>
        <v>-1501014510.648243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-1501014510.648243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-6254227.1277010124</v>
      </c>
      <c r="L1959" s="444">
        <f t="shared" ca="1" si="119"/>
        <v>-1507268737.775944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-1507268737.775944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-6280286.4073997661</v>
      </c>
      <c r="L1960" s="444">
        <f t="shared" ca="1" si="119"/>
        <v>-1513549024.1833436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-1513549024.1833436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-6306454.2674305988</v>
      </c>
      <c r="L1961" s="444">
        <f t="shared" ca="1" si="119"/>
        <v>-1519855478.4507742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-1519855478.4507742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-6332731.1602115594</v>
      </c>
      <c r="L1962" s="444">
        <f t="shared" ca="1" si="119"/>
        <v>-1526188209.6109858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-1526188209.6109858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-6359117.5400457736</v>
      </c>
      <c r="L1963" s="444">
        <f t="shared" ca="1" si="119"/>
        <v>-1532547327.1510315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-1532547327.1510315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-6385613.8631292982</v>
      </c>
      <c r="L1964" s="444">
        <f t="shared" ca="1" si="119"/>
        <v>-1538932941.0141609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-1538932941.0141609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-6412220.5875590034</v>
      </c>
      <c r="L1965" s="444">
        <f t="shared" ca="1" si="119"/>
        <v>-1545345161.6017199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-1545345161.6017199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-6438938.1733404994</v>
      </c>
      <c r="L1966" s="444">
        <f t="shared" ca="1" si="119"/>
        <v>-1551784099.7750604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-1551784099.7750604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-6465767.0823960854</v>
      </c>
      <c r="L1967" s="444">
        <f t="shared" ca="1" si="119"/>
        <v>-1558249866.8574564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-1558249866.8574564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-6492707.7785727354</v>
      </c>
      <c r="L1968" s="444">
        <f t="shared" ca="1" si="119"/>
        <v>-1564742574.6360292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-1564742574.6360292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-6519760.7276501218</v>
      </c>
      <c r="L1969" s="444">
        <f t="shared" ca="1" si="119"/>
        <v>-1571262335.3636794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-1571262335.3636794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-6546926.3973486638</v>
      </c>
      <c r="L1970" s="444">
        <f t="shared" ca="1" si="119"/>
        <v>-1577809261.7610281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-1577809261.7610281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-6574205.2573376168</v>
      </c>
      <c r="L1971" s="444">
        <f t="shared" ca="1" si="119"/>
        <v>-1584383467.0183656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-1584383467.0183656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-6601597.7792431898</v>
      </c>
      <c r="L1972" s="444">
        <f t="shared" ca="1" si="119"/>
        <v>-1590985064.7976089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-1590985064.7976089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-6629104.4366567032</v>
      </c>
      <c r="L1973" s="444">
        <f t="shared" ca="1" si="119"/>
        <v>-1597614169.2342656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-1597614169.2342656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-6656725.7051427728</v>
      </c>
      <c r="L1974" s="444">
        <f t="shared" ca="1" si="119"/>
        <v>-1604270894.9394083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-1604270894.9394083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-6684462.0622475343</v>
      </c>
      <c r="L1975" s="444">
        <f t="shared" ca="1" si="119"/>
        <v>-1610955357.0016558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-1610955357.0016558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-6712313.9875068991</v>
      </c>
      <c r="L1976" s="444">
        <f t="shared" ca="1" si="119"/>
        <v>-1617667670.9891627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-1617667670.9891627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-6740281.9624548443</v>
      </c>
      <c r="L1977" s="444">
        <f t="shared" ca="1" si="119"/>
        <v>-1624407952.9516175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-1624407952.9516175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-6768366.4706317391</v>
      </c>
      <c r="L1978" s="444">
        <f t="shared" ca="1" si="119"/>
        <v>-1631176319.4222493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-1631176319.4222493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-6796567.9975927053</v>
      </c>
      <c r="L1979" s="444">
        <f t="shared" ca="1" si="119"/>
        <v>-1637972887.419842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-1637972887.419842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-6824887.0309160082</v>
      </c>
      <c r="L1980" s="444">
        <f t="shared" ca="1" si="119"/>
        <v>-1644797774.450758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-1644797774.450758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-6853324.0602114918</v>
      </c>
      <c r="L1981" s="444">
        <f t="shared" ca="1" si="119"/>
        <v>-1651651098.5109694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-1651651098.5109694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-6881879.577129039</v>
      </c>
      <c r="L1982" s="444">
        <f t="shared" ca="1" si="119"/>
        <v>-1658532978.0880985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-1658532978.0880985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-6910554.0753670773</v>
      </c>
      <c r="L1983" s="444">
        <f t="shared" ca="1" si="119"/>
        <v>-1665443532.1634655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-1665443532.1634655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-6939348.0506811058</v>
      </c>
      <c r="L1984" s="444">
        <f t="shared" ca="1" si="119"/>
        <v>-1672382880.2141466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-1672382880.2141466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-6968262.0008922778</v>
      </c>
      <c r="L1985" s="444">
        <f t="shared" ca="1" si="119"/>
        <v>-1679351142.2150388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-1679351142.2150388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-6997296.4258959936</v>
      </c>
      <c r="L1986" s="444">
        <f t="shared" ca="1" si="119"/>
        <v>-1686348438.6409347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-1686348438.6409347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-7026451.8276705611</v>
      </c>
      <c r="L1987" s="444">
        <f t="shared" ca="1" si="119"/>
        <v>-1693374890.4686053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-1693374890.4686053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-7055728.7102858545</v>
      </c>
      <c r="L1988" s="444">
        <f t="shared" ca="1" si="119"/>
        <v>-1700430619.1788912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-1700430619.1788912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-7085127.579912045</v>
      </c>
      <c r="L1989" s="444">
        <f t="shared" ca="1" si="119"/>
        <v>-1707515746.7588031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-1707515746.7588031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-7114648.9448283464</v>
      </c>
      <c r="L1990" s="444">
        <f t="shared" ca="1" si="119"/>
        <v>-1714630395.7036314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-1714630395.7036314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-7144293.3154317969</v>
      </c>
      <c r="L1991" s="444">
        <f t="shared" ca="1" si="119"/>
        <v>-1721774689.0190632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-1721774689.0190632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-7174061.2042460972</v>
      </c>
      <c r="L1992" s="444">
        <f t="shared" ca="1" si="119"/>
        <v>-1728948750.2233093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-1728948750.2233093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-7203953.1259304555</v>
      </c>
      <c r="L1993" s="444">
        <f t="shared" ca="1" si="119"/>
        <v>-1736152703.3492398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-1736152703.3492398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-7233969.5972885005</v>
      </c>
      <c r="L1994" s="444">
        <f t="shared" ca="1" si="119"/>
        <v>-1743386672.9465284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-1743386672.9465284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-7264111.1372772017</v>
      </c>
      <c r="L1995" s="444">
        <f t="shared" ca="1" si="119"/>
        <v>-1750650784.0838056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-1750650784.0838056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-7294378.2670158567</v>
      </c>
      <c r="L1996" s="444">
        <f t="shared" ca="1" si="119"/>
        <v>-1757945162.3508215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-1757945162.3508215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-7324771.5097950893</v>
      </c>
      <c r="L1997" s="444">
        <f t="shared" ca="1" si="119"/>
        <v>-1765269933.8606167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-1765269933.8606167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-7355291.3910859013</v>
      </c>
      <c r="L1998" s="444">
        <f t="shared" ca="1" si="119"/>
        <v>-1772625225.2517025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-1772625225.2517025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-7385938.4385487614</v>
      </c>
      <c r="L1999" s="444">
        <f t="shared" ca="1" si="119"/>
        <v>-1780011163.6902514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-1780011163.6902514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-7416713.1820427133</v>
      </c>
      <c r="L2000" s="444">
        <f t="shared" ca="1" si="119"/>
        <v>-1787427876.8722939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-1787427876.8722939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-7447616.1536345584</v>
      </c>
      <c r="L2001" s="444">
        <f t="shared" ca="1" si="119"/>
        <v>-1794875493.0259285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-1794875493.0259285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-7478647.8876080355</v>
      </c>
      <c r="L2002" s="444">
        <f t="shared" ca="1" si="119"/>
        <v>-1802354140.9135365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-1802354140.9135365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-7509808.920473068</v>
      </c>
      <c r="L2003" s="444">
        <f t="shared" ca="1" si="119"/>
        <v>-1809863949.8340096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-1809863949.8340096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-7541099.7909750389</v>
      </c>
      <c r="L2004" s="444">
        <f t="shared" ca="1" si="119"/>
        <v>-1817405049.6249847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-1817405049.6249847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-7572521.0401041033</v>
      </c>
      <c r="L2005" s="444">
        <f t="shared" ca="1" si="119"/>
        <v>-1824977570.6650889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-1824977570.6650889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-7604073.2111045374</v>
      </c>
      <c r="L2006" s="444">
        <f t="shared" ca="1" si="119"/>
        <v>-1832581643.8761935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-1832581643.8761935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-7635756.8494841391</v>
      </c>
      <c r="L2007" s="444">
        <f t="shared" ca="1" si="119"/>
        <v>-1840217400.7256777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-1840217400.7256777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-7667572.503023657</v>
      </c>
      <c r="L2008" s="444">
        <f t="shared" ca="1" si="119"/>
        <v>-1847884973.2287014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-1847884973.2287014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-7699520.7217862559</v>
      </c>
      <c r="L2009" s="444">
        <f t="shared" ca="1" si="119"/>
        <v>-1855584493.9504876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-1855584493.9504876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-7731602.0581270317</v>
      </c>
      <c r="L2010" s="444">
        <f t="shared" ca="1" si="119"/>
        <v>-1863316096.0086145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-1863316096.0086145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-7763817.0667025605</v>
      </c>
      <c r="L2011" s="444">
        <f t="shared" ca="1" si="119"/>
        <v>-1871079913.0753171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-1871079913.0753171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-7796166.3044804884</v>
      </c>
      <c r="L2012" s="444">
        <f t="shared" ca="1" si="119"/>
        <v>-1878876079.3797977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-1878876079.3797977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-7828650.330749156</v>
      </c>
      <c r="L2013" s="444">
        <f t="shared" ca="1" si="119"/>
        <v>-1886704729.710547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-1886704729.710547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-7861269.7071272787</v>
      </c>
      <c r="L2014" s="444">
        <f t="shared" ca="1" si="119"/>
        <v>-1894565999.4176743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-1894565999.4176743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-7894024.997573643</v>
      </c>
      <c r="L2015" s="444">
        <f t="shared" ca="1" si="119"/>
        <v>-1902460024.4152479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-1902460024.4152479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-7926916.7683968665</v>
      </c>
      <c r="L2016" s="444">
        <f t="shared" ca="1" si="119"/>
        <v>-1910386941.1836448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-1910386941.1836448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-7959945.5882651871</v>
      </c>
      <c r="L2017" s="444">
        <f t="shared" ca="1" si="119"/>
        <v>-1918346886.77191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-1918346886.77191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-7993112.0282162912</v>
      </c>
      <c r="L2018" s="444">
        <f t="shared" ca="1" si="119"/>
        <v>-1926339998.8001263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-1926339998.8001263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-8026416.6616671933</v>
      </c>
      <c r="L2019" s="444">
        <f t="shared" ca="1" si="119"/>
        <v>-1934366415.4617934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-1934366415.4617934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-8059860.0644241394</v>
      </c>
      <c r="L2020" s="444">
        <f t="shared" ca="1" si="119"/>
        <v>-1942426275.5262175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-1942426275.5262175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-8093442.8146925718</v>
      </c>
      <c r="L2021" s="444">
        <f t="shared" ca="1" si="119"/>
        <v>-1950519718.34091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-1950519718.34091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-8127165.493087125</v>
      </c>
      <c r="L2022" s="444">
        <f t="shared" ca="1" si="119"/>
        <v>-1958646883.833997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-1958646883.833997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-8161028.6826416543</v>
      </c>
      <c r="L2023" s="444">
        <f t="shared" ca="1" si="119"/>
        <v>-1966807912.5166388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-1966807912.5166388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-8195032.9688193277</v>
      </c>
      <c r="L2024" s="444">
        <f t="shared" ca="1" si="119"/>
        <v>-1975002945.4854581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-1975002945.4854581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-8229178.9395227414</v>
      </c>
      <c r="L2025" s="444">
        <f t="shared" ca="1" si="119"/>
        <v>-1983232124.4249809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-1983232124.4249809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-8263467.185104087</v>
      </c>
      <c r="L2026" s="444">
        <f t="shared" ca="1" si="119"/>
        <v>-1991495591.610085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-1991495591.610085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-8297898.2983753541</v>
      </c>
      <c r="L2027" s="444">
        <f t="shared" ca="1" si="119"/>
        <v>-1999793489.9084604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-1999793489.9084604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-8332472.8746185834</v>
      </c>
      <c r="L2028" s="444">
        <f t="shared" ca="1" si="119"/>
        <v>-2008125962.7830789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-2008125962.7830789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-8367191.5115961619</v>
      </c>
      <c r="L2029" s="444">
        <f t="shared" ca="1" si="119"/>
        <v>-2016493154.2946751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-2016493154.2946751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-8402054.8095611464</v>
      </c>
      <c r="L2030" s="444">
        <f t="shared" ca="1" si="119"/>
        <v>-2024895209.1042364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-2024895209.1042364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-8437063.3712676521</v>
      </c>
      <c r="L2031" s="444">
        <f t="shared" ca="1" si="119"/>
        <v>-2033332272.4755039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-2033332272.4755039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-8472217.8019812666</v>
      </c>
      <c r="L2032" s="444">
        <f t="shared" ca="1" si="119"/>
        <v>-2041804490.2774851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-2041804490.2774851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-8507518.7094895206</v>
      </c>
      <c r="L2033" s="444">
        <f t="shared" ca="1" si="119"/>
        <v>-2050312008.9869747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-2050312008.9869747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-8542966.7041123938</v>
      </c>
      <c r="L2034" s="444">
        <f t="shared" ca="1" si="119"/>
        <v>-2058854975.691087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-2058854975.691087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-8578562.3987128623</v>
      </c>
      <c r="L2035" s="444">
        <f t="shared" ca="1" si="119"/>
        <v>-2067433538.0897999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-2067433538.0897999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-8614306.4087074995</v>
      </c>
      <c r="L2036" s="444">
        <f t="shared" ca="1" si="119"/>
        <v>-2076047844.4985075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-2076047844.4985075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-8650199.3520771153</v>
      </c>
      <c r="L2037" s="444">
        <f t="shared" ca="1" si="119"/>
        <v>-2084698043.8505845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-2084698043.8505845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-8686241.8493774366</v>
      </c>
      <c r="L2038" s="444">
        <f t="shared" ca="1" si="119"/>
        <v>-2093384285.6999619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-2093384285.6999619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-8722434.5237498414</v>
      </c>
      <c r="L2039" s="444">
        <f t="shared" ca="1" si="119"/>
        <v>-2102106720.2237117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-2102106720.2237117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-8758778.0009321328</v>
      </c>
      <c r="L2040" s="444">
        <f t="shared" ca="1" si="119"/>
        <v>-2110865498.2246439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-2110865498.2246439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-8795272.9092693515</v>
      </c>
      <c r="L2041" s="444">
        <f t="shared" ca="1" si="119"/>
        <v>-2119660771.1339133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-2119660771.1339133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-8831919.8797246385</v>
      </c>
      <c r="L2042" s="444">
        <f t="shared" ca="1" si="119"/>
        <v>-2128492691.013638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-2128492691.013638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-8868719.5458901599</v>
      </c>
      <c r="L2043" s="444">
        <f t="shared" ca="1" si="119"/>
        <v>-2137361410.5595281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-2137361410.5595281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-8905672.5439980328</v>
      </c>
      <c r="L2044" s="444">
        <f t="shared" ca="1" si="119"/>
        <v>-2146267083.1035261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-2146267083.1035261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-8942779.5129313581</v>
      </c>
      <c r="L2045" s="444">
        <f t="shared" ca="1" si="119"/>
        <v>-2155209862.6164575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-2155209862.6164575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-8980041.0942352396</v>
      </c>
      <c r="L2046" s="444">
        <f t="shared" ca="1" si="119"/>
        <v>-2164189903.7106929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-2164189903.7106929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-9017457.9321278874</v>
      </c>
      <c r="L2047" s="444">
        <f t="shared" ca="1" si="119"/>
        <v>-2173207361.6428208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-2173207361.6428208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-9055030.6735117529</v>
      </c>
      <c r="L2048" s="444">
        <f t="shared" ref="L2048:L2302" ca="1" si="124">I2048-J2048+K2048</f>
        <v>-2182262392.3163328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-2182262392.3163328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-9092759.9679847192</v>
      </c>
      <c r="L2049" s="444">
        <f t="shared" ca="1" si="124"/>
        <v>-2191355152.2843175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-2191355152.2843175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-9130646.4678513221</v>
      </c>
      <c r="L2050" s="444">
        <f t="shared" ca="1" si="124"/>
        <v>-2200485798.7521687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-2200485798.7521687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-9168690.8281340357</v>
      </c>
      <c r="L2051" s="444">
        <f t="shared" ca="1" si="124"/>
        <v>-2209654489.5803027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-2209654489.5803027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-9206893.7065845951</v>
      </c>
      <c r="L2052" s="444">
        <f t="shared" ca="1" si="124"/>
        <v>-2218861383.2868872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-2218861383.2868872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-9245255.763695363</v>
      </c>
      <c r="L2053" s="444">
        <f t="shared" ca="1" si="124"/>
        <v>-2228106639.0505824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-2228106639.0505824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-9283777.6627107598</v>
      </c>
      <c r="L2054" s="444">
        <f t="shared" ca="1" si="124"/>
        <v>-2237390416.7132931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-2237390416.7132931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-9322460.0696387216</v>
      </c>
      <c r="L2055" s="444">
        <f t="shared" ca="1" si="124"/>
        <v>-2246712876.7829318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-2246712876.7829318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-9361303.6532622166</v>
      </c>
      <c r="L2056" s="444">
        <f t="shared" ca="1" si="124"/>
        <v>-2256074180.4361939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-2256074180.4361939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-9400309.0851508081</v>
      </c>
      <c r="L2057" s="444">
        <f t="shared" ca="1" si="124"/>
        <v>-2265474489.5213447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-2265474489.5213447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-9439477.0396722686</v>
      </c>
      <c r="L2058" s="444">
        <f t="shared" ca="1" si="124"/>
        <v>-2274913966.561017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-2274913966.561017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-9478808.1940042377</v>
      </c>
      <c r="L2059" s="444">
        <f t="shared" ca="1" si="124"/>
        <v>-2284392774.7550211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-2284392774.7550211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-9518303.2281459216</v>
      </c>
      <c r="L2060" s="444">
        <f t="shared" ca="1" si="124"/>
        <v>-2293911077.9831672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-2293911077.9831672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-9557962.8249298632</v>
      </c>
      <c r="L2061" s="444">
        <f t="shared" ca="1" si="124"/>
        <v>-2303469040.8080969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-2303469040.8080969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-9597787.6700337362</v>
      </c>
      <c r="L2062" s="444">
        <f t="shared" ca="1" si="124"/>
        <v>-2313066828.4781308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-2313066828.4781308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-9637778.4519922119</v>
      </c>
      <c r="L2063" s="444">
        <f t="shared" ca="1" si="124"/>
        <v>-2322704606.9301229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-2322704606.9301229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-9677935.8622088451</v>
      </c>
      <c r="L2064" s="444">
        <f t="shared" ca="1" si="124"/>
        <v>-2332382542.7923317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-2332382542.7923317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-9718260.5949680489</v>
      </c>
      <c r="L2065" s="444">
        <f t="shared" ca="1" si="124"/>
        <v>-2342100803.3872995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-2342100803.3872995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-9758753.3474470805</v>
      </c>
      <c r="L2066" s="444">
        <f t="shared" ca="1" si="124"/>
        <v>-2351859556.7347465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-2351859556.7347465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-9799414.81972811</v>
      </c>
      <c r="L2067" s="444">
        <f t="shared" ca="1" si="124"/>
        <v>-2361658971.5544744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-2361658971.5544744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-9840245.7148103099</v>
      </c>
      <c r="L2068" s="444">
        <f t="shared" ca="1" si="124"/>
        <v>-2371499217.2692847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-2371499217.2692847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-9881246.7386220191</v>
      </c>
      <c r="L2069" s="444">
        <f t="shared" ca="1" si="124"/>
        <v>-2381380464.0079069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-2381380464.0079069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-9922418.6000329461</v>
      </c>
      <c r="L2070" s="444">
        <f t="shared" ca="1" si="124"/>
        <v>-2391302882.6079397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-2391302882.6079397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-9963762.0108664148</v>
      </c>
      <c r="L2071" s="444">
        <f t="shared" ca="1" si="124"/>
        <v>-2401266644.6188064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-2401266644.6188064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-10005277.685911693</v>
      </c>
      <c r="L2072" s="444">
        <f t="shared" ca="1" si="124"/>
        <v>-2411271922.304718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-2411271922.304718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-10046966.342936326</v>
      </c>
      <c r="L2073" s="444">
        <f t="shared" ca="1" si="124"/>
        <v>-2421318888.6476545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-2421318888.6476545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-10088828.70269856</v>
      </c>
      <c r="L2074" s="444">
        <f t="shared" ca="1" si="124"/>
        <v>-2431407717.3503532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-2431407717.3503532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-10130865.488959804</v>
      </c>
      <c r="L2075" s="444">
        <f t="shared" ca="1" si="124"/>
        <v>-2441538582.839313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-2441538582.839313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-10173077.428497138</v>
      </c>
      <c r="L2076" s="444">
        <f t="shared" ca="1" si="124"/>
        <v>-2451711660.2678103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-2451711660.2678103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-10215465.251115877</v>
      </c>
      <c r="L2077" s="444">
        <f t="shared" ca="1" si="124"/>
        <v>-2461927125.5189261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-2461927125.5189261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-10258029.689662192</v>
      </c>
      <c r="L2078" s="444">
        <f t="shared" ca="1" si="124"/>
        <v>-2472185155.2085881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-2472185155.2085881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-10300771.480035784</v>
      </c>
      <c r="L2079" s="444">
        <f t="shared" ca="1" si="124"/>
        <v>-2482485926.6886239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-2482485926.6886239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-10343691.361202599</v>
      </c>
      <c r="L2080" s="444">
        <f t="shared" ca="1" si="124"/>
        <v>-2492829618.0498266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-2492829618.0498266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-10386790.075207612</v>
      </c>
      <c r="L2081" s="444">
        <f t="shared" ca="1" si="124"/>
        <v>-2503216408.1250343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-2503216408.1250343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-10430068.367187643</v>
      </c>
      <c r="L2082" s="444">
        <f t="shared" ca="1" si="124"/>
        <v>-2513646476.4922218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-2513646476.4922218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-10473526.985384258</v>
      </c>
      <c r="L2083" s="444">
        <f t="shared" ca="1" si="124"/>
        <v>-2524120003.4776063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-2524120003.4776063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-10517166.681156693</v>
      </c>
      <c r="L2084" s="444">
        <f t="shared" ca="1" si="124"/>
        <v>-2534637170.1587629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-2534637170.1587629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-10560988.208994845</v>
      </c>
      <c r="L2085" s="444">
        <f t="shared" ca="1" si="124"/>
        <v>-2545198158.3677578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-2545198158.3677578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-10604992.326532325</v>
      </c>
      <c r="L2086" s="444">
        <f t="shared" ca="1" si="124"/>
        <v>-2555803150.6942902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-2555803150.6942902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-10649179.794559542</v>
      </c>
      <c r="L2087" s="444">
        <f t="shared" ca="1" si="124"/>
        <v>-2566452330.4888496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-2566452330.4888496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-10693551.377036873</v>
      </c>
      <c r="L2088" s="444">
        <f t="shared" ca="1" si="124"/>
        <v>-2577145881.8658867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-2577145881.8658867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-10738107.84110786</v>
      </c>
      <c r="L2089" s="444">
        <f t="shared" ca="1" si="124"/>
        <v>-2587883989.7069945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-2587883989.7069945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-10782849.957112476</v>
      </c>
      <c r="L2090" s="444">
        <f t="shared" ca="1" si="124"/>
        <v>-2598666839.6641068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-2598666839.6641068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-10827778.498600446</v>
      </c>
      <c r="L2091" s="444">
        <f t="shared" ca="1" si="124"/>
        <v>-2609494618.1627073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-2609494618.1627073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-10872894.242344614</v>
      </c>
      <c r="L2092" s="444">
        <f t="shared" ca="1" si="124"/>
        <v>-2620367512.4050517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-2620367512.4050517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-10918197.968354382</v>
      </c>
      <c r="L2093" s="444">
        <f t="shared" ca="1" si="124"/>
        <v>-2631285710.3734059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-2631285710.3734059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-10963690.459889192</v>
      </c>
      <c r="L2094" s="444">
        <f t="shared" ca="1" si="124"/>
        <v>-2642249400.8332953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-2642249400.8332953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-11009372.503472064</v>
      </c>
      <c r="L2095" s="444">
        <f t="shared" ca="1" si="124"/>
        <v>-2653258773.3367672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-2653258773.3367672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-11055244.888903197</v>
      </c>
      <c r="L2096" s="444">
        <f t="shared" ca="1" si="124"/>
        <v>-2664314018.2256703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-2664314018.2256703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-11101308.409273626</v>
      </c>
      <c r="L2097" s="444">
        <f t="shared" ca="1" si="124"/>
        <v>-2675415326.634944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-2675415326.634944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-11147563.860978933</v>
      </c>
      <c r="L2098" s="444">
        <f t="shared" ca="1" si="124"/>
        <v>-2686562890.495923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-2686562890.495923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-11194012.043733012</v>
      </c>
      <c r="L2099" s="444">
        <f t="shared" ca="1" si="124"/>
        <v>-2697756902.5396562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-2697756902.5396562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-11240653.760581901</v>
      </c>
      <c r="L2100" s="444">
        <f t="shared" ca="1" si="124"/>
        <v>-2708997556.3002381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-2708997556.3002381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-11287489.817917658</v>
      </c>
      <c r="L2101" s="444">
        <f t="shared" ca="1" si="124"/>
        <v>-2720285046.118156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-2720285046.118156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-11334521.025492316</v>
      </c>
      <c r="L2102" s="444">
        <f t="shared" ca="1" si="124"/>
        <v>-2731619567.1436481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-2731619567.1436481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-11381748.196431868</v>
      </c>
      <c r="L2103" s="444">
        <f t="shared" ca="1" si="124"/>
        <v>-2743001315.3400798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-2743001315.3400798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-11429172.147250332</v>
      </c>
      <c r="L2104" s="444">
        <f t="shared" ca="1" si="124"/>
        <v>-2754430487.48733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-2754430487.48733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-11476793.697863875</v>
      </c>
      <c r="L2105" s="444">
        <f t="shared" ca="1" si="124"/>
        <v>-2765907281.185194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-2765907281.185194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-11524613.671604974</v>
      </c>
      <c r="L2106" s="444">
        <f t="shared" ca="1" si="124"/>
        <v>-2777431894.8567991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-2777431894.8567991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-11572632.895236664</v>
      </c>
      <c r="L2107" s="444">
        <f t="shared" ca="1" si="124"/>
        <v>-2789004527.7520356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-2789004527.7520356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-11620852.198966814</v>
      </c>
      <c r="L2108" s="444">
        <f t="shared" ca="1" si="124"/>
        <v>-2800625379.9510026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-2800625379.9510026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-11669272.416462511</v>
      </c>
      <c r="L2109" s="444">
        <f t="shared" ca="1" si="124"/>
        <v>-2812294652.367465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-2812294652.367465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-11717894.384864438</v>
      </c>
      <c r="L2110" s="444">
        <f t="shared" ca="1" si="124"/>
        <v>-2824012546.7523293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-2824012546.7523293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-11766718.944801372</v>
      </c>
      <c r="L2111" s="444">
        <f t="shared" ca="1" si="124"/>
        <v>-2835779265.6971307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-2835779265.6971307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-11815746.940404711</v>
      </c>
      <c r="L2112" s="444">
        <f t="shared" ca="1" si="124"/>
        <v>-2847595012.6375356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-2847595012.6375356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-11864979.219323065</v>
      </c>
      <c r="L2113" s="444">
        <f t="shared" ca="1" si="124"/>
        <v>-2859459991.8568587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-2859459991.8568587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-11914416.632736912</v>
      </c>
      <c r="L2114" s="444">
        <f t="shared" ca="1" si="124"/>
        <v>-2871374408.4895954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-2871374408.4895954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-11964060.035373313</v>
      </c>
      <c r="L2115" s="444">
        <f t="shared" ca="1" si="124"/>
        <v>-2883338468.5249686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-2883338468.5249686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-12013910.285520703</v>
      </c>
      <c r="L2116" s="444">
        <f t="shared" ca="1" si="124"/>
        <v>-2895352378.8104892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-2895352378.8104892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-12063968.245043704</v>
      </c>
      <c r="L2117" s="444">
        <f t="shared" ca="1" si="124"/>
        <v>-2907416347.0555329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-2907416347.0555329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-12114234.779398054</v>
      </c>
      <c r="L2118" s="444">
        <f t="shared" ca="1" si="124"/>
        <v>-2919530581.8349309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-2919530581.8349309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-12164710.757645546</v>
      </c>
      <c r="L2119" s="444">
        <f t="shared" ca="1" si="124"/>
        <v>-2931695292.5925765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-2931695292.5925765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-12215397.052469069</v>
      </c>
      <c r="L2120" s="444">
        <f t="shared" ca="1" si="124"/>
        <v>-2943910689.6450458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-2943910689.6450458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-12266294.54018769</v>
      </c>
      <c r="L2121" s="444">
        <f t="shared" ca="1" si="124"/>
        <v>-2956176984.1852336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-2956176984.1852336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-12317404.100771807</v>
      </c>
      <c r="L2122" s="444">
        <f t="shared" ca="1" si="124"/>
        <v>-2968494388.2860055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-2968494388.2860055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-12368726.617858356</v>
      </c>
      <c r="L2123" s="444">
        <f t="shared" ca="1" si="124"/>
        <v>-2980863114.9038639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-2980863114.9038639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-12420262.978766099</v>
      </c>
      <c r="L2124" s="444">
        <f t="shared" ca="1" si="124"/>
        <v>-2993283377.8826299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-2993283377.8826299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-12472014.074510958</v>
      </c>
      <c r="L2125" s="444">
        <f t="shared" ca="1" si="124"/>
        <v>-3005755391.9571409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-3005755391.9571409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-12523980.79982142</v>
      </c>
      <c r="L2126" s="444">
        <f t="shared" ca="1" si="124"/>
        <v>-3018279372.7569623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-3018279372.7569623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-12576164.05315401</v>
      </c>
      <c r="L2127" s="444">
        <f t="shared" ca="1" si="124"/>
        <v>-3030855536.8101163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-3030855536.8101163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-12628564.736708818</v>
      </c>
      <c r="L2128" s="444">
        <f t="shared" ca="1" si="124"/>
        <v>-3043484101.5468249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-3043484101.5468249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-12681183.756445104</v>
      </c>
      <c r="L2129" s="444">
        <f t="shared" ca="1" si="124"/>
        <v>-3056165285.3032699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-3056165285.3032699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-12734022.022096958</v>
      </c>
      <c r="L2130" s="444">
        <f t="shared" ca="1" si="124"/>
        <v>-3068899307.325367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-3068899307.325367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-12787080.447189029</v>
      </c>
      <c r="L2131" s="444">
        <f t="shared" ca="1" si="124"/>
        <v>-3081686387.7725558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-3081686387.7725558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-12840359.949052315</v>
      </c>
      <c r="L2132" s="444">
        <f t="shared" ca="1" si="124"/>
        <v>-3094526747.7216082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-3094526747.7216082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-12893861.448840033</v>
      </c>
      <c r="L2133" s="444">
        <f t="shared" ca="1" si="124"/>
        <v>-3107420609.1704483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-3107420609.1704483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-12947585.871543534</v>
      </c>
      <c r="L2134" s="444">
        <f t="shared" ca="1" si="124"/>
        <v>-3120368195.0419917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-3120368195.0419917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-13001534.146008298</v>
      </c>
      <c r="L2135" s="444">
        <f t="shared" ca="1" si="124"/>
        <v>-3133369729.1880002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-3133369729.1880002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-13055707.204950001</v>
      </c>
      <c r="L2136" s="444">
        <f t="shared" ca="1" si="124"/>
        <v>-3146425436.3929501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-3146425436.3929501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-13110105.984970625</v>
      </c>
      <c r="L2137" s="444">
        <f t="shared" ca="1" si="124"/>
        <v>-3159535542.3779206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-3159535542.3779206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-13164731.42657467</v>
      </c>
      <c r="L2138" s="444">
        <f t="shared" ca="1" si="124"/>
        <v>-3172700273.8044953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-3172700273.8044953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-13219584.474185398</v>
      </c>
      <c r="L2139" s="444">
        <f t="shared" ca="1" si="124"/>
        <v>-3185919858.2786808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-3185919858.2786808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-13274666.07616117</v>
      </c>
      <c r="L2140" s="444">
        <f t="shared" ca="1" si="124"/>
        <v>-3199194524.3548422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-3199194524.3548422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-13329977.184811842</v>
      </c>
      <c r="L2141" s="444">
        <f t="shared" ca="1" si="124"/>
        <v>-3212524501.5396543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-3212524501.5396543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-13385518.756415226</v>
      </c>
      <c r="L2142" s="444">
        <f t="shared" ca="1" si="124"/>
        <v>-3225910020.2960696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-3225910020.2960696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-13441291.751233622</v>
      </c>
      <c r="L2143" s="444">
        <f t="shared" ca="1" si="124"/>
        <v>-3239351312.0473032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-3239351312.0473032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-13497297.13353043</v>
      </c>
      <c r="L2144" s="444">
        <f t="shared" ca="1" si="124"/>
        <v>-3252848609.1808338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-3252848609.1808338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-13553535.871586807</v>
      </c>
      <c r="L2145" s="444">
        <f t="shared" ca="1" si="124"/>
        <v>-3266402145.0524206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-3266402145.0524206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-13610008.937718419</v>
      </c>
      <c r="L2146" s="444">
        <f t="shared" ca="1" si="124"/>
        <v>-3280012153.990139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-3280012153.990139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-13666717.308292245</v>
      </c>
      <c r="L2147" s="444">
        <f t="shared" ca="1" si="124"/>
        <v>-3293678871.2984314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-3293678871.2984314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-13723661.963743463</v>
      </c>
      <c r="L2148" s="444">
        <f t="shared" ca="1" si="124"/>
        <v>-3307402533.2621751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-3307402533.2621751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-13780843.888592396</v>
      </c>
      <c r="L2149" s="444">
        <f t="shared" ca="1" si="124"/>
        <v>-3321183377.1507673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-3321183377.1507673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-13838264.07146153</v>
      </c>
      <c r="L2150" s="444">
        <f t="shared" ca="1" si="124"/>
        <v>-3335021641.222229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-3335021641.222229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-13895923.505092621</v>
      </c>
      <c r="L2151" s="444">
        <f t="shared" ca="1" si="124"/>
        <v>-3348917564.7273216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-3348917564.7273216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-13953823.18636384</v>
      </c>
      <c r="L2152" s="444">
        <f t="shared" ca="1" si="124"/>
        <v>-3362871387.9136853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-3362871387.9136853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-14011964.116307022</v>
      </c>
      <c r="L2153" s="444">
        <f t="shared" ca="1" si="124"/>
        <v>-3376883352.0299926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-3376883352.0299926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-14070347.300124969</v>
      </c>
      <c r="L2154" s="444">
        <f t="shared" ca="1" si="124"/>
        <v>-3390953699.3301177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-3390953699.3301177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-14128973.747208821</v>
      </c>
      <c r="L2155" s="444">
        <f t="shared" ca="1" si="124"/>
        <v>-3405082673.0773263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-3405082673.0773263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-14187844.471155526</v>
      </c>
      <c r="L2156" s="444">
        <f t="shared" ca="1" si="124"/>
        <v>-3419270517.5484819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-3419270517.5484819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-14246960.489785342</v>
      </c>
      <c r="L2157" s="444">
        <f t="shared" ca="1" si="124"/>
        <v>-3433517478.0382671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-3433517478.0382671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-14306322.825159444</v>
      </c>
      <c r="L2158" s="444">
        <f t="shared" ca="1" si="124"/>
        <v>-3447823800.8634267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-3447823800.8634267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-14365932.503597613</v>
      </c>
      <c r="L2159" s="444">
        <f t="shared" ca="1" si="124"/>
        <v>-3462189733.3670244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-3462189733.3670244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-14425790.555695932</v>
      </c>
      <c r="L2160" s="444">
        <f t="shared" ca="1" si="124"/>
        <v>-3476615523.9227204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-3476615523.9227204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-14485898.016344668</v>
      </c>
      <c r="L2161" s="444">
        <f t="shared" ca="1" si="124"/>
        <v>-3491101421.939065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-3491101421.939065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-14546255.924746104</v>
      </c>
      <c r="L2162" s="444">
        <f t="shared" ca="1" si="124"/>
        <v>-3505647677.863811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-3505647677.863811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-14606865.324432548</v>
      </c>
      <c r="L2163" s="444">
        <f t="shared" ca="1" si="124"/>
        <v>-3520254543.1882434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-3520254543.1882434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-14667727.263284348</v>
      </c>
      <c r="L2164" s="444">
        <f t="shared" ca="1" si="124"/>
        <v>-3534922270.4515276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-3534922270.4515276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-14728842.793548031</v>
      </c>
      <c r="L2165" s="444">
        <f t="shared" ca="1" si="124"/>
        <v>-3549651113.2450757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-3549651113.2450757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-14790212.971854482</v>
      </c>
      <c r="L2166" s="444">
        <f t="shared" ca="1" si="124"/>
        <v>-3564441326.2169304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-3564441326.2169304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-14851838.859237209</v>
      </c>
      <c r="L2167" s="444">
        <f t="shared" ca="1" si="124"/>
        <v>-3579293165.0761676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-3579293165.0761676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-14913721.521150701</v>
      </c>
      <c r="L2168" s="444">
        <f t="shared" ca="1" si="124"/>
        <v>-3594206886.5973182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-3594206886.5973182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-14975862.027488826</v>
      </c>
      <c r="L2169" s="444">
        <f t="shared" ca="1" si="124"/>
        <v>-3609182748.6248069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-3609182748.6248069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-15038261.452603364</v>
      </c>
      <c r="L2170" s="444">
        <f t="shared" ca="1" si="124"/>
        <v>-3624221010.0774102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-3624221010.0774102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-15100920.875322541</v>
      </c>
      <c r="L2171" s="444">
        <f t="shared" ca="1" si="124"/>
        <v>-3639321930.9527326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-3639321930.9527326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-15163841.37896972</v>
      </c>
      <c r="L2172" s="444">
        <f t="shared" ca="1" si="124"/>
        <v>-3654485772.3317022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-3654485772.3317022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-15227024.051382093</v>
      </c>
      <c r="L2173" s="444">
        <f t="shared" ca="1" si="124"/>
        <v>-3669712796.3830843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-3669712796.3830843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-15290469.984929517</v>
      </c>
      <c r="L2174" s="444">
        <f t="shared" ca="1" si="124"/>
        <v>-3685003266.3680139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-3685003266.3680139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-15354180.276533391</v>
      </c>
      <c r="L2175" s="444">
        <f t="shared" ca="1" si="124"/>
        <v>-3700357446.6445475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-3700357446.6445475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-15418156.027685616</v>
      </c>
      <c r="L2176" s="444">
        <f t="shared" ca="1" si="124"/>
        <v>-3715775602.6722331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-3715775602.6722331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-15482398.344467638</v>
      </c>
      <c r="L2177" s="444">
        <f t="shared" ca="1" si="124"/>
        <v>-3731258001.0167007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-3731258001.0167007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-15546908.337569587</v>
      </c>
      <c r="L2178" s="444">
        <f t="shared" ca="1" si="124"/>
        <v>-3746804909.3542705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-3746804909.3542705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-15611687.122309458</v>
      </c>
      <c r="L2179" s="444">
        <f t="shared" ca="1" si="124"/>
        <v>-3762416596.4765801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-3762416596.4765801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-15676735.818652418</v>
      </c>
      <c r="L2180" s="444">
        <f t="shared" ca="1" si="124"/>
        <v>-3778093332.2952328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-3778093332.2952328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-15742055.551230138</v>
      </c>
      <c r="L2181" s="444">
        <f t="shared" ca="1" si="124"/>
        <v>-3793835387.8464627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-3793835387.8464627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-15807647.449360261</v>
      </c>
      <c r="L2182" s="444">
        <f t="shared" ca="1" si="124"/>
        <v>-3809643035.2958231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-3809643035.2958231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-15873512.64706593</v>
      </c>
      <c r="L2183" s="444">
        <f t="shared" ca="1" si="124"/>
        <v>-3825516547.9428892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-3825516547.9428892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-15939652.283095369</v>
      </c>
      <c r="L2184" s="444">
        <f t="shared" ca="1" si="124"/>
        <v>-3841456200.2259846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-3841456200.2259846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-16006067.500941603</v>
      </c>
      <c r="L2185" s="444">
        <f t="shared" ca="1" si="124"/>
        <v>-3857462267.7269263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-3857462267.7269263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-16072759.448862193</v>
      </c>
      <c r="L2186" s="444">
        <f t="shared" ca="1" si="124"/>
        <v>-3873535027.1757884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-3873535027.1757884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-16139729.279899118</v>
      </c>
      <c r="L2187" s="444">
        <f t="shared" ca="1" si="124"/>
        <v>-3889674756.4556875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-3889674756.4556875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-16206978.151898699</v>
      </c>
      <c r="L2188" s="444">
        <f t="shared" ca="1" si="124"/>
        <v>-3905881734.6075864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-3905881734.6075864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-16274507.22753161</v>
      </c>
      <c r="L2189" s="444">
        <f t="shared" ca="1" si="124"/>
        <v>-3922156241.8351178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-3922156241.8351178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-16342317.67431299</v>
      </c>
      <c r="L2190" s="444">
        <f t="shared" ca="1" si="124"/>
        <v>-3938498559.5094309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-3938498559.5094309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-16410410.664622629</v>
      </c>
      <c r="L2191" s="444">
        <f t="shared" ca="1" si="124"/>
        <v>-3954908970.1740537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-3954908970.1740537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-16478787.375725225</v>
      </c>
      <c r="L2192" s="444">
        <f t="shared" ca="1" si="124"/>
        <v>-3971387757.5497789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-3971387757.5497789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-16547448.989790747</v>
      </c>
      <c r="L2193" s="444">
        <f t="shared" ca="1" si="124"/>
        <v>-3987935206.5395699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-3987935206.5395699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-16616396.693914874</v>
      </c>
      <c r="L2194" s="444">
        <f t="shared" ca="1" si="124"/>
        <v>-4004551603.2334847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-4004551603.2334847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-16685631.680139519</v>
      </c>
      <c r="L2195" s="444">
        <f t="shared" ca="1" si="124"/>
        <v>-4021237234.9136243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-4021237234.9136243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-16755155.145473432</v>
      </c>
      <c r="L2196" s="444">
        <f t="shared" ca="1" si="124"/>
        <v>-4037992390.0590978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-4037992390.0590978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-16824968.291912906</v>
      </c>
      <c r="L2197" s="444">
        <f t="shared" ca="1" si="124"/>
        <v>-4054817358.3510108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-4054817358.3510108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-16895072.326462545</v>
      </c>
      <c r="L2198" s="444">
        <f t="shared" ca="1" si="124"/>
        <v>-4071712430.6774735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-4071712430.6774735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-16965468.461156141</v>
      </c>
      <c r="L2199" s="444">
        <f t="shared" ca="1" si="124"/>
        <v>-4088677899.1386299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-4088677899.1386299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-17036157.913077623</v>
      </c>
      <c r="L2200" s="444">
        <f t="shared" ca="1" si="124"/>
        <v>-4105714057.0517077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-4105714057.0517077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-17107141.904382117</v>
      </c>
      <c r="L2201" s="444">
        <f t="shared" ca="1" si="124"/>
        <v>-4122821198.95609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-4122821198.95609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-17178421.662317041</v>
      </c>
      <c r="L2202" s="444">
        <f t="shared" ca="1" si="124"/>
        <v>-4139999620.6184072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-4139999620.6184072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-17249998.419243362</v>
      </c>
      <c r="L2203" s="444">
        <f t="shared" ca="1" si="124"/>
        <v>-4157249619.0376506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-4157249619.0376506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-17321873.412656877</v>
      </c>
      <c r="L2204" s="444">
        <f t="shared" ca="1" si="124"/>
        <v>-4174571492.4503074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-4174571492.4503074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-17394047.885209616</v>
      </c>
      <c r="L2205" s="444">
        <f t="shared" ca="1" si="124"/>
        <v>-4191965540.3355169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-4191965540.3355169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-17466523.084731322</v>
      </c>
      <c r="L2206" s="444">
        <f t="shared" ca="1" si="124"/>
        <v>-4209432063.420248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-4209432063.420248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-17539300.264251035</v>
      </c>
      <c r="L2207" s="444">
        <f t="shared" ca="1" si="124"/>
        <v>-4226971363.6844993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-4226971363.6844993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-17612380.682018746</v>
      </c>
      <c r="L2208" s="444">
        <f t="shared" ca="1" si="124"/>
        <v>-4244583744.366518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-4244583744.366518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-17685765.601527154</v>
      </c>
      <c r="L2209" s="444">
        <f t="shared" ca="1" si="124"/>
        <v>-4262269509.9680452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-4262269509.9680452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-17759456.291533522</v>
      </c>
      <c r="L2210" s="444">
        <f t="shared" ca="1" si="124"/>
        <v>-4280028966.2595787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-4280028966.2595787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-17833454.026081577</v>
      </c>
      <c r="L2211" s="444">
        <f t="shared" ca="1" si="124"/>
        <v>-4297862420.2856607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-4297862420.2856607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-17907760.084523585</v>
      </c>
      <c r="L2212" s="444">
        <f t="shared" ca="1" si="124"/>
        <v>-4315770180.3701839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-4315770180.3701839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-17982375.751542434</v>
      </c>
      <c r="L2213" s="444">
        <f t="shared" ca="1" si="124"/>
        <v>-4333752556.121726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-4333752556.121726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-18057302.317173857</v>
      </c>
      <c r="L2214" s="444">
        <f t="shared" ca="1" si="124"/>
        <v>-4351809858.4389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-4351809858.4389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-18132541.076828748</v>
      </c>
      <c r="L2215" s="444">
        <f t="shared" ca="1" si="124"/>
        <v>-4369942399.515729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-4369942399.515729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-18208093.331315536</v>
      </c>
      <c r="L2216" s="444">
        <f t="shared" ca="1" si="124"/>
        <v>-4388150492.8470449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-4388150492.8470449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-18283960.386862688</v>
      </c>
      <c r="L2217" s="444">
        <f t="shared" ca="1" si="124"/>
        <v>-4406434453.2339077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-4406434453.2339077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-18360143.555141281</v>
      </c>
      <c r="L2218" s="444">
        <f t="shared" ca="1" si="124"/>
        <v>-4424794596.7890491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-4424794596.7890491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-18436644.153287705</v>
      </c>
      <c r="L2219" s="444">
        <f t="shared" ca="1" si="124"/>
        <v>-4443231240.942337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-4443231240.942337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-18513463.503926404</v>
      </c>
      <c r="L2220" s="444">
        <f t="shared" ca="1" si="124"/>
        <v>-4461744704.4462633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-4461744704.4462633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-18590602.935192764</v>
      </c>
      <c r="L2221" s="444">
        <f t="shared" ca="1" si="124"/>
        <v>-4480335307.3814564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-4480335307.3814564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-18668063.780756067</v>
      </c>
      <c r="L2222" s="444">
        <f t="shared" ca="1" si="124"/>
        <v>-4499003371.1622124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-4499003371.1622124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-18745847.37984255</v>
      </c>
      <c r="L2223" s="444">
        <f t="shared" ca="1" si="124"/>
        <v>-4517749218.5420551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-4517749218.5420551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-18823955.077258565</v>
      </c>
      <c r="L2224" s="444">
        <f t="shared" ca="1" si="124"/>
        <v>-4536573173.6193132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-4536573173.6193132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-18902388.223413806</v>
      </c>
      <c r="L2225" s="444">
        <f t="shared" ca="1" si="124"/>
        <v>-4555475561.8427267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-4555475561.8427267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-18981148.174344696</v>
      </c>
      <c r="L2226" s="444">
        <f t="shared" ca="1" si="124"/>
        <v>-4574456710.0170717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-4574456710.0170717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-19060236.291737799</v>
      </c>
      <c r="L2227" s="444">
        <f t="shared" ca="1" si="124"/>
        <v>-4593516946.3088093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-4593516946.3088093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-19139653.942953371</v>
      </c>
      <c r="L2228" s="444">
        <f t="shared" ca="1" si="124"/>
        <v>-4612656600.2517624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-4612656600.2517624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-19219402.501049008</v>
      </c>
      <c r="L2229" s="444">
        <f t="shared" ca="1" si="124"/>
        <v>-4631876002.7528114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-4631876002.7528114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-19299483.344803382</v>
      </c>
      <c r="L2230" s="444">
        <f t="shared" ca="1" si="124"/>
        <v>-4651175486.0976152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-4651175486.0976152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-19379897.858740062</v>
      </c>
      <c r="L2231" s="444">
        <f t="shared" ca="1" si="124"/>
        <v>-4670555383.9563551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-4670555383.9563551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-19460647.43315148</v>
      </c>
      <c r="L2232" s="444">
        <f t="shared" ca="1" si="124"/>
        <v>-4690016031.3895063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-4690016031.3895063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-19541733.464122944</v>
      </c>
      <c r="L2233" s="444">
        <f t="shared" ca="1" si="124"/>
        <v>-4709557764.8536291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-4709557764.8536291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-19623157.353556789</v>
      </c>
      <c r="L2234" s="444">
        <f t="shared" ca="1" si="124"/>
        <v>-4729180922.2071857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-4729180922.2071857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-19704920.509196606</v>
      </c>
      <c r="L2235" s="444">
        <f t="shared" ca="1" si="124"/>
        <v>-4748885842.716382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-4748885842.716382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-19787024.344651591</v>
      </c>
      <c r="L2236" s="444">
        <f t="shared" ca="1" si="124"/>
        <v>-4768672867.0610332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-4768672867.0610332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-19869470.279420972</v>
      </c>
      <c r="L2237" s="444">
        <f t="shared" ca="1" si="124"/>
        <v>-4788542337.3404541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-4788542337.3404541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-19952259.738918558</v>
      </c>
      <c r="L2238" s="444">
        <f t="shared" ca="1" si="124"/>
        <v>-4808494597.0793724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-4808494597.0793724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-20035394.154497385</v>
      </c>
      <c r="L2239" s="444">
        <f t="shared" ca="1" si="124"/>
        <v>-4828529991.2338696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-4828529991.2338696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-20118874.963474456</v>
      </c>
      <c r="L2240" s="444">
        <f t="shared" ca="1" si="124"/>
        <v>-4848648866.1973438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-4848648866.1973438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-20202703.609155599</v>
      </c>
      <c r="L2241" s="444">
        <f t="shared" ca="1" si="124"/>
        <v>-4868851569.8064995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-4868851569.8064995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-20286881.540860415</v>
      </c>
      <c r="L2242" s="444">
        <f t="shared" ca="1" si="124"/>
        <v>-4889138451.3473597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-4889138451.3473597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-20371410.213947333</v>
      </c>
      <c r="L2243" s="444">
        <f t="shared" ca="1" si="124"/>
        <v>-4909509861.561307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-4909509861.561307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-20456291.08983878</v>
      </c>
      <c r="L2244" s="444">
        <f t="shared" ca="1" si="124"/>
        <v>-4929966152.6511459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-4929966152.6511459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-20541525.636046439</v>
      </c>
      <c r="L2245" s="444">
        <f t="shared" ca="1" si="124"/>
        <v>-4950507678.2871923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-4950507678.2871923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-20627115.326196633</v>
      </c>
      <c r="L2246" s="444">
        <f t="shared" ca="1" si="124"/>
        <v>-4971134793.613389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-4971134793.613389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-20713061.640055787</v>
      </c>
      <c r="L2247" s="444">
        <f t="shared" ca="1" si="124"/>
        <v>-4991847855.2534447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-4991847855.2534447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-20799366.063556019</v>
      </c>
      <c r="L2248" s="444">
        <f t="shared" ca="1" si="124"/>
        <v>-5012647221.3170004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-5012647221.3170004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-20886030.088820834</v>
      </c>
      <c r="L2249" s="444">
        <f t="shared" ca="1" si="124"/>
        <v>-5033533251.4058208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-5033533251.4058208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-20973055.214190919</v>
      </c>
      <c r="L2250" s="444">
        <f t="shared" ca="1" si="124"/>
        <v>-5054506306.6200113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-5054506306.6200113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-21060442.944250047</v>
      </c>
      <c r="L2251" s="444">
        <f t="shared" ca="1" si="124"/>
        <v>-5075566749.5642614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-5075566749.5642614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-21148194.789851088</v>
      </c>
      <c r="L2252" s="444">
        <f t="shared" ca="1" si="124"/>
        <v>-5096714944.3541126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-5096714944.3541126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-21236312.268142134</v>
      </c>
      <c r="L2253" s="444">
        <f t="shared" ca="1" si="124"/>
        <v>-5117951256.6222544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-5117951256.6222544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-21324796.902592726</v>
      </c>
      <c r="L2254" s="444">
        <f t="shared" ca="1" si="124"/>
        <v>-5139276053.524847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-5139276053.524847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-21413650.223020196</v>
      </c>
      <c r="L2255" s="444">
        <f t="shared" ca="1" si="124"/>
        <v>-5160689703.7478676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-5160689703.7478676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-21502873.765616115</v>
      </c>
      <c r="L2256" s="444">
        <f t="shared" ca="1" si="124"/>
        <v>-5182192577.513484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-5182192577.513484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-21592469.072972849</v>
      </c>
      <c r="L2257" s="444">
        <f t="shared" ca="1" si="124"/>
        <v>-5203785046.5864573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-5203785046.5864573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-21682437.694110237</v>
      </c>
      <c r="L2258" s="444">
        <f t="shared" ca="1" si="124"/>
        <v>-5225467484.2805672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-5225467484.2805672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-21772781.184502363</v>
      </c>
      <c r="L2259" s="444">
        <f t="shared" ca="1" si="124"/>
        <v>-5247240265.4650698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-5247240265.4650698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-21863501.106104456</v>
      </c>
      <c r="L2260" s="444">
        <f t="shared" ca="1" si="124"/>
        <v>-5269103766.5711746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-5269103766.5711746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-21954599.027379893</v>
      </c>
      <c r="L2261" s="444">
        <f t="shared" ca="1" si="124"/>
        <v>-5291058365.5985546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-5291058365.5985546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-22046076.52332731</v>
      </c>
      <c r="L2262" s="444">
        <f t="shared" ca="1" si="124"/>
        <v>-5313104442.1218815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-5313104442.1218815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-22137935.17550784</v>
      </c>
      <c r="L2263" s="444">
        <f t="shared" ca="1" si="124"/>
        <v>-5335242377.297389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-5335242377.297389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-22230176.572072454</v>
      </c>
      <c r="L2264" s="444">
        <f t="shared" ca="1" si="124"/>
        <v>-5357472553.8694611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-5357472553.8694611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-22322802.307789423</v>
      </c>
      <c r="L2265" s="444">
        <f t="shared" ca="1" si="124"/>
        <v>-5379795356.1772509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-5379795356.1772509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-22415813.984071877</v>
      </c>
      <c r="L2266" s="444">
        <f t="shared" ca="1" si="124"/>
        <v>-5402211170.1613226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-5402211170.1613226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-22509213.209005512</v>
      </c>
      <c r="L2267" s="444">
        <f t="shared" ca="1" si="124"/>
        <v>-5424720383.3703279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-5424720383.3703279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-22603001.597376365</v>
      </c>
      <c r="L2268" s="444">
        <f t="shared" ca="1" si="124"/>
        <v>-5447323384.9677048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-5447323384.9677048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-22697180.770698771</v>
      </c>
      <c r="L2269" s="444">
        <f t="shared" ca="1" si="124"/>
        <v>-5470020565.7384033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-5470020565.7384033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-22791752.357243348</v>
      </c>
      <c r="L2270" s="444">
        <f t="shared" ca="1" si="124"/>
        <v>-5492812318.0956469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-5492812318.0956469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-22886717.992065195</v>
      </c>
      <c r="L2271" s="444">
        <f t="shared" ca="1" si="124"/>
        <v>-5515699036.0877123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-5515699036.0877123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-22982079.317032136</v>
      </c>
      <c r="L2272" s="444">
        <f t="shared" ca="1" si="124"/>
        <v>-5538681115.4047441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-5538681115.4047441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-23077837.980853099</v>
      </c>
      <c r="L2273" s="444">
        <f t="shared" ca="1" si="124"/>
        <v>-5561758953.3855972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-5561758953.3855972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-23173995.639106654</v>
      </c>
      <c r="L2274" s="444">
        <f t="shared" ca="1" si="124"/>
        <v>-5584932949.024704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-5584932949.024704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-23270553.954269599</v>
      </c>
      <c r="L2275" s="444">
        <f t="shared" ca="1" si="124"/>
        <v>-5608203502.9789734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-5608203502.9789734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-23367514.595745724</v>
      </c>
      <c r="L2276" s="444">
        <f t="shared" ca="1" si="124"/>
        <v>-5631571017.5747194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-5631571017.5747194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-23464879.239894666</v>
      </c>
      <c r="L2277" s="444">
        <f t="shared" ca="1" si="124"/>
        <v>-5655035896.8146143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-5655035896.8146143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-23562649.570060894</v>
      </c>
      <c r="L2278" s="444">
        <f t="shared" ca="1" si="124"/>
        <v>-5678598546.384675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-5678598546.384675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-23660827.276602812</v>
      </c>
      <c r="L2279" s="444">
        <f t="shared" ca="1" si="124"/>
        <v>-5702259373.6612778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-5702259373.6612778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-23759414.056921989</v>
      </c>
      <c r="L2280" s="444">
        <f t="shared" ca="1" si="124"/>
        <v>-5726018787.7181997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-5726018787.7181997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-23858411.6154925</v>
      </c>
      <c r="L2281" s="444">
        <f t="shared" ca="1" si="124"/>
        <v>-5749877199.3336926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-5749877199.3336926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-23957821.663890384</v>
      </c>
      <c r="L2282" s="444">
        <f t="shared" ca="1" si="124"/>
        <v>-5773835020.9975834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-5773835020.9975834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-24057645.920823265</v>
      </c>
      <c r="L2283" s="444">
        <f t="shared" ca="1" si="124"/>
        <v>-5797892666.9184065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-5797892666.9184065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-24157886.112160027</v>
      </c>
      <c r="L2284" s="444">
        <f t="shared" ca="1" si="124"/>
        <v>-5822050553.0305662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-5822050553.0305662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-24258543.970960692</v>
      </c>
      <c r="L2285" s="444">
        <f t="shared" ca="1" si="124"/>
        <v>-5846309097.0015268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-5846309097.0015268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-24359621.23750636</v>
      </c>
      <c r="L2286" s="444">
        <f t="shared" ca="1" si="124"/>
        <v>-5870668718.2390327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-5870668718.2390327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-24461119.659329303</v>
      </c>
      <c r="L2287" s="444">
        <f t="shared" ca="1" si="124"/>
        <v>-5895129837.8983622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-5895129837.8983622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-24563040.991243176</v>
      </c>
      <c r="L2288" s="444">
        <f t="shared" ca="1" si="124"/>
        <v>-5919692878.8896055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-5919692878.8896055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-24665386.995373357</v>
      </c>
      <c r="L2289" s="444">
        <f t="shared" ca="1" si="124"/>
        <v>-5944358265.8849792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-5944358265.8849792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-24768159.441187412</v>
      </c>
      <c r="L2290" s="444">
        <f t="shared" ca="1" si="124"/>
        <v>-5969126425.3261671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-5969126425.3261671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-24871360.105525695</v>
      </c>
      <c r="L2291" s="444">
        <f t="shared" ca="1" si="124"/>
        <v>-5993997785.4316931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-5993997785.4316931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-24974990.772632055</v>
      </c>
      <c r="L2292" s="444">
        <f t="shared" ca="1" si="124"/>
        <v>-6018972776.2043247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-6018972776.2043247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-25079053.234184686</v>
      </c>
      <c r="L2293" s="444">
        <f t="shared" ca="1" si="124"/>
        <v>-6044051829.438509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-6044051829.438509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-25183549.289327122</v>
      </c>
      <c r="L2294" s="444">
        <f t="shared" ca="1" si="124"/>
        <v>-6069235378.7278357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-6069235378.7278357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-25288480.744699314</v>
      </c>
      <c r="L2295" s="444">
        <f t="shared" ca="1" si="124"/>
        <v>-6094523859.4725351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-6094523859.4725351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-25393849.414468896</v>
      </c>
      <c r="L2296" s="444">
        <f t="shared" ca="1" si="124"/>
        <v>-6119917708.8870039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-6119917708.8870039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-25499657.120362516</v>
      </c>
      <c r="L2297" s="444">
        <f t="shared" ca="1" si="124"/>
        <v>-6145417366.0073662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-6145417366.0073662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-25605905.691697359</v>
      </c>
      <c r="L2298" s="444">
        <f t="shared" ca="1" si="124"/>
        <v>-6171023271.6990633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-6171023271.6990633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-25712596.965412762</v>
      </c>
      <c r="L2299" s="444">
        <f t="shared" ca="1" si="124"/>
        <v>-6196735868.6644764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-6196735868.6644764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-25819732.786101986</v>
      </c>
      <c r="L2300" s="444">
        <f t="shared" ca="1" si="124"/>
        <v>-6222555601.4505787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-6222555601.4505787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-25927315.006044079</v>
      </c>
      <c r="L2301" s="444">
        <f t="shared" ca="1" si="124"/>
        <v>-6248482916.4566231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-6248482916.4566231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-26035345.485235929</v>
      </c>
      <c r="L2302" s="444">
        <f t="shared" ca="1" si="124"/>
        <v>-6274518261.9418592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-6274518261.9418592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-26143826.091424413</v>
      </c>
      <c r="L2303" s="444">
        <f t="shared" ref="L2303:L2557" ca="1" si="129">I2303-J2303+K2303</f>
        <v>-6300662088.0332832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-6300662088.0332832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-26252758.700138681</v>
      </c>
      <c r="L2304" s="444">
        <f t="shared" ca="1" si="129"/>
        <v>-6326914846.7334223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-6326914846.7334223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-26362145.194722593</v>
      </c>
      <c r="L2305" s="444">
        <f t="shared" ca="1" si="129"/>
        <v>-6353276991.9281445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-6353276991.9281445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-26471987.466367267</v>
      </c>
      <c r="L2306" s="444">
        <f t="shared" ca="1" si="129"/>
        <v>-6379748979.3945122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-6379748979.3945122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-26582287.414143801</v>
      </c>
      <c r="L2307" s="444">
        <f t="shared" ca="1" si="129"/>
        <v>-6406331266.8086557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-6406331266.8086557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-26693046.945036065</v>
      </c>
      <c r="L2308" s="444">
        <f t="shared" ca="1" si="129"/>
        <v>-6433024313.7536917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-6433024313.7536917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-26804267.973973714</v>
      </c>
      <c r="L2309" s="444">
        <f t="shared" ca="1" si="129"/>
        <v>-6459828581.7276649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-6459828581.7276649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-26915952.42386527</v>
      </c>
      <c r="L2310" s="444">
        <f t="shared" ca="1" si="129"/>
        <v>-6486744534.1515303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-6486744534.1515303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-27028102.225631375</v>
      </c>
      <c r="L2311" s="444">
        <f t="shared" ca="1" si="129"/>
        <v>-6513772636.377162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-6513772636.377162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-27140719.318238173</v>
      </c>
      <c r="L2312" s="444">
        <f t="shared" ca="1" si="129"/>
        <v>-6540913355.6954002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-6540913355.6954002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-27253805.648730833</v>
      </c>
      <c r="L2313" s="444">
        <f t="shared" ca="1" si="129"/>
        <v>-6568167161.3441315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-6568167161.3441315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-27367363.172267213</v>
      </c>
      <c r="L2314" s="444">
        <f t="shared" ca="1" si="129"/>
        <v>-6595534524.5163984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-6595534524.5163984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-27481393.852151658</v>
      </c>
      <c r="L2315" s="444">
        <f t="shared" ca="1" si="129"/>
        <v>-6623015918.3685503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-6623015918.3685503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-27595899.659868959</v>
      </c>
      <c r="L2316" s="444">
        <f t="shared" ca="1" si="129"/>
        <v>-6650611818.0284195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-6650611818.0284195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-27710882.575118415</v>
      </c>
      <c r="L2317" s="444">
        <f t="shared" ca="1" si="129"/>
        <v>-6678322700.6035376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-6678322700.6035376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-27826344.585848074</v>
      </c>
      <c r="L2318" s="444">
        <f t="shared" ca="1" si="129"/>
        <v>-6706149045.1893854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-6706149045.1893854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-27942287.688289106</v>
      </c>
      <c r="L2319" s="444">
        <f t="shared" ca="1" si="129"/>
        <v>-6734091332.8776741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-6734091332.8776741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-28058713.886990312</v>
      </c>
      <c r="L2320" s="444">
        <f t="shared" ca="1" si="129"/>
        <v>-6762150046.7646646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-6762150046.7646646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-28175625.194852773</v>
      </c>
      <c r="L2321" s="444">
        <f t="shared" ca="1" si="129"/>
        <v>-6790325671.9595175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-6790325671.9595175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-28293023.633164655</v>
      </c>
      <c r="L2322" s="444">
        <f t="shared" ca="1" si="129"/>
        <v>-6818618695.5926819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-6818618695.5926819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-28410911.23163617</v>
      </c>
      <c r="L2323" s="444">
        <f t="shared" ca="1" si="129"/>
        <v>-6847029606.8243179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-6847029606.8243179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-28529290.028434657</v>
      </c>
      <c r="L2324" s="444">
        <f t="shared" ca="1" si="129"/>
        <v>-6875558896.8527527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-6875558896.8527527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-28648162.0702198</v>
      </c>
      <c r="L2325" s="444">
        <f t="shared" ca="1" si="129"/>
        <v>-6904207058.9229727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-6904207058.9229727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-28767529.412179057</v>
      </c>
      <c r="L2326" s="444">
        <f t="shared" ca="1" si="129"/>
        <v>-6932974588.3351517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-6932974588.3351517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-28887394.118063133</v>
      </c>
      <c r="L2327" s="444">
        <f t="shared" ca="1" si="129"/>
        <v>-6961861982.4532146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-6961861982.4532146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-29007758.260221727</v>
      </c>
      <c r="L2328" s="444">
        <f t="shared" ca="1" si="129"/>
        <v>-6990869740.7134361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-6990869740.7134361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-29128623.919639315</v>
      </c>
      <c r="L2329" s="444">
        <f t="shared" ca="1" si="129"/>
        <v>-7019998364.6330757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-7019998364.6330757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-29249993.185971145</v>
      </c>
      <c r="L2330" s="444">
        <f t="shared" ca="1" si="129"/>
        <v>-7049248357.819047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-7049248357.819047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-29371868.157579366</v>
      </c>
      <c r="L2331" s="444">
        <f t="shared" ca="1" si="129"/>
        <v>-7078620225.9766264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-7078620225.9766264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-29494250.941569276</v>
      </c>
      <c r="L2332" s="444">
        <f t="shared" ca="1" si="129"/>
        <v>-7108114476.9181957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-7108114476.9181957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-29617143.653825816</v>
      </c>
      <c r="L2333" s="444">
        <f t="shared" ca="1" si="129"/>
        <v>-7137731620.5720215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-7137731620.5720215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-29740548.41905009</v>
      </c>
      <c r="L2334" s="444">
        <f t="shared" ca="1" si="129"/>
        <v>-7167472168.9910717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-7167472168.9910717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-29864467.370796133</v>
      </c>
      <c r="L2335" s="444">
        <f t="shared" ca="1" si="129"/>
        <v>-7197336636.3618679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-7197336636.3618679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-29988902.65150778</v>
      </c>
      <c r="L2336" s="444">
        <f t="shared" ca="1" si="129"/>
        <v>-7227325539.0133753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-7227325539.0133753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-30113856.412555728</v>
      </c>
      <c r="L2337" s="444">
        <f t="shared" ca="1" si="129"/>
        <v>-7257439395.425931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-7257439395.425931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-30239330.81427471</v>
      </c>
      <c r="L2338" s="444">
        <f t="shared" ca="1" si="129"/>
        <v>-7287678726.2402058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-7287678726.2402058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-30365328.026000857</v>
      </c>
      <c r="L2339" s="444">
        <f t="shared" ca="1" si="129"/>
        <v>-7318044054.2662067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-7318044054.2662067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-30491850.226109192</v>
      </c>
      <c r="L2340" s="444">
        <f t="shared" ca="1" si="129"/>
        <v>-7348535904.4923162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-7348535904.4923162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-30618899.602051318</v>
      </c>
      <c r="L2341" s="444">
        <f t="shared" ca="1" si="129"/>
        <v>-7379154804.094368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-7379154804.094368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-30746478.350393198</v>
      </c>
      <c r="L2342" s="444">
        <f t="shared" ca="1" si="129"/>
        <v>-7409901282.4447613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-7409901282.4447613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-30874588.676853172</v>
      </c>
      <c r="L2343" s="444">
        <f t="shared" ca="1" si="129"/>
        <v>-7440775871.1216145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-7440775871.1216145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-31003232.796340056</v>
      </c>
      <c r="L2344" s="444">
        <f t="shared" ca="1" si="129"/>
        <v>-7471779103.9179544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-7471779103.9179544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-31132412.932991475</v>
      </c>
      <c r="L2345" s="444">
        <f t="shared" ca="1" si="129"/>
        <v>-7502911516.8509455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-7502911516.8509455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-31262131.320212271</v>
      </c>
      <c r="L2346" s="444">
        <f t="shared" ca="1" si="129"/>
        <v>-7534173648.1711578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-7534173648.1711578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-31392390.200713161</v>
      </c>
      <c r="L2347" s="444">
        <f t="shared" ca="1" si="129"/>
        <v>-7565566038.371871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-7565566038.371871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-31523191.826549463</v>
      </c>
      <c r="L2348" s="444">
        <f t="shared" ca="1" si="129"/>
        <v>-7597089230.1984205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-7597089230.1984205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-31654538.459160086</v>
      </c>
      <c r="L2349" s="444">
        <f t="shared" ca="1" si="129"/>
        <v>-7628743768.6575804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-7628743768.6575804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-31786432.369406581</v>
      </c>
      <c r="L2350" s="444">
        <f t="shared" ca="1" si="129"/>
        <v>-7660530201.0269871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-7660530201.0269871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-31918875.83761245</v>
      </c>
      <c r="L2351" s="444">
        <f t="shared" ca="1" si="129"/>
        <v>-7692449076.8645992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-7692449076.8645992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-32051871.153602496</v>
      </c>
      <c r="L2352" s="444">
        <f t="shared" ca="1" si="129"/>
        <v>-7724500948.0182018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-7724500948.0182018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-32185420.616742503</v>
      </c>
      <c r="L2353" s="444">
        <f t="shared" ca="1" si="129"/>
        <v>-7756686368.634944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-7756686368.634944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-32319526.535978936</v>
      </c>
      <c r="L2354" s="444">
        <f t="shared" ca="1" si="129"/>
        <v>-7789005895.1709232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-7789005895.1709232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-32454191.229878843</v>
      </c>
      <c r="L2355" s="444">
        <f t="shared" ca="1" si="129"/>
        <v>-7821460086.4008017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-7821460086.4008017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-32589417.026670005</v>
      </c>
      <c r="L2356" s="444">
        <f t="shared" ca="1" si="129"/>
        <v>-7854049503.4274721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-7854049503.4274721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-32725206.264281135</v>
      </c>
      <c r="L2357" s="444">
        <f t="shared" ca="1" si="129"/>
        <v>-7886774709.6917534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-7886774709.6917534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-32861561.290382307</v>
      </c>
      <c r="L2358" s="444">
        <f t="shared" ca="1" si="129"/>
        <v>-7919636270.9821358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-7919636270.9821358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-32998484.462425563</v>
      </c>
      <c r="L2359" s="444">
        <f t="shared" ca="1" si="129"/>
        <v>-7952634755.444561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-7952634755.444561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-33135978.147685669</v>
      </c>
      <c r="L2360" s="444">
        <f t="shared" ca="1" si="129"/>
        <v>-7985770733.592247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-7985770733.592247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-33274044.723301027</v>
      </c>
      <c r="L2361" s="444">
        <f t="shared" ca="1" si="129"/>
        <v>-8019044778.3155479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-8019044778.3155479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-33412686.576314781</v>
      </c>
      <c r="L2362" s="444">
        <f t="shared" ca="1" si="129"/>
        <v>-8052457464.8918629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-8052457464.8918629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-33551906.103716094</v>
      </c>
      <c r="L2363" s="444">
        <f t="shared" ca="1" si="129"/>
        <v>-8086009370.9955788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-8086009370.9955788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-33691705.712481581</v>
      </c>
      <c r="L2364" s="444">
        <f t="shared" ca="1" si="129"/>
        <v>-8119701076.7080603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-8119701076.7080603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-33832087.819616914</v>
      </c>
      <c r="L2365" s="444">
        <f t="shared" ca="1" si="129"/>
        <v>-8153533164.5276775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-8153533164.5276775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-33973054.852198653</v>
      </c>
      <c r="L2366" s="444">
        <f t="shared" ca="1" si="129"/>
        <v>-8187506219.3798761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-8187506219.3798761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-34114609.247416146</v>
      </c>
      <c r="L2367" s="444">
        <f t="shared" ca="1" si="129"/>
        <v>-8221620828.6272926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-8221620828.6272926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-34256753.452613719</v>
      </c>
      <c r="L2368" s="444">
        <f t="shared" ca="1" si="129"/>
        <v>-8255877582.0799065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-8255877582.0799065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-34399489.925332941</v>
      </c>
      <c r="L2369" s="444">
        <f t="shared" ca="1" si="129"/>
        <v>-8290277072.0052395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-8290277072.0052395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-34542821.133355163</v>
      </c>
      <c r="L2370" s="444">
        <f t="shared" ca="1" si="129"/>
        <v>-8324819893.1385946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-8324819893.1385946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-34686749.554744147</v>
      </c>
      <c r="L2371" s="444">
        <f t="shared" ca="1" si="129"/>
        <v>-8359506642.6933384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-8359506642.6933384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-34831277.677888907</v>
      </c>
      <c r="L2372" s="444">
        <f t="shared" ca="1" si="129"/>
        <v>-8394337920.3712273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-8394337920.3712273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-34976408.001546778</v>
      </c>
      <c r="L2373" s="444">
        <f t="shared" ca="1" si="129"/>
        <v>-8429314328.3727741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-8429314328.3727741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-35122143.034886561</v>
      </c>
      <c r="L2374" s="444">
        <f t="shared" ca="1" si="129"/>
        <v>-8464436471.4076605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-8464436471.4076605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-35268485.297531918</v>
      </c>
      <c r="L2375" s="444">
        <f t="shared" ca="1" si="129"/>
        <v>-8499704956.7051926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-8499704956.7051926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-35415437.319604971</v>
      </c>
      <c r="L2376" s="444">
        <f t="shared" ca="1" si="129"/>
        <v>-8535120394.0247974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-8535120394.0247974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-35563001.64176999</v>
      </c>
      <c r="L2377" s="444">
        <f t="shared" ca="1" si="129"/>
        <v>-8570683395.6665678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-8570683395.6665678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-35711180.81527736</v>
      </c>
      <c r="L2378" s="444">
        <f t="shared" ca="1" si="129"/>
        <v>-8606394576.4818459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-8606394576.4818459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-35859977.402007692</v>
      </c>
      <c r="L2379" s="444">
        <f t="shared" ca="1" si="129"/>
        <v>-8642254553.8838539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-8642254553.8838539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-36009393.974516056</v>
      </c>
      <c r="L2380" s="444">
        <f t="shared" ca="1" si="129"/>
        <v>-8678263947.8583698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-8678263947.8583698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-36159433.116076544</v>
      </c>
      <c r="L2381" s="444">
        <f t="shared" ca="1" si="129"/>
        <v>-8714423380.9744473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-8714423380.9744473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-36310097.420726866</v>
      </c>
      <c r="L2382" s="444">
        <f t="shared" ca="1" si="129"/>
        <v>-8750733478.395174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-8750733478.395174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-36461389.493313223</v>
      </c>
      <c r="L2383" s="444">
        <f t="shared" ca="1" si="129"/>
        <v>-8787194867.8884869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-8787194867.8884869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-36613311.949535362</v>
      </c>
      <c r="L2384" s="444">
        <f t="shared" ca="1" si="129"/>
        <v>-8823808179.8380222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-8823808179.8380222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-36765867.415991761</v>
      </c>
      <c r="L2385" s="444">
        <f t="shared" ca="1" si="129"/>
        <v>-8860574047.2540131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-8860574047.2540131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-36919058.530225053</v>
      </c>
      <c r="L2386" s="444">
        <f t="shared" ca="1" si="129"/>
        <v>-8897493105.7842388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-8897493105.7842388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-37072887.940767661</v>
      </c>
      <c r="L2387" s="444">
        <f t="shared" ca="1" si="129"/>
        <v>-8934565993.7250061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-8934565993.7250061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-37227358.307187527</v>
      </c>
      <c r="L2388" s="444">
        <f t="shared" ca="1" si="129"/>
        <v>-8971793352.0321941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-8971793352.0321941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-37382472.300134145</v>
      </c>
      <c r="L2389" s="444">
        <f t="shared" ca="1" si="129"/>
        <v>-9009175824.3323288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-9009175824.3323288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-37538232.601384699</v>
      </c>
      <c r="L2390" s="444">
        <f t="shared" ca="1" si="129"/>
        <v>-9046714056.9337139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-9046714056.9337139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-37694641.903890476</v>
      </c>
      <c r="L2391" s="444">
        <f t="shared" ca="1" si="129"/>
        <v>-9084408698.8376045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-9084408698.8376045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-37851702.911823355</v>
      </c>
      <c r="L2392" s="444">
        <f t="shared" ca="1" si="129"/>
        <v>-9122260401.7494278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-9122260401.7494278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-38009418.340622619</v>
      </c>
      <c r="L2393" s="444">
        <f t="shared" ca="1" si="129"/>
        <v>-9160269820.0900497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-9160269820.0900497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-38167790.917041875</v>
      </c>
      <c r="L2394" s="444">
        <f t="shared" ca="1" si="129"/>
        <v>-9198437611.0070915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-9198437611.0070915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-38326823.379196212</v>
      </c>
      <c r="L2395" s="444">
        <f t="shared" ca="1" si="129"/>
        <v>-9236764434.3862877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-9236764434.3862877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-38486518.476609528</v>
      </c>
      <c r="L2396" s="444">
        <f t="shared" ca="1" si="129"/>
        <v>-9275250952.8628979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-9275250952.8628979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-38646878.970262073</v>
      </c>
      <c r="L2397" s="444">
        <f t="shared" ca="1" si="129"/>
        <v>-9313897831.8331604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-9313897831.8331604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-38807907.632638171</v>
      </c>
      <c r="L2398" s="444">
        <f t="shared" ca="1" si="129"/>
        <v>-9352705739.4657993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-9352705739.4657993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-38969607.247774161</v>
      </c>
      <c r="L2399" s="444">
        <f t="shared" ca="1" si="129"/>
        <v>-9391675346.7135735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-9391675346.7135735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-39131980.611306556</v>
      </c>
      <c r="L2400" s="444">
        <f t="shared" ca="1" si="129"/>
        <v>-9430807327.3248806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-9430807327.3248806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-39295030.530520335</v>
      </c>
      <c r="L2401" s="444">
        <f t="shared" ca="1" si="129"/>
        <v>-9470102357.8554001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-9470102357.8554001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-39458759.824397497</v>
      </c>
      <c r="L2402" s="444">
        <f t="shared" ca="1" si="129"/>
        <v>-9509561117.6797981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-9509561117.6797981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-39623171.323665828</v>
      </c>
      <c r="L2403" s="444">
        <f t="shared" ca="1" si="129"/>
        <v>-9549184289.0034637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-9549184289.0034637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-39788267.870847762</v>
      </c>
      <c r="L2404" s="444">
        <f t="shared" ca="1" si="129"/>
        <v>-9588972556.8743114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-9588972556.8743114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-39954052.320309632</v>
      </c>
      <c r="L2405" s="444">
        <f t="shared" ca="1" si="129"/>
        <v>-9628926609.1946201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-9628926609.1946201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-40120527.538310915</v>
      </c>
      <c r="L2406" s="444">
        <f t="shared" ca="1" si="129"/>
        <v>-9669047136.7329311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-9669047136.7329311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-40287696.40305388</v>
      </c>
      <c r="L2407" s="444">
        <f t="shared" ca="1" si="129"/>
        <v>-9709334833.1359844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-9709334833.1359844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-40455561.804733269</v>
      </c>
      <c r="L2408" s="444">
        <f t="shared" ca="1" si="129"/>
        <v>-9749790394.9407177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-9749790394.9407177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-40624126.645586327</v>
      </c>
      <c r="L2409" s="444">
        <f t="shared" ca="1" si="129"/>
        <v>-9790414521.5863037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-9790414521.5863037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-40793393.839942932</v>
      </c>
      <c r="L2410" s="444">
        <f t="shared" ca="1" si="129"/>
        <v>-9831207915.4262466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-9831207915.4262466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-40963366.314276025</v>
      </c>
      <c r="L2411" s="444">
        <f t="shared" ca="1" si="129"/>
        <v>-9872171281.7405224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-9872171281.7405224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-41134047.007252179</v>
      </c>
      <c r="L2412" s="444">
        <f t="shared" ca="1" si="129"/>
        <v>-9913305328.7477741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-9913305328.7477741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-41305438.869782388</v>
      </c>
      <c r="L2413" s="444">
        <f t="shared" ca="1" si="129"/>
        <v>-9954610767.6175556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-9954610767.6175556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-41477544.865073144</v>
      </c>
      <c r="L2414" s="444">
        <f t="shared" ca="1" si="129"/>
        <v>-9996088312.4826279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-9996088312.4826279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-41650367.968677618</v>
      </c>
      <c r="L2415" s="444">
        <f t="shared" ca="1" si="129"/>
        <v>-10037738680.451305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-10037738680.451305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-41823911.168547109</v>
      </c>
      <c r="L2416" s="444">
        <f t="shared" ca="1" si="129"/>
        <v>-10079562591.619852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-10079562591.619852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-41998177.46508272</v>
      </c>
      <c r="L2417" s="444">
        <f t="shared" ca="1" si="129"/>
        <v>-10121560769.084934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-10121560769.084934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-42173169.871187225</v>
      </c>
      <c r="L2418" s="444">
        <f t="shared" ca="1" si="129"/>
        <v>-10163733938.956121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-10163733938.956121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-42348891.412317172</v>
      </c>
      <c r="L2419" s="444">
        <f t="shared" ca="1" si="129"/>
        <v>-10206082830.368439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-10206082830.368439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-42525345.126535162</v>
      </c>
      <c r="L2420" s="444">
        <f t="shared" ca="1" si="129"/>
        <v>-10248608175.494974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-10248608175.494974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-42702534.064562395</v>
      </c>
      <c r="L2421" s="444">
        <f t="shared" ca="1" si="129"/>
        <v>-10291310709.559536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-10291310709.559536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-42880461.2898314</v>
      </c>
      <c r="L2422" s="444">
        <f t="shared" ca="1" si="129"/>
        <v>-10334191170.849367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-10334191170.849367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-43059129.878539026</v>
      </c>
      <c r="L2423" s="444">
        <f t="shared" ca="1" si="129"/>
        <v>-10377250300.727905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-10377250300.727905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-43238542.919699602</v>
      </c>
      <c r="L2424" s="444">
        <f t="shared" ca="1" si="129"/>
        <v>-10420488843.647604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-10420488843.647604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-43418703.51519835</v>
      </c>
      <c r="L2425" s="444">
        <f t="shared" ca="1" si="129"/>
        <v>-10463907547.162802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-10463907547.162802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-43599614.779845007</v>
      </c>
      <c r="L2426" s="444">
        <f t="shared" ca="1" si="129"/>
        <v>-10507507161.942646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-10507507161.942646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-43781279.841427691</v>
      </c>
      <c r="L2427" s="444">
        <f t="shared" ca="1" si="129"/>
        <v>-10551288441.784073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-10551288441.784073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-43963701.840766966</v>
      </c>
      <c r="L2428" s="444">
        <f t="shared" ca="1" si="129"/>
        <v>-10595252143.62484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-10595252143.62484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-44146883.931770168</v>
      </c>
      <c r="L2429" s="444">
        <f t="shared" ca="1" si="129"/>
        <v>-10639399027.55661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-10639399027.55661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-44330829.281485878</v>
      </c>
      <c r="L2430" s="444">
        <f t="shared" ca="1" si="129"/>
        <v>-10683729856.838097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-10683729856.838097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-44515541.070158735</v>
      </c>
      <c r="L2431" s="444">
        <f t="shared" ca="1" si="129"/>
        <v>-10728245397.908255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-10728245397.908255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-44701022.491284393</v>
      </c>
      <c r="L2432" s="444">
        <f t="shared" ca="1" si="129"/>
        <v>-10772946420.39954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-10772946420.39954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-44887276.75166475</v>
      </c>
      <c r="L2433" s="444">
        <f t="shared" ca="1" si="129"/>
        <v>-10817833697.151205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-10817833697.151205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-45074307.071463354</v>
      </c>
      <c r="L2434" s="444">
        <f t="shared" ca="1" si="129"/>
        <v>-10862908004.222668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-10862908004.222668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-45262116.684261113</v>
      </c>
      <c r="L2435" s="444">
        <f t="shared" ca="1" si="129"/>
        <v>-10908170120.906929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-10908170120.906929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-45450708.837112203</v>
      </c>
      <c r="L2436" s="444">
        <f t="shared" ca="1" si="129"/>
        <v>-10953620829.744041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-10953620829.744041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-45640086.790600173</v>
      </c>
      <c r="L2437" s="444">
        <f t="shared" ca="1" si="129"/>
        <v>-10999260916.534641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-10999260916.534641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-45830253.818894342</v>
      </c>
      <c r="L2438" s="444">
        <f t="shared" ca="1" si="129"/>
        <v>-11045091170.353535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-11045091170.353535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-46021213.209806398</v>
      </c>
      <c r="L2439" s="444">
        <f t="shared" ca="1" si="129"/>
        <v>-11091112383.563341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-11091112383.563341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-46212968.264847256</v>
      </c>
      <c r="L2440" s="444">
        <f t="shared" ca="1" si="129"/>
        <v>-11137325351.828188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-11137325351.828188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-46405522.299284115</v>
      </c>
      <c r="L2441" s="444">
        <f t="shared" ca="1" si="129"/>
        <v>-11183730874.127472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-11183730874.127472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-46598878.642197803</v>
      </c>
      <c r="L2442" s="444">
        <f t="shared" ca="1" si="129"/>
        <v>-11230329752.76967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-11230329752.76967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-46793040.636540294</v>
      </c>
      <c r="L2443" s="444">
        <f t="shared" ca="1" si="129"/>
        <v>-11277122793.40621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-11277122793.40621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-46988011.639192544</v>
      </c>
      <c r="L2444" s="444">
        <f t="shared" ca="1" si="129"/>
        <v>-11324110805.045403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-11324110805.045403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-47183795.021022514</v>
      </c>
      <c r="L2445" s="444">
        <f t="shared" ca="1" si="129"/>
        <v>-11371294600.066425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-11371294600.066425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-47380394.166943438</v>
      </c>
      <c r="L2446" s="444">
        <f t="shared" ca="1" si="129"/>
        <v>-11418674994.233368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-11418674994.233368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-47577812.475972369</v>
      </c>
      <c r="L2447" s="444">
        <f t="shared" ca="1" si="129"/>
        <v>-11466252806.709341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-11466252806.709341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-47776053.36128892</v>
      </c>
      <c r="L2448" s="444">
        <f t="shared" ca="1" si="129"/>
        <v>-11514028860.070629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-11514028860.070629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-47975120.25029429</v>
      </c>
      <c r="L2449" s="444">
        <f t="shared" ca="1" si="129"/>
        <v>-11562003980.320923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-11562003980.320923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-48175016.584670514</v>
      </c>
      <c r="L2450" s="444">
        <f t="shared" ca="1" si="129"/>
        <v>-11610178996.905594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-11610178996.905594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-48375745.820439972</v>
      </c>
      <c r="L2451" s="444">
        <f t="shared" ca="1" si="129"/>
        <v>-11658554742.726034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-11658554742.726034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-48577311.428025141</v>
      </c>
      <c r="L2452" s="444">
        <f t="shared" ca="1" si="129"/>
        <v>-11707132054.154058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-11707132054.154058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-48779716.892308578</v>
      </c>
      <c r="L2453" s="444">
        <f t="shared" ca="1" si="129"/>
        <v>-11755911771.046368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-11755911771.046368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-48982965.7126932</v>
      </c>
      <c r="L2454" s="444">
        <f t="shared" ca="1" si="129"/>
        <v>-11804894736.75906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-11804894736.75906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-49187061.403162748</v>
      </c>
      <c r="L2455" s="444">
        <f t="shared" ca="1" si="129"/>
        <v>-11854081798.162222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-11854081798.162222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-49392007.492342591</v>
      </c>
      <c r="L2456" s="444">
        <f t="shared" ca="1" si="129"/>
        <v>-11903473805.654564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-11903473805.654564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-49597807.52356068</v>
      </c>
      <c r="L2457" s="444">
        <f t="shared" ca="1" si="129"/>
        <v>-11953071613.178125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-11953071613.178125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-49804465.054908857</v>
      </c>
      <c r="L2458" s="444">
        <f t="shared" ca="1" si="129"/>
        <v>-12002876078.233034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-12002876078.233034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-50011983.659304306</v>
      </c>
      <c r="L2459" s="444">
        <f t="shared" ca="1" si="129"/>
        <v>-12052888061.892338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-12052888061.892338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-50220366.924551405</v>
      </c>
      <c r="L2460" s="444">
        <f t="shared" ca="1" si="129"/>
        <v>-12103108428.816889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-12103108428.816889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-50429618.453403704</v>
      </c>
      <c r="L2461" s="444">
        <f t="shared" ca="1" si="129"/>
        <v>-12153538047.270292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-12153538047.270292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-50639741.863626219</v>
      </c>
      <c r="L2462" s="444">
        <f t="shared" ca="1" si="129"/>
        <v>-12204177789.133919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-12204177789.133919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-50850740.788057998</v>
      </c>
      <c r="L2463" s="444">
        <f t="shared" ca="1" si="129"/>
        <v>-12255028529.921976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-12255028529.921976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-51062618.874674901</v>
      </c>
      <c r="L2464" s="444">
        <f t="shared" ca="1" si="129"/>
        <v>-12306091148.796652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-12306091148.796652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-51275379.786652714</v>
      </c>
      <c r="L2465" s="444">
        <f t="shared" ca="1" si="129"/>
        <v>-12357366528.583305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-12357366528.583305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-51489027.202430442</v>
      </c>
      <c r="L2466" s="444">
        <f t="shared" ca="1" si="129"/>
        <v>-12408855555.785736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-12408855555.785736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-51703564.815773897</v>
      </c>
      <c r="L2467" s="444">
        <f t="shared" ca="1" si="129"/>
        <v>-12460559120.601509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-12460559120.601509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-51918996.335839622</v>
      </c>
      <c r="L2468" s="444">
        <f t="shared" ca="1" si="129"/>
        <v>-12512478116.937349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-12512478116.937349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-52135325.487238958</v>
      </c>
      <c r="L2469" s="444">
        <f t="shared" ca="1" si="129"/>
        <v>-12564613442.424589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-12564613442.424589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-52352556.010102451</v>
      </c>
      <c r="L2470" s="444">
        <f t="shared" ca="1" si="129"/>
        <v>-12616965998.434692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-12616965998.434692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-52570691.660144553</v>
      </c>
      <c r="L2471" s="444">
        <f t="shared" ca="1" si="129"/>
        <v>-12669536690.094837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-12669536690.094837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-52789736.208728485</v>
      </c>
      <c r="L2472" s="444">
        <f t="shared" ca="1" si="129"/>
        <v>-12722326426.303566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-12722326426.303566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-53009693.442931525</v>
      </c>
      <c r="L2473" s="444">
        <f t="shared" ca="1" si="129"/>
        <v>-12775336119.746498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-12775336119.746498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-53230567.16561041</v>
      </c>
      <c r="L2474" s="444">
        <f t="shared" ca="1" si="129"/>
        <v>-12828566686.912109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-12828566686.912109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-53452361.195467122</v>
      </c>
      <c r="L2475" s="444">
        <f t="shared" ca="1" si="129"/>
        <v>-12882019048.107576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-12882019048.107576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-53675079.367114902</v>
      </c>
      <c r="L2476" s="444">
        <f t="shared" ca="1" si="129"/>
        <v>-12935694127.474691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-12935694127.474691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-53898725.531144544</v>
      </c>
      <c r="L2477" s="444">
        <f t="shared" ca="1" si="129"/>
        <v>-12989592853.005836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-12989592853.005836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-54123303.554190986</v>
      </c>
      <c r="L2478" s="444">
        <f t="shared" ca="1" si="129"/>
        <v>-13043716156.560028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-13043716156.560028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-54348817.319000117</v>
      </c>
      <c r="L2479" s="444">
        <f t="shared" ca="1" si="129"/>
        <v>-13098064973.879028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-13098064973.879028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-54575270.724495947</v>
      </c>
      <c r="L2480" s="444">
        <f t="shared" ca="1" si="129"/>
        <v>-13152640244.603525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-13152640244.603525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-54802667.68584802</v>
      </c>
      <c r="L2481" s="444">
        <f t="shared" ca="1" si="129"/>
        <v>-13207442912.289373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-13207442912.289373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-55031012.134539053</v>
      </c>
      <c r="L2482" s="444">
        <f t="shared" ca="1" si="129"/>
        <v>-13262473924.423912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-13262473924.423912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-55260308.018432967</v>
      </c>
      <c r="L2483" s="444">
        <f t="shared" ca="1" si="129"/>
        <v>-13317734232.442345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-13317734232.442345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-55490559.301843099</v>
      </c>
      <c r="L2484" s="444">
        <f t="shared" ca="1" si="129"/>
        <v>-13373224791.744188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-13373224791.744188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-55721769.965600781</v>
      </c>
      <c r="L2485" s="444">
        <f t="shared" ca="1" si="129"/>
        <v>-13428946561.709789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-13428946561.709789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-55953944.007124111</v>
      </c>
      <c r="L2486" s="444">
        <f t="shared" ca="1" si="129"/>
        <v>-13484900505.716913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-13484900505.716913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-56187085.440487146</v>
      </c>
      <c r="L2487" s="444">
        <f t="shared" ca="1" si="129"/>
        <v>-13541087591.1574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-13541087591.1574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-56421198.296489157</v>
      </c>
      <c r="L2488" s="444">
        <f t="shared" ca="1" si="129"/>
        <v>-13597508789.45389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-13597508789.45389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-56656286.622724541</v>
      </c>
      <c r="L2489" s="444">
        <f t="shared" ca="1" si="129"/>
        <v>-13654165076.076614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-13654165076.076614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-56892354.483652562</v>
      </c>
      <c r="L2490" s="444">
        <f t="shared" ca="1" si="129"/>
        <v>-13711057430.560266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-13711057430.560266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-57129405.960667774</v>
      </c>
      <c r="L2491" s="444">
        <f t="shared" ca="1" si="129"/>
        <v>-13768186836.520935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-13768186836.520935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-57367445.152170561</v>
      </c>
      <c r="L2492" s="444">
        <f t="shared" ca="1" si="129"/>
        <v>-13825554281.673105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-13825554281.673105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-57606476.173637934</v>
      </c>
      <c r="L2493" s="444">
        <f t="shared" ca="1" si="129"/>
        <v>-13883160757.846743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-13883160757.846743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-57846503.157694757</v>
      </c>
      <c r="L2494" s="444">
        <f t="shared" ca="1" si="129"/>
        <v>-13941007261.004436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-13941007261.004436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-58087530.254185162</v>
      </c>
      <c r="L2495" s="444">
        <f t="shared" ca="1" si="129"/>
        <v>-13999094791.258621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-13999094791.258621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-58329561.630244255</v>
      </c>
      <c r="L2496" s="444">
        <f t="shared" ca="1" si="129"/>
        <v>-14057424352.888866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-14057424352.888866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-58572601.470370278</v>
      </c>
      <c r="L2497" s="444">
        <f t="shared" ca="1" si="129"/>
        <v>-14115996954.359236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-14115996954.359236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-58816653.976496823</v>
      </c>
      <c r="L2498" s="444">
        <f t="shared" ca="1" si="129"/>
        <v>-14174813608.335733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-14174813608.335733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-59061723.368065558</v>
      </c>
      <c r="L2499" s="444">
        <f t="shared" ca="1" si="129"/>
        <v>-14233875331.703798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-14233875331.703798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-59307813.882099159</v>
      </c>
      <c r="L2500" s="444">
        <f t="shared" ca="1" si="129"/>
        <v>-14293183145.585897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-14293183145.585897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-59554929.773274571</v>
      </c>
      <c r="L2501" s="444">
        <f t="shared" ca="1" si="129"/>
        <v>-14352738075.359173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-14352738075.359173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-59803075.313996553</v>
      </c>
      <c r="L2502" s="444">
        <f t="shared" ca="1" si="129"/>
        <v>-14412541150.67317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-14412541150.67317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-60052254.794471547</v>
      </c>
      <c r="L2503" s="444">
        <f t="shared" ca="1" si="129"/>
        <v>-14472593405.467642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-14472593405.467642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-60302472.522781849</v>
      </c>
      <c r="L2504" s="444">
        <f t="shared" ca="1" si="129"/>
        <v>-14532895877.990423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-14532895877.990423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-60553732.824960098</v>
      </c>
      <c r="L2505" s="444">
        <f t="shared" ca="1" si="129"/>
        <v>-14593449610.815384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-14593449610.815384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-60806040.045064099</v>
      </c>
      <c r="L2506" s="444">
        <f t="shared" ca="1" si="129"/>
        <v>-14654255650.860449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-14654255650.860449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-61059398.545251869</v>
      </c>
      <c r="L2507" s="444">
        <f t="shared" ca="1" si="129"/>
        <v>-14715315049.405701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-14715315049.405701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-61313812.705857083</v>
      </c>
      <c r="L2508" s="444">
        <f t="shared" ca="1" si="129"/>
        <v>-14776628862.111557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-14776628862.111557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-61569286.925464809</v>
      </c>
      <c r="L2509" s="444">
        <f t="shared" ca="1" si="129"/>
        <v>-14838198149.037022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-14838198149.037022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-61825825.620987587</v>
      </c>
      <c r="L2510" s="444">
        <f t="shared" ca="1" si="129"/>
        <v>-14900023974.658009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-14900023974.658009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-62083433.227741703</v>
      </c>
      <c r="L2511" s="444">
        <f t="shared" ca="1" si="129"/>
        <v>-14962107407.88575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-14962107407.88575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-62342114.199523948</v>
      </c>
      <c r="L2512" s="444">
        <f t="shared" ca="1" si="129"/>
        <v>-15024449522.085274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-15024449522.085274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-62601873.008688636</v>
      </c>
      <c r="L2513" s="444">
        <f t="shared" ca="1" si="129"/>
        <v>-15087051395.093962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-15087051395.093962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-62862714.146224834</v>
      </c>
      <c r="L2514" s="444">
        <f t="shared" ca="1" si="129"/>
        <v>-15149914109.240187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-15149914109.240187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-63124642.121834099</v>
      </c>
      <c r="L2515" s="444">
        <f t="shared" ca="1" si="129"/>
        <v>-15213038751.36202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-15213038751.36202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-63387661.464008413</v>
      </c>
      <c r="L2516" s="444">
        <f t="shared" ca="1" si="129"/>
        <v>-15276426412.826029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-15276426412.826029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-63651776.720108449</v>
      </c>
      <c r="L2517" s="444">
        <f t="shared" ca="1" si="129"/>
        <v>-15340078189.546137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-15340078189.546137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-63916992.456442237</v>
      </c>
      <c r="L2518" s="444">
        <f t="shared" ca="1" si="129"/>
        <v>-15403995182.002579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-15403995182.002579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-64183313.258344077</v>
      </c>
      <c r="L2519" s="444">
        <f t="shared" ca="1" si="129"/>
        <v>-15468178495.260923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-15468178495.260923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-64450743.730253845</v>
      </c>
      <c r="L2520" s="444">
        <f t="shared" ca="1" si="129"/>
        <v>-15532629238.991177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-15532629238.991177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-64719288.495796569</v>
      </c>
      <c r="L2521" s="444">
        <f t="shared" ca="1" si="129"/>
        <v>-15597348527.486973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-15597348527.486973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-64988952.197862387</v>
      </c>
      <c r="L2522" s="444">
        <f t="shared" ca="1" si="129"/>
        <v>-15662337479.684835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-15662337479.684835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-65259739.49868682</v>
      </c>
      <c r="L2523" s="444">
        <f t="shared" ca="1" si="129"/>
        <v>-15727597219.183523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-15727597219.183523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-65531655.079931349</v>
      </c>
      <c r="L2524" s="444">
        <f t="shared" ca="1" si="129"/>
        <v>-15793128874.263454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-15793128874.263454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-65804703.64276439</v>
      </c>
      <c r="L2525" s="444">
        <f t="shared" ca="1" si="129"/>
        <v>-15858933577.906219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-15858933577.906219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-66078889.907942578</v>
      </c>
      <c r="L2526" s="444">
        <f t="shared" ca="1" si="129"/>
        <v>-15925012467.814161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-15925012467.814161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-66354218.615892328</v>
      </c>
      <c r="L2527" s="444">
        <f t="shared" ca="1" si="129"/>
        <v>-15991366686.430054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-15991366686.430054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-66630694.526791878</v>
      </c>
      <c r="L2528" s="444">
        <f t="shared" ca="1" si="129"/>
        <v>-16057997380.956846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-16057997380.956846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-66908322.420653522</v>
      </c>
      <c r="L2529" s="444">
        <f t="shared" ca="1" si="129"/>
        <v>-16124905703.377501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-16124905703.377501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-67187107.097406253</v>
      </c>
      <c r="L2530" s="444">
        <f t="shared" ca="1" si="129"/>
        <v>-16192092810.474907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-16192092810.474907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-67467053.376978785</v>
      </c>
      <c r="L2531" s="444">
        <f t="shared" ca="1" si="129"/>
        <v>-16259559863.851885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-16259559863.851885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-67748166.099382862</v>
      </c>
      <c r="L2532" s="444">
        <f t="shared" ca="1" si="129"/>
        <v>-16327308029.951267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-16327308029.951267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-68030450.124796942</v>
      </c>
      <c r="L2533" s="444">
        <f t="shared" ca="1" si="129"/>
        <v>-16395338480.076065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-16395338480.076065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-68313910.333650276</v>
      </c>
      <c r="L2534" s="444">
        <f t="shared" ca="1" si="129"/>
        <v>-16463652390.409716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-16463652390.409716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-68598551.626707152</v>
      </c>
      <c r="L2535" s="444">
        <f t="shared" ca="1" si="129"/>
        <v>-16532250942.036423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-16532250942.036423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-68884378.925151765</v>
      </c>
      <c r="L2536" s="444">
        <f t="shared" ca="1" si="129"/>
        <v>-16601135320.961575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-16601135320.961575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-69171397.170673221</v>
      </c>
      <c r="L2537" s="444">
        <f t="shared" ca="1" si="129"/>
        <v>-16670306718.132248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-16670306718.132248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-69459611.325551033</v>
      </c>
      <c r="L2538" s="444">
        <f t="shared" ca="1" si="129"/>
        <v>-16739766329.457798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-16739766329.457798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-69749026.37274082</v>
      </c>
      <c r="L2539" s="444">
        <f t="shared" ca="1" si="129"/>
        <v>-16809515355.83054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-16809515355.83054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-70039647.315960571</v>
      </c>
      <c r="L2540" s="444">
        <f t="shared" ca="1" si="129"/>
        <v>-16879555003.1465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-16879555003.1465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-70331479.179777071</v>
      </c>
      <c r="L2541" s="444">
        <f t="shared" ca="1" si="129"/>
        <v>-16949886482.326277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-16949886482.326277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-70624527.009692818</v>
      </c>
      <c r="L2542" s="444">
        <f t="shared" ca="1" si="129"/>
        <v>-17020511009.33597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-17020511009.33597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-70918795.872233212</v>
      </c>
      <c r="L2543" s="444">
        <f t="shared" ca="1" si="129"/>
        <v>-17091429805.208202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-17091429805.208202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-71214290.855034173</v>
      </c>
      <c r="L2544" s="444">
        <f t="shared" ca="1" si="129"/>
        <v>-17162644096.063236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-17162644096.063236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-71511017.066930145</v>
      </c>
      <c r="L2545" s="444">
        <f t="shared" ca="1" si="129"/>
        <v>-17234155113.130165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-17234155113.130165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-71808979.638042361</v>
      </c>
      <c r="L2546" s="444">
        <f t="shared" ca="1" si="129"/>
        <v>-17305964092.768208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-17305964092.768208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-72108183.719867527</v>
      </c>
      <c r="L2547" s="444">
        <f t="shared" ca="1" si="129"/>
        <v>-17378072276.488075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-17378072276.488075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-72408634.485366985</v>
      </c>
      <c r="L2548" s="444">
        <f t="shared" ca="1" si="129"/>
        <v>-17450480910.973442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-17450480910.973442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-72710337.129056007</v>
      </c>
      <c r="L2549" s="444">
        <f t="shared" ca="1" si="129"/>
        <v>-17523191248.102497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-17523191248.102497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-73013296.867093742</v>
      </c>
      <c r="L2550" s="444">
        <f t="shared" ca="1" si="129"/>
        <v>-17596204544.969589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-17596204544.969589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-73317518.937373281</v>
      </c>
      <c r="L2551" s="444">
        <f t="shared" ca="1" si="129"/>
        <v>-17669522063.906963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-17669522063.906963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-73623008.59961234</v>
      </c>
      <c r="L2552" s="444">
        <f t="shared" ca="1" si="129"/>
        <v>-17743145072.506577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-17743145072.506577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-73929771.135444075</v>
      </c>
      <c r="L2553" s="444">
        <f t="shared" ca="1" si="129"/>
        <v>-17817074843.642021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-17817074843.642021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-74237811.848508418</v>
      </c>
      <c r="L2554" s="444">
        <f t="shared" ca="1" si="129"/>
        <v>-17891312655.490528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-17891312655.490528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-74547136.064543873</v>
      </c>
      <c r="L2555" s="444">
        <f t="shared" ca="1" si="129"/>
        <v>-17965859791.555073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-17965859791.555073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-74857749.131479472</v>
      </c>
      <c r="L2556" s="444">
        <f t="shared" ca="1" si="129"/>
        <v>-18040717540.686554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-18040717540.686554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-75169656.419527307</v>
      </c>
      <c r="L2557" s="444">
        <f t="shared" ca="1" si="129"/>
        <v>-18115887197.106083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-18115887197.106083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-75482863.321275339</v>
      </c>
      <c r="L2558" s="444">
        <f t="shared" ref="L2558:L2812" ca="1" si="134">I2558-J2558+K2558</f>
        <v>-18191370060.427357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-18191370060.427357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-75797375.251780659</v>
      </c>
      <c r="L2559" s="444">
        <f t="shared" ca="1" si="134"/>
        <v>-18267167435.679138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-18267167435.679138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-76113197.648663074</v>
      </c>
      <c r="L2560" s="444">
        <f t="shared" ca="1" si="134"/>
        <v>-18343280633.327801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-18343280633.327801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-76430335.972199172</v>
      </c>
      <c r="L2561" s="444">
        <f t="shared" ca="1" si="134"/>
        <v>-18419710969.299999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-18419710969.299999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-76748795.705416664</v>
      </c>
      <c r="L2562" s="444">
        <f t="shared" ca="1" si="134"/>
        <v>-18496459765.005417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-18496459765.005417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-77068582.354189232</v>
      </c>
      <c r="L2563" s="444">
        <f t="shared" ca="1" si="134"/>
        <v>-18573528347.359608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-18573528347.359608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-77389701.447331697</v>
      </c>
      <c r="L2564" s="444">
        <f t="shared" ca="1" si="134"/>
        <v>-18650918048.806938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-18650918048.806938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-77712158.53669557</v>
      </c>
      <c r="L2565" s="444">
        <f t="shared" ca="1" si="134"/>
        <v>-18728630207.343636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-18728630207.343636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-78035959.197265148</v>
      </c>
      <c r="L2566" s="444">
        <f t="shared" ca="1" si="134"/>
        <v>-18806666166.540901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-18806666166.540901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-78361109.027253747</v>
      </c>
      <c r="L2567" s="444">
        <f t="shared" ca="1" si="134"/>
        <v>-18885027275.568153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-18885027275.568153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-78687613.648200631</v>
      </c>
      <c r="L2568" s="444">
        <f t="shared" ca="1" si="134"/>
        <v>-18963714889.216354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-18963714889.216354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-79015478.705068141</v>
      </c>
      <c r="L2569" s="444">
        <f t="shared" ca="1" si="134"/>
        <v>-19042730367.921421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-19042730367.921421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-79344709.866339251</v>
      </c>
      <c r="L2570" s="444">
        <f t="shared" ca="1" si="134"/>
        <v>-19122075077.787762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-19122075077.787762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-79675312.824115679</v>
      </c>
      <c r="L2571" s="444">
        <f t="shared" ca="1" si="134"/>
        <v>-19201750390.611877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-19201750390.611877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-80007293.294216156</v>
      </c>
      <c r="L2572" s="444">
        <f t="shared" ca="1" si="134"/>
        <v>-19281757683.906094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-19281757683.906094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-80340657.016275391</v>
      </c>
      <c r="L2573" s="444">
        <f t="shared" ca="1" si="134"/>
        <v>-19362098340.922367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-19362098340.922367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-80675409.753843188</v>
      </c>
      <c r="L2574" s="444">
        <f t="shared" ca="1" si="134"/>
        <v>-19442773750.676208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-19442773750.676208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-81011557.294484198</v>
      </c>
      <c r="L2575" s="444">
        <f t="shared" ca="1" si="134"/>
        <v>-19523785307.970692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-19523785307.970692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-81349105.449877888</v>
      </c>
      <c r="L2576" s="444">
        <f t="shared" ca="1" si="134"/>
        <v>-19605134413.42057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-19605134413.42057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-81688060.055919036</v>
      </c>
      <c r="L2577" s="444">
        <f t="shared" ca="1" si="134"/>
        <v>-19686822473.47649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-19686822473.47649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-82028426.972818702</v>
      </c>
      <c r="L2578" s="444">
        <f t="shared" ca="1" si="134"/>
        <v>-19768850900.44931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-19768850900.44931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-82370212.085205466</v>
      </c>
      <c r="L2579" s="444">
        <f t="shared" ca="1" si="134"/>
        <v>-19851221112.534515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-19851221112.534515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-82713421.302227139</v>
      </c>
      <c r="L2580" s="444">
        <f t="shared" ca="1" si="134"/>
        <v>-19933934533.836742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-19933934533.836742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-83058060.557653099</v>
      </c>
      <c r="L2581" s="444">
        <f t="shared" ca="1" si="134"/>
        <v>-20016992594.394394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-20016992594.394394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-83404135.809976637</v>
      </c>
      <c r="L2582" s="444">
        <f t="shared" ca="1" si="134"/>
        <v>-20100396730.204372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-20100396730.204372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-83751653.042518213</v>
      </c>
      <c r="L2583" s="444">
        <f t="shared" ca="1" si="134"/>
        <v>-20184148383.246891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-20184148383.246891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-84100618.263528705</v>
      </c>
      <c r="L2584" s="444">
        <f t="shared" ca="1" si="134"/>
        <v>-20268249001.510418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-20268249001.510418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-84451037.506293401</v>
      </c>
      <c r="L2585" s="444">
        <f t="shared" ca="1" si="134"/>
        <v>-20352700039.016712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-20352700039.016712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-84802916.829236299</v>
      </c>
      <c r="L2586" s="444">
        <f t="shared" ca="1" si="134"/>
        <v>-20437502955.845947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-20437502955.845947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-85156262.31602478</v>
      </c>
      <c r="L2587" s="444">
        <f t="shared" ca="1" si="134"/>
        <v>-20522659218.161972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-20522659218.161972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-85511080.075674877</v>
      </c>
      <c r="L2588" s="444">
        <f t="shared" ca="1" si="134"/>
        <v>-20608170298.237648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-20608170298.237648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-85867376.242656872</v>
      </c>
      <c r="L2589" s="444">
        <f t="shared" ca="1" si="134"/>
        <v>-20694037674.480305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-20694037674.480305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-86225156.977001265</v>
      </c>
      <c r="L2590" s="444">
        <f t="shared" ca="1" si="134"/>
        <v>-20780262831.457306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-20780262831.457306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-86584428.464405447</v>
      </c>
      <c r="L2591" s="444">
        <f t="shared" ca="1" si="134"/>
        <v>-20866847259.921711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-20866847259.921711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-86945196.916340455</v>
      </c>
      <c r="L2592" s="444">
        <f t="shared" ca="1" si="134"/>
        <v>-20953792456.838051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-20953792456.838051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-87307468.570158541</v>
      </c>
      <c r="L2593" s="444">
        <f t="shared" ca="1" si="134"/>
        <v>-21041099925.408211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-21041099925.408211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-87671249.689200878</v>
      </c>
      <c r="L2594" s="444">
        <f t="shared" ca="1" si="134"/>
        <v>-21128771175.097412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-21128771175.097412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-88036546.562905878</v>
      </c>
      <c r="L2595" s="444">
        <f t="shared" ca="1" si="134"/>
        <v>-21216807721.660316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-21216807721.660316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-88403365.506917983</v>
      </c>
      <c r="L2596" s="444">
        <f t="shared" ca="1" si="134"/>
        <v>-21305211087.167236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-21305211087.167236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-88771712.86319682</v>
      </c>
      <c r="L2597" s="444">
        <f t="shared" ca="1" si="134"/>
        <v>-21393982800.030434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-21393982800.030434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-89141595.000126809</v>
      </c>
      <c r="L2598" s="444">
        <f t="shared" ca="1" si="134"/>
        <v>-21483124395.03056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-21483124395.03056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-89513018.31262733</v>
      </c>
      <c r="L2599" s="444">
        <f t="shared" ca="1" si="134"/>
        <v>-21572637413.343185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-21572637413.343185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-89885989.222263277</v>
      </c>
      <c r="L2600" s="444">
        <f t="shared" ca="1" si="134"/>
        <v>-21662523402.565449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-21662523402.565449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-90260514.177356035</v>
      </c>
      <c r="L2601" s="444">
        <f t="shared" ca="1" si="134"/>
        <v>-21752783916.742805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-21752783916.742805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-90636599.653095022</v>
      </c>
      <c r="L2602" s="444">
        <f t="shared" ca="1" si="134"/>
        <v>-21843420516.395901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-21843420516.395901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-91014252.151649579</v>
      </c>
      <c r="L2603" s="444">
        <f t="shared" ca="1" si="134"/>
        <v>-21934434768.54755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-21934434768.54755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-91393478.20228146</v>
      </c>
      <c r="L2604" s="444">
        <f t="shared" ca="1" si="134"/>
        <v>-22025828246.749832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-22025828246.749832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-91774284.361457631</v>
      </c>
      <c r="L2605" s="444">
        <f t="shared" ca="1" si="134"/>
        <v>-22117602531.11129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-22117602531.11129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-92156677.2129637</v>
      </c>
      <c r="L2606" s="444">
        <f t="shared" ca="1" si="134"/>
        <v>-22209759208.324253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-22209759208.324253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-92540663.368017718</v>
      </c>
      <c r="L2607" s="444">
        <f t="shared" ca="1" si="134"/>
        <v>-22302299871.692272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-22302299871.692272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-92926249.465384468</v>
      </c>
      <c r="L2608" s="444">
        <f t="shared" ca="1" si="134"/>
        <v>-22395226121.157658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-22395226121.157658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-93313442.171490237</v>
      </c>
      <c r="L2609" s="444">
        <f t="shared" ca="1" si="134"/>
        <v>-22488539563.329147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-22488539563.329147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-93702248.180538118</v>
      </c>
      <c r="L2610" s="444">
        <f t="shared" ca="1" si="134"/>
        <v>-22582241811.509686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-22582241811.509686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-94092674.21462369</v>
      </c>
      <c r="L2611" s="444">
        <f t="shared" ca="1" si="134"/>
        <v>-22676334485.724308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-22676334485.724308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-94484727.023851275</v>
      </c>
      <c r="L2612" s="444">
        <f t="shared" ca="1" si="134"/>
        <v>-22770819212.748158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-22770819212.748158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-94878413.386450648</v>
      </c>
      <c r="L2613" s="444">
        <f t="shared" ca="1" si="134"/>
        <v>-22865697626.134609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-22865697626.134609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-95273740.108894199</v>
      </c>
      <c r="L2614" s="444">
        <f t="shared" ca="1" si="134"/>
        <v>-22960971366.243504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-22960971366.243504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-95670714.026014596</v>
      </c>
      <c r="L2615" s="444">
        <f t="shared" ca="1" si="134"/>
        <v>-23056642080.26952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-23056642080.26952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-96069342.001122996</v>
      </c>
      <c r="L2616" s="444">
        <f t="shared" ca="1" si="134"/>
        <v>-23152711422.270641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-23152711422.270641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-96469630.926127672</v>
      </c>
      <c r="L2617" s="444">
        <f t="shared" ca="1" si="134"/>
        <v>-23249181053.19677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-23249181053.19677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-96871587.721653208</v>
      </c>
      <c r="L2618" s="444">
        <f t="shared" ca="1" si="134"/>
        <v>-23346052640.918423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-23346052640.918423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-97275219.337160096</v>
      </c>
      <c r="L2619" s="444">
        <f t="shared" ca="1" si="134"/>
        <v>-23443327860.255581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-23443327860.255581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-97680532.751064926</v>
      </c>
      <c r="L2620" s="444">
        <f t="shared" ca="1" si="134"/>
        <v>-23541008393.006645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-23541008393.006645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-98087534.970861018</v>
      </c>
      <c r="L2621" s="444">
        <f t="shared" ca="1" si="134"/>
        <v>-23639095927.977505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-23639095927.977505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-98496233.033239603</v>
      </c>
      <c r="L2622" s="444">
        <f t="shared" ca="1" si="134"/>
        <v>-23737592161.010746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-23737592161.010746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-98906634.004211441</v>
      </c>
      <c r="L2623" s="444">
        <f t="shared" ca="1" si="134"/>
        <v>-23836498795.014957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-23836498795.014957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-99318744.979228988</v>
      </c>
      <c r="L2624" s="444">
        <f t="shared" ca="1" si="134"/>
        <v>-23935817539.994186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-23935817539.994186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-99732573.083309114</v>
      </c>
      <c r="L2625" s="444">
        <f t="shared" ca="1" si="134"/>
        <v>-24035550113.077496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-24035550113.077496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-100148125.47115622</v>
      </c>
      <c r="L2626" s="444">
        <f t="shared" ca="1" si="134"/>
        <v>-24135698238.548653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-24135698238.548653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-100565409.32728605</v>
      </c>
      <c r="L2627" s="444">
        <f t="shared" ca="1" si="134"/>
        <v>-24236263647.875938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-24236263647.875938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-100984431.86614974</v>
      </c>
      <c r="L2628" s="444">
        <f t="shared" ca="1" si="134"/>
        <v>-24337248079.742088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-24337248079.742088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-101405200.3322587</v>
      </c>
      <c r="L2629" s="444">
        <f t="shared" ca="1" si="134"/>
        <v>-24438653280.074348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-24438653280.074348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-101827722.00030978</v>
      </c>
      <c r="L2630" s="444">
        <f t="shared" ca="1" si="134"/>
        <v>-24540481002.074657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-24540481002.074657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-102252004.17531107</v>
      </c>
      <c r="L2631" s="444">
        <f t="shared" ca="1" si="134"/>
        <v>-24642733006.249969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-24642733006.249969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-102678054.19270821</v>
      </c>
      <c r="L2632" s="444">
        <f t="shared" ca="1" si="134"/>
        <v>-24745411060.442677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-24745411060.442677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-103105879.41851115</v>
      </c>
      <c r="L2633" s="444">
        <f t="shared" ca="1" si="134"/>
        <v>-24848516939.861187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-24848516939.861187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-103535487.24942161</v>
      </c>
      <c r="L2634" s="444">
        <f t="shared" ca="1" si="134"/>
        <v>-24952052427.110607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-24952052427.110607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-103966885.11296086</v>
      </c>
      <c r="L2635" s="444">
        <f t="shared" ca="1" si="134"/>
        <v>-25056019312.223568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-25056019312.223568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-104400080.4675982</v>
      </c>
      <c r="L2636" s="444">
        <f t="shared" ca="1" si="134"/>
        <v>-25160419392.691166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-25160419392.691166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-104835080.80287986</v>
      </c>
      <c r="L2637" s="444">
        <f t="shared" ca="1" si="134"/>
        <v>-25265254473.494045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-25265254473.494045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-105271893.63955852</v>
      </c>
      <c r="L2638" s="444">
        <f t="shared" ca="1" si="134"/>
        <v>-25370526367.133602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-25370526367.133602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-105710526.52972335</v>
      </c>
      <c r="L2639" s="444">
        <f t="shared" ca="1" si="134"/>
        <v>-25476236893.663326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-25476236893.663326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-106150987.05693053</v>
      </c>
      <c r="L2640" s="444">
        <f t="shared" ca="1" si="134"/>
        <v>-25582387880.720257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-25582387880.720257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-106593282.83633441</v>
      </c>
      <c r="L2641" s="444">
        <f t="shared" ca="1" si="134"/>
        <v>-25688981163.556591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-25688981163.556591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-107037421.51481913</v>
      </c>
      <c r="L2642" s="444">
        <f t="shared" ca="1" si="134"/>
        <v>-25796018585.071411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-25796018585.071411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-107483410.77113087</v>
      </c>
      <c r="L2643" s="444">
        <f t="shared" ca="1" si="134"/>
        <v>-25903501995.842541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-25903501995.842541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-107931258.31601058</v>
      </c>
      <c r="L2644" s="444">
        <f t="shared" ca="1" si="134"/>
        <v>-26011433254.15855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-26011433254.15855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-108380971.89232729</v>
      </c>
      <c r="L2645" s="444">
        <f t="shared" ca="1" si="134"/>
        <v>-26119814226.050877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-26119814226.050877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-108832559.27521199</v>
      </c>
      <c r="L2646" s="444">
        <f t="shared" ca="1" si="134"/>
        <v>-26228646785.326088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-26228646785.326088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-109286028.27219203</v>
      </c>
      <c r="L2647" s="444">
        <f t="shared" ca="1" si="134"/>
        <v>-26337932813.598282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-26337932813.598282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-109741386.72332618</v>
      </c>
      <c r="L2648" s="444">
        <f t="shared" ca="1" si="134"/>
        <v>-26447674200.321609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-26447674200.321609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-110198642.50134003</v>
      </c>
      <c r="L2649" s="444">
        <f t="shared" ca="1" si="134"/>
        <v>-26557872842.822948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-26557872842.822948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-110657803.51176228</v>
      </c>
      <c r="L2650" s="444">
        <f t="shared" ca="1" si="134"/>
        <v>-26668530646.334709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-26668530646.334709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-111118877.69306129</v>
      </c>
      <c r="L2651" s="444">
        <f t="shared" ca="1" si="134"/>
        <v>-26779649524.027771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-26779649524.027771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-111581873.01678237</v>
      </c>
      <c r="L2652" s="444">
        <f t="shared" ca="1" si="134"/>
        <v>-26891231397.044552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-26891231397.044552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-112046797.48768564</v>
      </c>
      <c r="L2653" s="444">
        <f t="shared" ca="1" si="134"/>
        <v>-27003278194.532238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-27003278194.532238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-112513659.1438843</v>
      </c>
      <c r="L2654" s="444">
        <f t="shared" ca="1" si="134"/>
        <v>-27115791853.676121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-27115791853.676121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-112982466.05698383</v>
      </c>
      <c r="L2655" s="444">
        <f t="shared" ca="1" si="134"/>
        <v>-27228774319.733105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-27228774319.733105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-113453226.33222127</v>
      </c>
      <c r="L2656" s="444">
        <f t="shared" ca="1" si="134"/>
        <v>-27342227546.065327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-27342227546.065327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-113925948.10860552</v>
      </c>
      <c r="L2657" s="444">
        <f t="shared" ca="1" si="134"/>
        <v>-27456153494.173931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-27456153494.173931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-114400639.55905806</v>
      </c>
      <c r="L2658" s="444">
        <f t="shared" ca="1" si="134"/>
        <v>-27570554133.73299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-27570554133.73299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-114877308.89055414</v>
      </c>
      <c r="L2659" s="444">
        <f t="shared" ca="1" si="134"/>
        <v>-27685431442.623543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-27685431442.623543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-115355964.34426476</v>
      </c>
      <c r="L2660" s="444">
        <f t="shared" ca="1" si="134"/>
        <v>-27800787406.967808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-27800787406.967808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-115836614.1956992</v>
      </c>
      <c r="L2661" s="444">
        <f t="shared" ca="1" si="134"/>
        <v>-27916624021.163506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-27916624021.163506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-116319266.75484793</v>
      </c>
      <c r="L2662" s="444">
        <f t="shared" ca="1" si="134"/>
        <v>-28032943287.918354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-28032943287.918354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-116803930.36632647</v>
      </c>
      <c r="L2663" s="444">
        <f t="shared" ca="1" si="134"/>
        <v>-28149747218.284679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-28149747218.284679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-117290613.40951949</v>
      </c>
      <c r="L2664" s="444">
        <f t="shared" ca="1" si="134"/>
        <v>-28267037831.694199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-28267037831.694199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-117779324.29872581</v>
      </c>
      <c r="L2665" s="444">
        <f t="shared" ca="1" si="134"/>
        <v>-28384817155.992924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-28384817155.992924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-118270071.48330386</v>
      </c>
      <c r="L2666" s="444">
        <f t="shared" ca="1" si="134"/>
        <v>-28503087227.476227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-28503087227.476227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-118762863.44781761</v>
      </c>
      <c r="L2667" s="444">
        <f t="shared" ca="1" si="134"/>
        <v>-28621850090.924046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-28621850090.924046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-119257708.71218352</v>
      </c>
      <c r="L2668" s="444">
        <f t="shared" ca="1" si="134"/>
        <v>-28741107799.63623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-28741107799.63623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-119754615.83181764</v>
      </c>
      <c r="L2669" s="444">
        <f t="shared" ca="1" si="134"/>
        <v>-28860862415.468048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-28860862415.468048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-120253593.39778355</v>
      </c>
      <c r="L2670" s="444">
        <f t="shared" ca="1" si="134"/>
        <v>-28981116008.865833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-28981116008.865833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-120754650.03694098</v>
      </c>
      <c r="L2671" s="444">
        <f t="shared" ca="1" si="134"/>
        <v>-29101870658.902775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-29101870658.902775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-121257794.41209489</v>
      </c>
      <c r="L2672" s="444">
        <f t="shared" ca="1" si="134"/>
        <v>-29223128453.314869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-29223128453.314869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-121763035.2221453</v>
      </c>
      <c r="L2673" s="444">
        <f t="shared" ca="1" si="134"/>
        <v>-29344891488.537014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-29344891488.537014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-122270381.20223756</v>
      </c>
      <c r="L2674" s="444">
        <f t="shared" ca="1" si="134"/>
        <v>-29467161869.73925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-29467161869.73925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-122779841.12391354</v>
      </c>
      <c r="L2675" s="444">
        <f t="shared" ca="1" si="134"/>
        <v>-29589941710.863163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-29589941710.863163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-123291423.79526317</v>
      </c>
      <c r="L2676" s="444">
        <f t="shared" ca="1" si="134"/>
        <v>-29713233134.658424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-29713233134.658424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-123805138.06107676</v>
      </c>
      <c r="L2677" s="444">
        <f t="shared" ca="1" si="134"/>
        <v>-29837038272.719501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-29837038272.719501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-124320992.80299792</v>
      </c>
      <c r="L2678" s="444">
        <f t="shared" ca="1" si="134"/>
        <v>-29961359265.522499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-29961359265.522499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-124838996.93967707</v>
      </c>
      <c r="L2679" s="444">
        <f t="shared" ca="1" si="134"/>
        <v>-30086198262.462177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-30086198262.462177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-125359159.42692572</v>
      </c>
      <c r="L2680" s="444">
        <f t="shared" ca="1" si="134"/>
        <v>-30211557421.889103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-30211557421.889103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-125881489.25787126</v>
      </c>
      <c r="L2681" s="444">
        <f t="shared" ca="1" si="134"/>
        <v>-30337438911.146973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-30337438911.146973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-126405995.46311238</v>
      </c>
      <c r="L2682" s="444">
        <f t="shared" ca="1" si="134"/>
        <v>-30463844906.610085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-30463844906.610085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-126932687.11087535</v>
      </c>
      <c r="L2683" s="444">
        <f t="shared" ca="1" si="134"/>
        <v>-30590777593.720959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-30590777593.720959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-127461573.30717066</v>
      </c>
      <c r="L2684" s="444">
        <f t="shared" ca="1" si="134"/>
        <v>-30718239167.02813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-30718239167.02813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-127992663.19595054</v>
      </c>
      <c r="L2685" s="444">
        <f t="shared" ca="1" si="134"/>
        <v>-30846231830.224079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-30846231830.224079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-128525965.95926701</v>
      </c>
      <c r="L2686" s="444">
        <f t="shared" ca="1" si="134"/>
        <v>-30974757796.183346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-30974757796.183346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-129061490.8174306</v>
      </c>
      <c r="L2687" s="444">
        <f t="shared" ca="1" si="134"/>
        <v>-31103819287.000778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-31103819287.000778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-129599247.0291699</v>
      </c>
      <c r="L2688" s="444">
        <f t="shared" ca="1" si="134"/>
        <v>-31233418534.029949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-31233418534.029949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-130139243.89179145</v>
      </c>
      <c r="L2689" s="444">
        <f t="shared" ca="1" si="134"/>
        <v>-31363557777.921741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-31363557777.921741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-130681490.74134059</v>
      </c>
      <c r="L2690" s="444">
        <f t="shared" ca="1" si="134"/>
        <v>-31494239268.663082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-31494239268.663082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-131225996.95276284</v>
      </c>
      <c r="L2691" s="444">
        <f t="shared" ca="1" si="134"/>
        <v>-31625465265.615845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-31625465265.615845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-131772771.94006599</v>
      </c>
      <c r="L2692" s="444">
        <f t="shared" ca="1" si="134"/>
        <v>-31757238037.555912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-31757238037.555912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-132321825.15648296</v>
      </c>
      <c r="L2693" s="444">
        <f t="shared" ca="1" si="134"/>
        <v>-31889559862.712395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-31889559862.712395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-132873166.09463497</v>
      </c>
      <c r="L2694" s="444">
        <f t="shared" ca="1" si="134"/>
        <v>-32022433028.80703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-32022433028.80703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-133426804.28669596</v>
      </c>
      <c r="L2695" s="444">
        <f t="shared" ca="1" si="134"/>
        <v>-32155859833.093727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-32155859833.093727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-133982749.3045572</v>
      </c>
      <c r="L2696" s="444">
        <f t="shared" ca="1" si="134"/>
        <v>-32289842582.398285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-32289842582.398285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-134541010.75999284</v>
      </c>
      <c r="L2697" s="444">
        <f t="shared" ca="1" si="134"/>
        <v>-32424383593.158279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-32424383593.158279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-135101598.30482614</v>
      </c>
      <c r="L2698" s="444">
        <f t="shared" ca="1" si="134"/>
        <v>-32559485191.463104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-32559485191.463104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-135664521.63109627</v>
      </c>
      <c r="L2699" s="444">
        <f t="shared" ca="1" si="134"/>
        <v>-32695149713.0942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-32695149713.0942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-136229790.47122586</v>
      </c>
      <c r="L2700" s="444">
        <f t="shared" ca="1" si="134"/>
        <v>-32831379503.565426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-32831379503.565426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-136797414.59818926</v>
      </c>
      <c r="L2701" s="444">
        <f t="shared" ca="1" si="134"/>
        <v>-32968176918.163616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-32968176918.163616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-137367403.82568175</v>
      </c>
      <c r="L2702" s="444">
        <f t="shared" ca="1" si="134"/>
        <v>-33105544321.9893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-33105544321.9893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-137939768.00828874</v>
      </c>
      <c r="L2703" s="444">
        <f t="shared" ca="1" si="134"/>
        <v>-33243484089.997589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-33243484089.997589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-138514517.04165661</v>
      </c>
      <c r="L2704" s="444">
        <f t="shared" ca="1" si="134"/>
        <v>-33381998607.039246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-33381998607.039246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-139091660.86266351</v>
      </c>
      <c r="L2705" s="444">
        <f t="shared" ca="1" si="134"/>
        <v>-33521090267.901909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-33521090267.901909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-139671209.44959128</v>
      </c>
      <c r="L2706" s="444">
        <f t="shared" ca="1" si="134"/>
        <v>-33660761477.351501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-33660761477.351501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-140253172.8222979</v>
      </c>
      <c r="L2707" s="444">
        <f t="shared" ca="1" si="134"/>
        <v>-33801014650.173798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-33801014650.173798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-140837561.04239082</v>
      </c>
      <c r="L2708" s="444">
        <f t="shared" ca="1" si="134"/>
        <v>-33941852211.216187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-33941852211.216187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-141424384.21340078</v>
      </c>
      <c r="L2709" s="444">
        <f t="shared" ca="1" si="134"/>
        <v>-34083276595.429588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-34083276595.429588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-142013652.48095661</v>
      </c>
      <c r="L2710" s="444">
        <f t="shared" ca="1" si="134"/>
        <v>-34225290247.910545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-34225290247.910545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-142605376.03296059</v>
      </c>
      <c r="L2711" s="444">
        <f t="shared" ca="1" si="134"/>
        <v>-34367895623.943504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-34367895623.943504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-143199565.09976459</v>
      </c>
      <c r="L2712" s="444">
        <f t="shared" ca="1" si="134"/>
        <v>-34511095189.043266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-34511095189.043266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-143796229.95434695</v>
      </c>
      <c r="L2713" s="444">
        <f t="shared" ca="1" si="134"/>
        <v>-34654891418.997612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-34654891418.997612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-144395380.91249004</v>
      </c>
      <c r="L2714" s="444">
        <f t="shared" ca="1" si="134"/>
        <v>-34799286799.910103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-34799286799.910103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-144997028.33295876</v>
      </c>
      <c r="L2715" s="444">
        <f t="shared" ca="1" si="134"/>
        <v>-34944283828.243065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-34944283828.243065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-145601182.61767945</v>
      </c>
      <c r="L2716" s="444">
        <f t="shared" ca="1" si="134"/>
        <v>-35089885010.860741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-35089885010.860741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-146207854.21191975</v>
      </c>
      <c r="L2717" s="444">
        <f t="shared" ca="1" si="134"/>
        <v>-35236092865.072662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-35236092865.072662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-146817053.60446942</v>
      </c>
      <c r="L2718" s="444">
        <f t="shared" ca="1" si="134"/>
        <v>-35382909918.677132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-35382909918.677132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-147428791.32782137</v>
      </c>
      <c r="L2719" s="444">
        <f t="shared" ca="1" si="134"/>
        <v>-35530338710.004951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-35530338710.004951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-148043077.95835397</v>
      </c>
      <c r="L2720" s="444">
        <f t="shared" ca="1" si="134"/>
        <v>-35678381787.963303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-35678381787.963303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-148659924.11651376</v>
      </c>
      <c r="L2721" s="444">
        <f t="shared" ca="1" si="134"/>
        <v>-35827041712.079819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-35827041712.079819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-149279340.46699923</v>
      </c>
      <c r="L2722" s="444">
        <f t="shared" ca="1" si="134"/>
        <v>-35976321052.546822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-35976321052.546822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-149901337.71894509</v>
      </c>
      <c r="L2723" s="444">
        <f t="shared" ca="1" si="134"/>
        <v>-36126222390.26577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-36126222390.26577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-150525926.62610736</v>
      </c>
      <c r="L2724" s="444">
        <f t="shared" ca="1" si="134"/>
        <v>-36276748316.891876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-36276748316.891876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-151153117.98704949</v>
      </c>
      <c r="L2725" s="444">
        <f t="shared" ca="1" si="134"/>
        <v>-36427901434.878929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-36427901434.878929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-151782922.64532888</v>
      </c>
      <c r="L2726" s="444">
        <f t="shared" ca="1" si="134"/>
        <v>-36579684357.524261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-36579684357.524261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-152415351.48968443</v>
      </c>
      <c r="L2727" s="444">
        <f t="shared" ca="1" si="134"/>
        <v>-36732099709.013947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-36732099709.013947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-153050415.45422477</v>
      </c>
      <c r="L2728" s="444">
        <f t="shared" ca="1" si="134"/>
        <v>-36885150124.46817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-36885150124.46817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-153688125.51861736</v>
      </c>
      <c r="L2729" s="444">
        <f t="shared" ca="1" si="134"/>
        <v>-37038838249.986786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-37038838249.986786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-154328492.70827827</v>
      </c>
      <c r="L2730" s="444">
        <f t="shared" ca="1" si="134"/>
        <v>-37193166742.695061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-37193166742.695061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-154971528.09456274</v>
      </c>
      <c r="L2731" s="444">
        <f t="shared" ca="1" si="134"/>
        <v>-37348138270.789627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-37348138270.789627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-155617242.79495677</v>
      </c>
      <c r="L2732" s="444">
        <f t="shared" ca="1" si="134"/>
        <v>-37503755513.584587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-37503755513.584587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-156265647.9732691</v>
      </c>
      <c r="L2733" s="444">
        <f t="shared" ca="1" si="134"/>
        <v>-37660021161.557854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-37660021161.557854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-156916754.83982438</v>
      </c>
      <c r="L2734" s="444">
        <f t="shared" ca="1" si="134"/>
        <v>-37816937916.397675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-37816937916.397675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-157570574.65165699</v>
      </c>
      <c r="L2735" s="444">
        <f t="shared" ca="1" si="134"/>
        <v>-37974508491.049332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-37974508491.049332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-158227118.71270555</v>
      </c>
      <c r="L2736" s="444">
        <f t="shared" ca="1" si="134"/>
        <v>-38132735609.762039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-38132735609.762039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-158886398.37400851</v>
      </c>
      <c r="L2737" s="444">
        <f t="shared" ca="1" si="134"/>
        <v>-38291622008.136047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-38291622008.136047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-159548425.0339002</v>
      </c>
      <c r="L2738" s="444">
        <f t="shared" ca="1" si="134"/>
        <v>-38451170433.169945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-38451170433.169945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-160213210.13820809</v>
      </c>
      <c r="L2739" s="444">
        <f t="shared" ca="1" si="134"/>
        <v>-38611383643.308151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-38611383643.308151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-160880765.18045062</v>
      </c>
      <c r="L2740" s="444">
        <f t="shared" ca="1" si="134"/>
        <v>-38772264408.488602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-38772264408.488602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-161551101.70203584</v>
      </c>
      <c r="L2741" s="444">
        <f t="shared" ca="1" si="134"/>
        <v>-38933815510.190636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-38933815510.190636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-162224231.29246098</v>
      </c>
      <c r="L2742" s="444">
        <f t="shared" ca="1" si="134"/>
        <v>-39096039741.483093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-39096039741.483093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-162900165.58951288</v>
      </c>
      <c r="L2743" s="444">
        <f t="shared" ca="1" si="134"/>
        <v>-39258939907.072609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-39258939907.072609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-163578916.27946919</v>
      </c>
      <c r="L2744" s="444">
        <f t="shared" ca="1" si="134"/>
        <v>-39422518823.352081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-39422518823.352081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-164260495.09730035</v>
      </c>
      <c r="L2745" s="444">
        <f t="shared" ca="1" si="134"/>
        <v>-39586779318.449379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-39586779318.449379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-164944913.82687241</v>
      </c>
      <c r="L2746" s="444">
        <f t="shared" ca="1" si="134"/>
        <v>-39751724232.276253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-39751724232.276253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-165632184.30115104</v>
      </c>
      <c r="L2747" s="444">
        <f t="shared" ca="1" si="134"/>
        <v>-39917356416.5774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-39917356416.5774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-166322318.40240583</v>
      </c>
      <c r="L2748" s="444">
        <f t="shared" ca="1" si="134"/>
        <v>-40083678734.979805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-40083678734.979805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-167015328.06241584</v>
      </c>
      <c r="L2749" s="444">
        <f t="shared" ca="1" si="134"/>
        <v>-40250694063.042221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-40250694063.042221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-167711225.26267591</v>
      </c>
      <c r="L2750" s="444">
        <f t="shared" ca="1" si="134"/>
        <v>-40418405288.304893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-40418405288.304893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-168410022.03460371</v>
      </c>
      <c r="L2751" s="444">
        <f t="shared" ca="1" si="134"/>
        <v>-40586815310.3395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-40586815310.3395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-169111730.45974791</v>
      </c>
      <c r="L2752" s="444">
        <f t="shared" ca="1" si="134"/>
        <v>-40755927040.799248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-40755927040.799248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-169816362.66999686</v>
      </c>
      <c r="L2753" s="444">
        <f t="shared" ca="1" si="134"/>
        <v>-40925743403.469246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-40925743403.469246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-170523930.84778851</v>
      </c>
      <c r="L2754" s="444">
        <f t="shared" ca="1" si="134"/>
        <v>-41096267334.317032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-41096267334.317032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-171234447.22632095</v>
      </c>
      <c r="L2755" s="444">
        <f t="shared" ca="1" si="134"/>
        <v>-41267501781.54335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-41267501781.54335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-171947924.08976397</v>
      </c>
      <c r="L2756" s="444">
        <f t="shared" ca="1" si="134"/>
        <v>-41439449705.633118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-41439449705.633118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-172664373.77347133</v>
      </c>
      <c r="L2757" s="444">
        <f t="shared" ca="1" si="134"/>
        <v>-41612114079.406586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-41612114079.406586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-173383808.66419411</v>
      </c>
      <c r="L2758" s="444">
        <f t="shared" ca="1" si="134"/>
        <v>-41785497888.070778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-41785497888.070778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-174106241.20029491</v>
      </c>
      <c r="L2759" s="444">
        <f t="shared" ca="1" si="134"/>
        <v>-41959604129.271072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-41959604129.271072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-174831683.87196279</v>
      </c>
      <c r="L2760" s="444">
        <f t="shared" ca="1" si="134"/>
        <v>-42134435813.143036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-42134435813.143036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-175560149.22142932</v>
      </c>
      <c r="L2761" s="444">
        <f t="shared" ca="1" si="134"/>
        <v>-42309995962.364464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-42309995962.364464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-176291649.84318528</v>
      </c>
      <c r="L2762" s="444">
        <f t="shared" ca="1" si="134"/>
        <v>-42486287612.207649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-42486287612.207649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-177026198.38419855</v>
      </c>
      <c r="L2763" s="444">
        <f t="shared" ca="1" si="134"/>
        <v>-42663313810.59185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-42663313810.59185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-177763807.54413271</v>
      </c>
      <c r="L2764" s="444">
        <f t="shared" ca="1" si="134"/>
        <v>-42841077618.135986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-42841077618.135986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-178504490.07556662</v>
      </c>
      <c r="L2765" s="444">
        <f t="shared" ca="1" si="134"/>
        <v>-43019582108.211555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-43019582108.211555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-179248258.78421482</v>
      </c>
      <c r="L2766" s="444">
        <f t="shared" ca="1" si="134"/>
        <v>-43198830366.995773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-43198830366.995773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-179995126.52914906</v>
      </c>
      <c r="L2767" s="444">
        <f t="shared" ca="1" si="134"/>
        <v>-43378825493.524925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-43378825493.524925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-180745106.22302052</v>
      </c>
      <c r="L2768" s="444">
        <f t="shared" ca="1" si="134"/>
        <v>-43559570599.747948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-43559570599.747948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-181498210.83228311</v>
      </c>
      <c r="L2769" s="444">
        <f t="shared" ca="1" si="134"/>
        <v>-43741068810.580231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-43741068810.580231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-182254453.37741762</v>
      </c>
      <c r="L2770" s="444">
        <f t="shared" ca="1" si="134"/>
        <v>-43923323263.957649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-43923323263.957649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-183013846.93315688</v>
      </c>
      <c r="L2771" s="444">
        <f t="shared" ca="1" si="134"/>
        <v>-44106337110.890808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-44106337110.890808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-183776404.6287117</v>
      </c>
      <c r="L2772" s="444">
        <f t="shared" ca="1" si="134"/>
        <v>-44290113515.519516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-44290113515.519516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-184542139.64799798</v>
      </c>
      <c r="L2773" s="444">
        <f t="shared" ca="1" si="134"/>
        <v>-44474655655.167511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-44474655655.167511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-185311065.22986463</v>
      </c>
      <c r="L2774" s="444">
        <f t="shared" ca="1" si="134"/>
        <v>-44659966720.397377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-44659966720.397377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-186083194.66832241</v>
      </c>
      <c r="L2775" s="444">
        <f t="shared" ca="1" si="134"/>
        <v>-44846049915.065697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-44846049915.065697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-186858541.31277373</v>
      </c>
      <c r="L2776" s="444">
        <f t="shared" ca="1" si="134"/>
        <v>-45032908456.378471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-45032908456.378471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-187637118.56824362</v>
      </c>
      <c r="L2777" s="444">
        <f t="shared" ca="1" si="134"/>
        <v>-45220545574.946716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-45220545574.946716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-188418939.89561132</v>
      </c>
      <c r="L2778" s="444">
        <f t="shared" ca="1" si="134"/>
        <v>-45408964514.842331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-45408964514.842331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-189204018.81184304</v>
      </c>
      <c r="L2779" s="444">
        <f t="shared" ca="1" si="134"/>
        <v>-45598168533.654175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-45598168533.654175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-189992368.89022574</v>
      </c>
      <c r="L2780" s="444">
        <f t="shared" ca="1" si="134"/>
        <v>-45788160902.544403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-45788160902.544403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-190784003.76060167</v>
      </c>
      <c r="L2781" s="444">
        <f t="shared" ca="1" si="134"/>
        <v>-45978944906.305008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-45978944906.305008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-191578937.10960421</v>
      </c>
      <c r="L2782" s="444">
        <f t="shared" ca="1" si="134"/>
        <v>-46170523843.414612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-46170523843.414612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-192377182.68089423</v>
      </c>
      <c r="L2783" s="444">
        <f t="shared" ca="1" si="134"/>
        <v>-46362901026.095505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-46362901026.095505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-193178754.27539793</v>
      </c>
      <c r="L2784" s="444">
        <f t="shared" ca="1" si="134"/>
        <v>-46556079780.370903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-46556079780.370903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-193983665.75154543</v>
      </c>
      <c r="L2785" s="444">
        <f t="shared" ca="1" si="134"/>
        <v>-46750063446.122452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-46750063446.122452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-194791931.02551022</v>
      </c>
      <c r="L2786" s="444">
        <f t="shared" ca="1" si="134"/>
        <v>-46944855377.147964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-46944855377.147964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-195603564.07144985</v>
      </c>
      <c r="L2787" s="444">
        <f t="shared" ca="1" si="134"/>
        <v>-47140458941.219414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-47140458941.219414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-196418578.92174757</v>
      </c>
      <c r="L2788" s="444">
        <f t="shared" ca="1" si="134"/>
        <v>-47336877520.141159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-47336877520.141159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-197236989.66725484</v>
      </c>
      <c r="L2789" s="444">
        <f t="shared" ca="1" si="134"/>
        <v>-47534114509.808411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-47534114509.808411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-198058810.45753503</v>
      </c>
      <c r="L2790" s="444">
        <f t="shared" ca="1" si="134"/>
        <v>-47732173320.265945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-47732173320.265945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-198884055.50110811</v>
      </c>
      <c r="L2791" s="444">
        <f t="shared" ca="1" si="134"/>
        <v>-47931057375.767052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-47931057375.767052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-199712739.06569606</v>
      </c>
      <c r="L2792" s="444">
        <f t="shared" ca="1" si="134"/>
        <v>-48130770114.832748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-48130770114.832748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-200544875.47846979</v>
      </c>
      <c r="L2793" s="444">
        <f t="shared" ca="1" si="134"/>
        <v>-48331314990.311218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-48331314990.311218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-201380479.12629673</v>
      </c>
      <c r="L2794" s="444">
        <f t="shared" ca="1" si="134"/>
        <v>-48532695469.437515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-48532695469.437515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-202219564.45598966</v>
      </c>
      <c r="L2795" s="444">
        <f t="shared" ca="1" si="134"/>
        <v>-48734915033.893501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-48734915033.893501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-203062145.97455627</v>
      </c>
      <c r="L2796" s="444">
        <f t="shared" ca="1" si="134"/>
        <v>-48937977179.868057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-48937977179.868057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-203908238.24945024</v>
      </c>
      <c r="L2797" s="444">
        <f t="shared" ca="1" si="134"/>
        <v>-49141885418.117508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-49141885418.117508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-204757855.90882295</v>
      </c>
      <c r="L2798" s="444">
        <f t="shared" ca="1" si="134"/>
        <v>-49346643274.026329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-49346643274.026329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-205611013.64177638</v>
      </c>
      <c r="L2799" s="444">
        <f t="shared" ca="1" si="134"/>
        <v>-49552254287.668106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-49552254287.668106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-206467726.1986171</v>
      </c>
      <c r="L2800" s="444">
        <f t="shared" ca="1" si="134"/>
        <v>-49758722013.866722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-49758722013.866722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-207328008.39111134</v>
      </c>
      <c r="L2801" s="444">
        <f t="shared" ca="1" si="134"/>
        <v>-49966050022.257835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-49966050022.257835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-208191875.09274098</v>
      </c>
      <c r="L2802" s="444">
        <f t="shared" ca="1" si="134"/>
        <v>-50174241897.350578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-50174241897.350578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-209059341.23896074</v>
      </c>
      <c r="L2803" s="444">
        <f t="shared" ca="1" si="134"/>
        <v>-50383301238.589539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-50383301238.589539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-209930421.82745641</v>
      </c>
      <c r="L2804" s="444">
        <f t="shared" ca="1" si="134"/>
        <v>-50593231660.416992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-50593231660.416992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-210805131.91840413</v>
      </c>
      <c r="L2805" s="444">
        <f t="shared" ca="1" si="134"/>
        <v>-50804036792.335396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-50804036792.335396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-211683486.63473082</v>
      </c>
      <c r="L2806" s="444">
        <f t="shared" ca="1" si="134"/>
        <v>-51015720278.970123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-51015720278.970123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-212565501.16237551</v>
      </c>
      <c r="L2807" s="444">
        <f t="shared" ca="1" si="134"/>
        <v>-51228285780.1325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-51228285780.1325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-213451190.75055209</v>
      </c>
      <c r="L2808" s="444">
        <f t="shared" ca="1" si="134"/>
        <v>-51441736970.883049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-51441736970.883049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-214340570.71201271</v>
      </c>
      <c r="L2809" s="444">
        <f t="shared" ca="1" si="134"/>
        <v>-51656077541.595062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-51656077541.595062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-215233656.42331275</v>
      </c>
      <c r="L2810" s="444">
        <f t="shared" ca="1" si="134"/>
        <v>-51871311198.018372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-51871311198.018372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-216130463.32507655</v>
      </c>
      <c r="L2811" s="444">
        <f t="shared" ca="1" si="134"/>
        <v>-52087441661.343445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-52087441661.343445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-217031006.92226434</v>
      </c>
      <c r="L2812" s="444">
        <f t="shared" ca="1" si="134"/>
        <v>-52304472668.265709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-52304472668.265709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-217935302.78444046</v>
      </c>
      <c r="L2813" s="444">
        <f t="shared" ref="L2813:L3067" ca="1" si="139">I2813-J2813+K2813</f>
        <v>-52522407971.050148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-52522407971.050148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-218843366.54604229</v>
      </c>
      <c r="L2814" s="444">
        <f t="shared" ca="1" si="139"/>
        <v>-52741251337.596191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-52741251337.596191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-219755213.90665078</v>
      </c>
      <c r="L2815" s="444">
        <f t="shared" ca="1" si="139"/>
        <v>-52961006551.502846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-52961006551.502846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-220670860.63126186</v>
      </c>
      <c r="L2816" s="444">
        <f t="shared" ca="1" si="139"/>
        <v>-53181677412.134109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-53181677412.134109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-221590322.55055878</v>
      </c>
      <c r="L2817" s="444">
        <f t="shared" ca="1" si="139"/>
        <v>-53403267734.684669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-53403267734.684669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-222513615.56118611</v>
      </c>
      <c r="L2818" s="444">
        <f t="shared" ca="1" si="139"/>
        <v>-53625781350.245857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-53625781350.245857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-223440755.62602437</v>
      </c>
      <c r="L2819" s="444">
        <f t="shared" ca="1" si="139"/>
        <v>-53849222105.87188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-53849222105.87188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-224371758.77446616</v>
      </c>
      <c r="L2820" s="444">
        <f t="shared" ca="1" si="139"/>
        <v>-54073593864.646347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-54073593864.646347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-225306641.10269311</v>
      </c>
      <c r="L2821" s="444">
        <f t="shared" ca="1" si="139"/>
        <v>-54298900505.749039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-54298900505.749039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-226245418.77395433</v>
      </c>
      <c r="L2822" s="444">
        <f t="shared" ca="1" si="139"/>
        <v>-54525145924.522995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-54525145924.522995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-227188108.0188458</v>
      </c>
      <c r="L2823" s="444">
        <f t="shared" ca="1" si="139"/>
        <v>-54752334032.54184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-54752334032.54184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-228134725.135591</v>
      </c>
      <c r="L2824" s="444">
        <f t="shared" ca="1" si="139"/>
        <v>-54980468757.677429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-54980468757.677429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-229085286.49032262</v>
      </c>
      <c r="L2825" s="444">
        <f t="shared" ca="1" si="139"/>
        <v>-55209554044.167755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-55209554044.167755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-230039808.51736563</v>
      </c>
      <c r="L2826" s="444">
        <f t="shared" ca="1" si="139"/>
        <v>-55439593852.68512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-55439593852.68512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-230998307.71952131</v>
      </c>
      <c r="L2827" s="444">
        <f t="shared" ca="1" si="139"/>
        <v>-55670592160.40464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-55670592160.40464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-231960800.66835266</v>
      </c>
      <c r="L2828" s="444">
        <f t="shared" ca="1" si="139"/>
        <v>-55902552961.07299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-55902552961.07299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-232927304.0044708</v>
      </c>
      <c r="L2829" s="444">
        <f t="shared" ca="1" si="139"/>
        <v>-56135480265.077461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-56135480265.077461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-233897834.43782276</v>
      </c>
      <c r="L2830" s="444">
        <f t="shared" ca="1" si="139"/>
        <v>-56369378099.515282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-56369378099.515282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-234872408.74798036</v>
      </c>
      <c r="L2831" s="444">
        <f t="shared" ca="1" si="139"/>
        <v>-56604250508.26326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-56604250508.26326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-235851043.78443024</v>
      </c>
      <c r="L2832" s="444">
        <f t="shared" ca="1" si="139"/>
        <v>-56840101552.047691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-56840101552.047691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-236833756.46686542</v>
      </c>
      <c r="L2833" s="444">
        <f t="shared" ca="1" si="139"/>
        <v>-57076935308.514557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-57076935308.514557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-237820563.78547731</v>
      </c>
      <c r="L2834" s="444">
        <f t="shared" ca="1" si="139"/>
        <v>-57314755872.300034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-57314755872.300034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-238811482.8012501</v>
      </c>
      <c r="L2835" s="444">
        <f t="shared" ca="1" si="139"/>
        <v>-57553567355.10128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-57553567355.10128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-239806530.64625534</v>
      </c>
      <c r="L2836" s="444">
        <f t="shared" ca="1" si="139"/>
        <v>-57793373885.747536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-57793373885.747536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-240805724.52394807</v>
      </c>
      <c r="L2837" s="444">
        <f t="shared" ca="1" si="139"/>
        <v>-58034179610.271484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-58034179610.271484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-241809081.70946452</v>
      </c>
      <c r="L2838" s="444">
        <f t="shared" ca="1" si="139"/>
        <v>-58275988691.980949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-58275988691.980949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-242816619.54992062</v>
      </c>
      <c r="L2839" s="444">
        <f t="shared" ca="1" si="139"/>
        <v>-58518805311.530869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-58518805311.530869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-243828355.4647119</v>
      </c>
      <c r="L2840" s="444">
        <f t="shared" ca="1" si="139"/>
        <v>-58762633666.995583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-58762633666.995583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-244844306.94581497</v>
      </c>
      <c r="L2841" s="444">
        <f t="shared" ca="1" si="139"/>
        <v>-59007477973.941399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-59007477973.941399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-245864491.55808914</v>
      </c>
      <c r="L2842" s="444">
        <f t="shared" ca="1" si="139"/>
        <v>-59253342465.499489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-59253342465.499489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-246888926.93958116</v>
      </c>
      <c r="L2843" s="444">
        <f t="shared" ca="1" si="139"/>
        <v>-59500231392.439072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-59500231392.439072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-247917630.80182946</v>
      </c>
      <c r="L2844" s="444">
        <f t="shared" ca="1" si="139"/>
        <v>-59748149023.240898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-59748149023.240898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-248950620.93017042</v>
      </c>
      <c r="L2845" s="444">
        <f t="shared" ca="1" si="139"/>
        <v>-59997099644.171066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-59997099644.171066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-249987915.18404606</v>
      </c>
      <c r="L2846" s="444">
        <f t="shared" ca="1" si="139"/>
        <v>-60247087559.35511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-60247087559.35511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-251029531.49731293</v>
      </c>
      <c r="L2847" s="444">
        <f t="shared" ca="1" si="139"/>
        <v>-60498117090.852425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-60498117090.852425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-252075487.87855175</v>
      </c>
      <c r="L2848" s="444">
        <f t="shared" ca="1" si="139"/>
        <v>-60750192578.73098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-60750192578.73098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-253125802.4113791</v>
      </c>
      <c r="L2849" s="444">
        <f t="shared" ca="1" si="139"/>
        <v>-61003318381.142357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-61003318381.142357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-254180493.25475979</v>
      </c>
      <c r="L2850" s="444">
        <f t="shared" ca="1" si="139"/>
        <v>-61257498874.397118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-61257498874.397118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-255239578.64332131</v>
      </c>
      <c r="L2851" s="444">
        <f t="shared" ca="1" si="139"/>
        <v>-61512738453.040436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-61512738453.040436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-256303076.88766849</v>
      </c>
      <c r="L2852" s="444">
        <f t="shared" ca="1" si="139"/>
        <v>-61769041529.928101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-61769041529.928101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-257371006.37470046</v>
      </c>
      <c r="L2853" s="444">
        <f t="shared" ca="1" si="139"/>
        <v>-62026412536.302803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-62026412536.302803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-258443385.56792831</v>
      </c>
      <c r="L2854" s="444">
        <f t="shared" ca="1" si="139"/>
        <v>-62284855921.870728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-62284855921.870728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-259520233.00779471</v>
      </c>
      <c r="L2855" s="444">
        <f t="shared" ca="1" si="139"/>
        <v>-62544376154.878525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-62544376154.878525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-260601567.31199381</v>
      </c>
      <c r="L2856" s="444">
        <f t="shared" ca="1" si="139"/>
        <v>-62804977722.190521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-62804977722.190521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-261687407.17579383</v>
      </c>
      <c r="L2857" s="444">
        <f t="shared" ca="1" si="139"/>
        <v>-63066665129.366318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-63066665129.366318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-262777771.37235966</v>
      </c>
      <c r="L2858" s="444">
        <f t="shared" ca="1" si="139"/>
        <v>-63329442900.738678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-63329442900.738678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-263872678.75307778</v>
      </c>
      <c r="L2859" s="444">
        <f t="shared" ca="1" si="139"/>
        <v>-63593315579.491753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-63593315579.491753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-264972148.24788231</v>
      </c>
      <c r="L2860" s="444">
        <f t="shared" ca="1" si="139"/>
        <v>-63858287727.739632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-63858287727.739632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-266076198.86558184</v>
      </c>
      <c r="L2861" s="444">
        <f t="shared" ca="1" si="139"/>
        <v>-64124363926.605217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-64124363926.605217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-267184849.69418839</v>
      </c>
      <c r="L2862" s="444">
        <f t="shared" ca="1" si="139"/>
        <v>-64391548776.299408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-64391548776.299408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-268298119.90124753</v>
      </c>
      <c r="L2863" s="444">
        <f t="shared" ca="1" si="139"/>
        <v>-64659846896.200653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-64659846896.200653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-269416028.73416936</v>
      </c>
      <c r="L2864" s="444">
        <f t="shared" ca="1" si="139"/>
        <v>-64929262924.934822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-64929262924.934822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-270538595.52056175</v>
      </c>
      <c r="L2865" s="444">
        <f t="shared" ca="1" si="139"/>
        <v>-65199801520.455383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-65199801520.455383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-271665839.66856408</v>
      </c>
      <c r="L2866" s="444">
        <f t="shared" ca="1" si="139"/>
        <v>-65471467360.123947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-65471467360.123947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-272797780.6671831</v>
      </c>
      <c r="L2867" s="444">
        <f t="shared" ca="1" si="139"/>
        <v>-65744265140.79113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-65744265140.79113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-273934438.08662969</v>
      </c>
      <c r="L2868" s="444">
        <f t="shared" ca="1" si="139"/>
        <v>-66018199578.877762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-66018199578.877762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-275075831.57865733</v>
      </c>
      <c r="L2869" s="444">
        <f t="shared" ca="1" si="139"/>
        <v>-66293275410.456421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-66293275410.456421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-276221980.87690181</v>
      </c>
      <c r="L2870" s="444">
        <f t="shared" ca="1" si="139"/>
        <v>-66569497391.333321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-66569497391.333321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-277372905.7972222</v>
      </c>
      <c r="L2871" s="444">
        <f t="shared" ca="1" si="139"/>
        <v>-66846870297.130547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-66846870297.130547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-278528626.23804396</v>
      </c>
      <c r="L2872" s="444">
        <f t="shared" ca="1" si="139"/>
        <v>-67125398923.368591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-67125398923.368591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-279689162.18070245</v>
      </c>
      <c r="L2873" s="444">
        <f t="shared" ca="1" si="139"/>
        <v>-67405088085.549294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-67405088085.549294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-280854533.68978876</v>
      </c>
      <c r="L2874" s="444">
        <f t="shared" ca="1" si="139"/>
        <v>-67685942619.239082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-67685942619.239082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-282024760.9134962</v>
      </c>
      <c r="L2875" s="444">
        <f t="shared" ca="1" si="139"/>
        <v>-67967967380.15258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-67967967380.15258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-283199864.08396912</v>
      </c>
      <c r="L2876" s="444">
        <f t="shared" ca="1" si="139"/>
        <v>-68251167244.236549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-68251167244.236549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-284379863.51765233</v>
      </c>
      <c r="L2877" s="444">
        <f t="shared" ca="1" si="139"/>
        <v>-68535547107.754204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-68535547107.754204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-285564779.61564249</v>
      </c>
      <c r="L2878" s="444">
        <f t="shared" ca="1" si="139"/>
        <v>-68821111887.369843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-68821111887.369843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-286754632.86404103</v>
      </c>
      <c r="L2879" s="444">
        <f t="shared" ca="1" si="139"/>
        <v>-69107866520.233887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-69107866520.233887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-287949443.83430785</v>
      </c>
      <c r="L2880" s="444">
        <f t="shared" ca="1" si="139"/>
        <v>-69395815964.068192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-69395815964.068192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-289149233.18361747</v>
      </c>
      <c r="L2881" s="444">
        <f t="shared" ca="1" si="139"/>
        <v>-69684965197.251816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-69684965197.251816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-290354021.65521592</v>
      </c>
      <c r="L2882" s="444">
        <f t="shared" ca="1" si="139"/>
        <v>-69975319218.907028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-69975319218.907028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-291563830.07877928</v>
      </c>
      <c r="L2883" s="444">
        <f t="shared" ca="1" si="139"/>
        <v>-70266883048.985809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-70266883048.985809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-292778679.37077421</v>
      </c>
      <c r="L2884" s="444">
        <f t="shared" ca="1" si="139"/>
        <v>-70559661728.356583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-70559661728.356583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-293998590.53481907</v>
      </c>
      <c r="L2885" s="444">
        <f t="shared" ca="1" si="139"/>
        <v>-70853660318.891403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-70853660318.891403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-295223584.66204751</v>
      </c>
      <c r="L2886" s="444">
        <f t="shared" ca="1" si="139"/>
        <v>-71148883903.553452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-71148883903.553452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-296453682.93147272</v>
      </c>
      <c r="L2887" s="444">
        <f t="shared" ca="1" si="139"/>
        <v>-71445337586.484924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-71445337586.484924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-297688906.61035383</v>
      </c>
      <c r="L2888" s="444">
        <f t="shared" ca="1" si="139"/>
        <v>-71743026493.095276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-71743026493.095276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-298929277.05456364</v>
      </c>
      <c r="L2889" s="444">
        <f t="shared" ca="1" si="139"/>
        <v>-72041955770.149841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-72041955770.149841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-300174815.70895767</v>
      </c>
      <c r="L2890" s="444">
        <f t="shared" ca="1" si="139"/>
        <v>-72342130585.858795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-72342130585.858795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-301425544.10774499</v>
      </c>
      <c r="L2891" s="444">
        <f t="shared" ca="1" si="139"/>
        <v>-72643556129.966537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-72643556129.966537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-302681483.87486058</v>
      </c>
      <c r="L2892" s="444">
        <f t="shared" ca="1" si="139"/>
        <v>-72946237613.8414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-72946237613.8414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-303942656.72433919</v>
      </c>
      <c r="L2893" s="444">
        <f t="shared" ca="1" si="139"/>
        <v>-73250180270.565735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-73250180270.565735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-305209084.46069056</v>
      </c>
      <c r="L2894" s="444">
        <f t="shared" ca="1" si="139"/>
        <v>-73555389355.026428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-73555389355.026428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-306480788.97927678</v>
      </c>
      <c r="L2895" s="444">
        <f t="shared" ca="1" si="139"/>
        <v>-73861870144.005707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-73861870144.005707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-307757792.26669043</v>
      </c>
      <c r="L2896" s="444">
        <f t="shared" ca="1" si="139"/>
        <v>-74169627936.2724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-74169627936.2724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-309040116.40113497</v>
      </c>
      <c r="L2897" s="444">
        <f t="shared" ca="1" si="139"/>
        <v>-74478668052.673538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-74478668052.673538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-310327783.55280638</v>
      </c>
      <c r="L2898" s="444">
        <f t="shared" ca="1" si="139"/>
        <v>-74788995836.226349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-74788995836.226349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-311620815.98427647</v>
      </c>
      <c r="L2899" s="444">
        <f t="shared" ca="1" si="139"/>
        <v>-75100616652.210632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-75100616652.210632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-312919236.05087763</v>
      </c>
      <c r="L2900" s="444">
        <f t="shared" ca="1" si="139"/>
        <v>-75413535888.261505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-75413535888.261505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-314223066.20108962</v>
      </c>
      <c r="L2901" s="444">
        <f t="shared" ca="1" si="139"/>
        <v>-75727758954.462601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-75727758954.462601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-315532328.97692752</v>
      </c>
      <c r="L2902" s="444">
        <f t="shared" ca="1" si="139"/>
        <v>-76043291283.439529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-76043291283.439529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-316847047.01433134</v>
      </c>
      <c r="L2903" s="444">
        <f t="shared" ca="1" si="139"/>
        <v>-76360138330.453857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-76360138330.453857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-318167243.04355776</v>
      </c>
      <c r="L2904" s="444">
        <f t="shared" ca="1" si="139"/>
        <v>-76678305573.497421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-76678305573.497421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-319492939.88957256</v>
      </c>
      <c r="L2905" s="444">
        <f t="shared" ca="1" si="139"/>
        <v>-76997798513.386993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-76997798513.386993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-320824160.47244579</v>
      </c>
      <c r="L2906" s="444">
        <f t="shared" ca="1" si="139"/>
        <v>-77318622673.859436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-77318622673.859436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-322160927.80774766</v>
      </c>
      <c r="L2907" s="444">
        <f t="shared" ca="1" si="139"/>
        <v>-77640783601.667191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-77640783601.667191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-323503265.00694662</v>
      </c>
      <c r="L2908" s="444">
        <f t="shared" ca="1" si="139"/>
        <v>-77964286866.674133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-77964286866.674133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-324851195.2778089</v>
      </c>
      <c r="L2909" s="444">
        <f t="shared" ca="1" si="139"/>
        <v>-78289138061.951935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-78289138061.951935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-326204741.92479974</v>
      </c>
      <c r="L2910" s="444">
        <f t="shared" ca="1" si="139"/>
        <v>-78615342803.87674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-78615342803.87674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-327563928.34948641</v>
      </c>
      <c r="L2911" s="444">
        <f t="shared" ca="1" si="139"/>
        <v>-78942906732.226227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-78942906732.226227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-328928778.0509426</v>
      </c>
      <c r="L2912" s="444">
        <f t="shared" ca="1" si="139"/>
        <v>-79271835510.277176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-79271835510.277176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-330299314.6261549</v>
      </c>
      <c r="L2913" s="444">
        <f t="shared" ca="1" si="139"/>
        <v>-79602134824.903336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-79602134824.903336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-331675561.77043056</v>
      </c>
      <c r="L2914" s="444">
        <f t="shared" ca="1" si="139"/>
        <v>-79933810386.673767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-79933810386.673767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-333057543.27780735</v>
      </c>
      <c r="L2915" s="444">
        <f t="shared" ca="1" si="139"/>
        <v>-80266867929.951569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-80266867929.951569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-334445283.04146487</v>
      </c>
      <c r="L2916" s="444">
        <f t="shared" ca="1" si="139"/>
        <v>-80601313212.993027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-80601313212.993027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-335838805.05413759</v>
      </c>
      <c r="L2917" s="444">
        <f t="shared" ca="1" si="139"/>
        <v>-80937152018.047165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-80937152018.047165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-337238133.40852988</v>
      </c>
      <c r="L2918" s="444">
        <f t="shared" ca="1" si="139"/>
        <v>-81274390151.455688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-81274390151.455688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-338643292.29773206</v>
      </c>
      <c r="L2919" s="444">
        <f t="shared" ca="1" si="139"/>
        <v>-81613033443.753418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-81613033443.753418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-340054306.01563925</v>
      </c>
      <c r="L2920" s="444">
        <f t="shared" ca="1" si="139"/>
        <v>-81953087749.769058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-81953087749.769058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-341471198.95737106</v>
      </c>
      <c r="L2921" s="444">
        <f t="shared" ca="1" si="139"/>
        <v>-82294558948.726425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-82294558948.726425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-342893995.61969346</v>
      </c>
      <c r="L2922" s="444">
        <f t="shared" ca="1" si="139"/>
        <v>-82637452944.346115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-82637452944.346115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-344322720.60144216</v>
      </c>
      <c r="L2923" s="444">
        <f t="shared" ca="1" si="139"/>
        <v>-82981775664.947556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-82981775664.947556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-345757398.60394812</v>
      </c>
      <c r="L2924" s="444">
        <f t="shared" ca="1" si="139"/>
        <v>-83327533063.551498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-83327533063.551498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-347198054.43146455</v>
      </c>
      <c r="L2925" s="444">
        <f t="shared" ca="1" si="139"/>
        <v>-83674731117.982956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-83674731117.982956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-348644712.99159563</v>
      </c>
      <c r="L2926" s="444">
        <f t="shared" ca="1" si="139"/>
        <v>-84023375830.974548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-84023375830.974548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-350097399.29572725</v>
      </c>
      <c r="L2927" s="444">
        <f t="shared" ca="1" si="139"/>
        <v>-84373473230.270279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-84373473230.270279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-351556138.45945948</v>
      </c>
      <c r="L2928" s="444">
        <f t="shared" ca="1" si="139"/>
        <v>-84725029368.729736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-84725029368.729736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-353020955.70304054</v>
      </c>
      <c r="L2929" s="444">
        <f t="shared" ca="1" si="139"/>
        <v>-85078050324.43277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-85078050324.43277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-354491876.35180318</v>
      </c>
      <c r="L2930" s="444">
        <f t="shared" ca="1" si="139"/>
        <v>-85432542200.784576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-85432542200.784576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-355968925.83660239</v>
      </c>
      <c r="L2931" s="444">
        <f t="shared" ca="1" si="139"/>
        <v>-85788511126.621185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-85788511126.621185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-357452129.69425493</v>
      </c>
      <c r="L2932" s="444">
        <f t="shared" ca="1" si="139"/>
        <v>-86145963256.315445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-86145963256.315445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-358941513.567981</v>
      </c>
      <c r="L2933" s="444">
        <f t="shared" ca="1" si="139"/>
        <v>-86504904769.883423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-86504904769.883423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-360437103.2078476</v>
      </c>
      <c r="L2934" s="444">
        <f t="shared" ca="1" si="139"/>
        <v>-86865341873.091278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-86865341873.091278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-361938924.47121364</v>
      </c>
      <c r="L2935" s="444">
        <f t="shared" ca="1" si="139"/>
        <v>-87227280797.562485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-87227280797.562485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-363447003.32317704</v>
      </c>
      <c r="L2936" s="444">
        <f t="shared" ca="1" si="139"/>
        <v>-87590727800.885666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-87590727800.885666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-364961365.83702362</v>
      </c>
      <c r="L2937" s="444">
        <f t="shared" ca="1" si="139"/>
        <v>-87955689166.722687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-87955689166.722687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-366482038.19467783</v>
      </c>
      <c r="L2938" s="444">
        <f t="shared" ca="1" si="139"/>
        <v>-88322171204.917358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-88322171204.917358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-368009046.68715566</v>
      </c>
      <c r="L2939" s="444">
        <f t="shared" ca="1" si="139"/>
        <v>-88690180251.604507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-88690180251.604507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-369542417.71501875</v>
      </c>
      <c r="L2940" s="444">
        <f t="shared" ca="1" si="139"/>
        <v>-89059722669.319519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-89059722669.319519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-371082177.78883135</v>
      </c>
      <c r="L2941" s="444">
        <f t="shared" ca="1" si="139"/>
        <v>-89430804847.108353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-89430804847.108353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-372628353.52961814</v>
      </c>
      <c r="L2942" s="444">
        <f t="shared" ca="1" si="139"/>
        <v>-89803433200.63797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-89803433200.63797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-374180971.66932487</v>
      </c>
      <c r="L2943" s="444">
        <f t="shared" ca="1" si="139"/>
        <v>-90177614172.307297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-90177614172.307297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-375740059.05128038</v>
      </c>
      <c r="L2944" s="444">
        <f t="shared" ca="1" si="139"/>
        <v>-90553354231.358582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-90553354231.358582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-377305642.63066077</v>
      </c>
      <c r="L2945" s="444">
        <f t="shared" ca="1" si="139"/>
        <v>-90930659873.989243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-90930659873.989243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-378877749.4749552</v>
      </c>
      <c r="L2946" s="444">
        <f t="shared" ca="1" si="139"/>
        <v>-91309537623.464203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-91309537623.464203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-380456406.76443416</v>
      </c>
      <c r="L2947" s="444">
        <f t="shared" ca="1" si="139"/>
        <v>-91689994030.228638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-91689994030.228638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-382041641.79261935</v>
      </c>
      <c r="L2948" s="444">
        <f t="shared" ca="1" si="139"/>
        <v>-92072035672.021255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-92072035672.021255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-383633481.96675521</v>
      </c>
      <c r="L2949" s="444">
        <f t="shared" ca="1" si="139"/>
        <v>-92455669153.988007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-92455669153.988007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-385231954.80828333</v>
      </c>
      <c r="L2950" s="444">
        <f t="shared" ca="1" si="139"/>
        <v>-92840901108.796295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-92840901108.796295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-386837087.95331788</v>
      </c>
      <c r="L2951" s="444">
        <f t="shared" ca="1" si="139"/>
        <v>-93227738196.749619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-93227738196.749619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-388448909.15312338</v>
      </c>
      <c r="L2952" s="444">
        <f t="shared" ca="1" si="139"/>
        <v>-93616187105.90274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-93616187105.90274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-390067446.27459472</v>
      </c>
      <c r="L2953" s="444">
        <f t="shared" ca="1" si="139"/>
        <v>-94006254552.177338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-94006254552.177338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-391692727.30073893</v>
      </c>
      <c r="L2954" s="444">
        <f t="shared" ca="1" si="139"/>
        <v>-94397947279.478073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-94397947279.478073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-393324780.33115864</v>
      </c>
      <c r="L2955" s="444">
        <f t="shared" ca="1" si="139"/>
        <v>-94791272059.809235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-94791272059.809235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-394963633.58253849</v>
      </c>
      <c r="L2956" s="444">
        <f t="shared" ca="1" si="139"/>
        <v>-95186235693.391769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-95186235693.391769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-396609315.38913238</v>
      </c>
      <c r="L2957" s="444">
        <f t="shared" ca="1" si="139"/>
        <v>-95582845008.780899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-95582845008.780899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-398261854.20325375</v>
      </c>
      <c r="L2958" s="444">
        <f t="shared" ca="1" si="139"/>
        <v>-95981106862.984146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-95981106862.984146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-399921278.59576726</v>
      </c>
      <c r="L2959" s="444">
        <f t="shared" ca="1" si="139"/>
        <v>-96381028141.57991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-96381028141.57991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-401587617.25658298</v>
      </c>
      <c r="L2960" s="444">
        <f t="shared" ca="1" si="139"/>
        <v>-96782615758.836487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-96782615758.836487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-403260898.995152</v>
      </c>
      <c r="L2961" s="444">
        <f t="shared" ca="1" si="139"/>
        <v>-97185876657.831635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-97185876657.831635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-404941152.74096513</v>
      </c>
      <c r="L2962" s="444">
        <f t="shared" ca="1" si="139"/>
        <v>-97590817810.572601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-97590817810.572601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-406628407.54405248</v>
      </c>
      <c r="L2963" s="444">
        <f t="shared" ca="1" si="139"/>
        <v>-97997446218.116653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-97997446218.116653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-408322692.57548606</v>
      </c>
      <c r="L2964" s="444">
        <f t="shared" ca="1" si="139"/>
        <v>-98405768910.692139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-98405768910.692139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-410024037.12788391</v>
      </c>
      <c r="L2965" s="444">
        <f t="shared" ca="1" si="139"/>
        <v>-98815792947.820023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-98815792947.820023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-411732470.61591673</v>
      </c>
      <c r="L2966" s="444">
        <f t="shared" ca="1" si="139"/>
        <v>-99227525418.435944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-99227525418.435944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-413448022.57681644</v>
      </c>
      <c r="L2967" s="444">
        <f t="shared" ca="1" si="139"/>
        <v>-99640973441.012756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-99640973441.012756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-415170722.67088646</v>
      </c>
      <c r="L2968" s="444">
        <f t="shared" ca="1" si="139"/>
        <v>-100056144163.68364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-100056144163.68364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-416900600.68201518</v>
      </c>
      <c r="L2969" s="444">
        <f t="shared" ca="1" si="139"/>
        <v>-100473044764.36566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-100473044764.36566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-418637686.51819026</v>
      </c>
      <c r="L2970" s="444">
        <f t="shared" ca="1" si="139"/>
        <v>-100891682450.88385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-100891682450.88385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-420382010.21201605</v>
      </c>
      <c r="L2971" s="444">
        <f t="shared" ca="1" si="139"/>
        <v>-101312064461.09587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-101312064461.09587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-422133601.92123282</v>
      </c>
      <c r="L2972" s="444">
        <f t="shared" ca="1" si="139"/>
        <v>-101734198063.01711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-101734198063.01711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-423892491.92923796</v>
      </c>
      <c r="L2973" s="444">
        <f t="shared" ca="1" si="139"/>
        <v>-102158090554.94635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-102158090554.94635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-425658710.6456098</v>
      </c>
      <c r="L2974" s="444">
        <f t="shared" ca="1" si="139"/>
        <v>-102583749265.59196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-102583749265.59196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-427432288.60663319</v>
      </c>
      <c r="L2975" s="444">
        <f t="shared" ca="1" si="139"/>
        <v>-103011181554.19859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-103011181554.19859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-429213256.47582746</v>
      </c>
      <c r="L2976" s="444">
        <f t="shared" ca="1" si="139"/>
        <v>-103440394810.67442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-103440394810.67442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-431001645.04447675</v>
      </c>
      <c r="L2977" s="444">
        <f t="shared" ca="1" si="139"/>
        <v>-103871396455.7189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-103871396455.7189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-432797485.23216206</v>
      </c>
      <c r="L2978" s="444">
        <f t="shared" ca="1" si="139"/>
        <v>-104304193940.95107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-104304193940.95107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-434600808.08729607</v>
      </c>
      <c r="L2979" s="444">
        <f t="shared" ca="1" si="139"/>
        <v>-104738794749.03836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-104738794749.03836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-436411644.78765982</v>
      </c>
      <c r="L2980" s="444">
        <f t="shared" ca="1" si="139"/>
        <v>-105175206393.82602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-105175206393.82602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-438230026.64094174</v>
      </c>
      <c r="L2981" s="444">
        <f t="shared" ca="1" si="139"/>
        <v>-105613436420.46696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-105613436420.46696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-440055985.08527899</v>
      </c>
      <c r="L2982" s="444">
        <f t="shared" ca="1" si="139"/>
        <v>-106053492405.55225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-106053492405.55225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-441889551.68980104</v>
      </c>
      <c r="L2983" s="444">
        <f t="shared" ca="1" si="139"/>
        <v>-106495381957.24205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-106495381957.24205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-443730758.15517521</v>
      </c>
      <c r="L2984" s="444">
        <f t="shared" ca="1" si="139"/>
        <v>-106939112715.39723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-106939112715.39723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-445579636.3141551</v>
      </c>
      <c r="L2985" s="444">
        <f t="shared" ca="1" si="139"/>
        <v>-107384692351.71138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-107384692351.71138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-447436218.13213074</v>
      </c>
      <c r="L2986" s="444">
        <f t="shared" ca="1" si="139"/>
        <v>-107832128569.84351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-107832128569.84351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-449300535.70768136</v>
      </c>
      <c r="L2987" s="444">
        <f t="shared" ca="1" si="139"/>
        <v>-108281429105.55119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-108281429105.55119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-451172621.27312994</v>
      </c>
      <c r="L2988" s="444">
        <f t="shared" ca="1" si="139"/>
        <v>-108732601726.82433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-108732601726.82433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-453052507.19510126</v>
      </c>
      <c r="L2989" s="444">
        <f t="shared" ca="1" si="139"/>
        <v>-109185654234.01942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-109185654234.01942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-454940225.97508097</v>
      </c>
      <c r="L2990" s="444">
        <f t="shared" ca="1" si="139"/>
        <v>-109640594459.99451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-109640594459.99451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-456835810.24997711</v>
      </c>
      <c r="L2991" s="444">
        <f t="shared" ca="1" si="139"/>
        <v>-110097430270.24448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-110097430270.24448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-458739292.79268533</v>
      </c>
      <c r="L2992" s="444">
        <f t="shared" ca="1" si="139"/>
        <v>-110556169563.03716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-110556169563.03716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-460650706.51265478</v>
      </c>
      <c r="L2993" s="444">
        <f t="shared" ca="1" si="139"/>
        <v>-111016820269.5498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-111016820269.5498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-462570084.4564575</v>
      </c>
      <c r="L2994" s="444">
        <f t="shared" ca="1" si="139"/>
        <v>-111479390354.00626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-111479390354.00626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-464497459.80835938</v>
      </c>
      <c r="L2995" s="444">
        <f t="shared" ca="1" si="139"/>
        <v>-111943887813.81462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-111943887813.81462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-466432865.89089423</v>
      </c>
      <c r="L2996" s="444">
        <f t="shared" ca="1" si="139"/>
        <v>-112410320679.70552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-112410320679.70552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-468376336.16543967</v>
      </c>
      <c r="L2997" s="444">
        <f t="shared" ca="1" si="139"/>
        <v>-112878697015.87096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-112878697015.87096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-470327904.23279566</v>
      </c>
      <c r="L2998" s="444">
        <f t="shared" ca="1" si="139"/>
        <v>-113349024920.10374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-113349024920.10374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-472287603.83376551</v>
      </c>
      <c r="L2999" s="444">
        <f t="shared" ca="1" si="139"/>
        <v>-113821312523.93752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-113821312523.93752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-474255468.84973955</v>
      </c>
      <c r="L3000" s="444">
        <f t="shared" ca="1" si="139"/>
        <v>-114295567992.78726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-114295567992.78726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-476231533.30328023</v>
      </c>
      <c r="L3001" s="444">
        <f t="shared" ca="1" si="139"/>
        <v>-114771799526.09055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-114771799526.09055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-478215831.35871065</v>
      </c>
      <c r="L3002" s="444">
        <f t="shared" ca="1" si="139"/>
        <v>-115250015357.44925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-115250015357.44925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-480208397.32270527</v>
      </c>
      <c r="L3003" s="444">
        <f t="shared" ca="1" si="139"/>
        <v>-115730223754.77196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-115730223754.77196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-482209265.64488322</v>
      </c>
      <c r="L3004" s="444">
        <f t="shared" ca="1" si="139"/>
        <v>-116212433020.41684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-116212433020.41684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-484218470.91840345</v>
      </c>
      <c r="L3005" s="444">
        <f t="shared" ca="1" si="139"/>
        <v>-116696651491.33524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-116696651491.33524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-486236047.8805635</v>
      </c>
      <c r="L3006" s="444">
        <f t="shared" ca="1" si="139"/>
        <v>-117182887539.21581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-117182887539.21581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-488262031.41339916</v>
      </c>
      <c r="L3007" s="444">
        <f t="shared" ca="1" si="139"/>
        <v>-117671149570.62921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-117671149570.62921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-490296456.5442884</v>
      </c>
      <c r="L3008" s="444">
        <f t="shared" ca="1" si="139"/>
        <v>-118161446027.17349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-118161446027.17349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-492339358.44655621</v>
      </c>
      <c r="L3009" s="444">
        <f t="shared" ca="1" si="139"/>
        <v>-118653785385.62006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-118653785385.62006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-494390772.4400835</v>
      </c>
      <c r="L3010" s="444">
        <f t="shared" ca="1" si="139"/>
        <v>-119148176158.06013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-119148176158.06013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-496450733.99191719</v>
      </c>
      <c r="L3011" s="444">
        <f t="shared" ca="1" si="139"/>
        <v>-119644626892.05205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-119644626892.05205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-498519278.71688354</v>
      </c>
      <c r="L3012" s="444">
        <f t="shared" ca="1" si="139"/>
        <v>-120143146170.76894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-120143146170.76894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-500596442.37820387</v>
      </c>
      <c r="L3013" s="444">
        <f t="shared" ca="1" si="139"/>
        <v>-120643742613.14714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-120643742613.14714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-502682260.88811308</v>
      </c>
      <c r="L3014" s="444">
        <f t="shared" ca="1" si="139"/>
        <v>-121146424874.03525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-121146424874.03525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-504776770.3084802</v>
      </c>
      <c r="L3015" s="444">
        <f t="shared" ca="1" si="139"/>
        <v>-121651201644.34373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-121651201644.34373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-506880006.85143226</v>
      </c>
      <c r="L3016" s="444">
        <f t="shared" ca="1" si="139"/>
        <v>-122158081651.19516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-122158081651.19516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-508992006.87997985</v>
      </c>
      <c r="L3017" s="444">
        <f t="shared" ca="1" si="139"/>
        <v>-122667073658.07513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-122667073658.07513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-511112806.9086464</v>
      </c>
      <c r="L3018" s="444">
        <f t="shared" ca="1" si="139"/>
        <v>-123178186464.98378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-123178186464.98378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-513242443.60409915</v>
      </c>
      <c r="L3019" s="444">
        <f t="shared" ca="1" si="139"/>
        <v>-123691428908.58788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-123691428908.58788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-515380953.78578281</v>
      </c>
      <c r="L3020" s="444">
        <f t="shared" ca="1" si="139"/>
        <v>-124206809862.37366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-124206809862.37366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-517528374.42655689</v>
      </c>
      <c r="L3021" s="444">
        <f t="shared" ca="1" si="139"/>
        <v>-124724338236.80022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-124724338236.80022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-519684742.65333432</v>
      </c>
      <c r="L3022" s="444">
        <f t="shared" ca="1" si="139"/>
        <v>-125244022979.45355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-125244022979.45355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-521850095.74772304</v>
      </c>
      <c r="L3023" s="444">
        <f t="shared" ca="1" si="139"/>
        <v>-125765873075.20128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-125765873075.20128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-524024471.14667201</v>
      </c>
      <c r="L3024" s="444">
        <f t="shared" ca="1" si="139"/>
        <v>-126289897546.34795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-126289897546.34795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-526207906.44311643</v>
      </c>
      <c r="L3025" s="444">
        <f t="shared" ca="1" si="139"/>
        <v>-126816105452.79106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-126816105452.79106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-528400439.38662934</v>
      </c>
      <c r="L3026" s="444">
        <f t="shared" ca="1" si="139"/>
        <v>-127344505892.17769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-127344505892.17769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-530602107.88407367</v>
      </c>
      <c r="L3027" s="444">
        <f t="shared" ca="1" si="139"/>
        <v>-127875108000.06177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-127875108000.06177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-532812950.00025743</v>
      </c>
      <c r="L3028" s="444">
        <f t="shared" ca="1" si="139"/>
        <v>-128407920950.06203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-128407920950.06203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-535033003.95859176</v>
      </c>
      <c r="L3029" s="444">
        <f t="shared" ca="1" si="139"/>
        <v>-128942953954.02061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-128942953954.02061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-537262308.1417526</v>
      </c>
      <c r="L3030" s="444">
        <f t="shared" ca="1" si="139"/>
        <v>-129480216262.16237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-129480216262.16237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-539500901.09234321</v>
      </c>
      <c r="L3031" s="444">
        <f t="shared" ca="1" si="139"/>
        <v>-130019717163.25471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-130019717163.25471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-541748821.51356125</v>
      </c>
      <c r="L3032" s="444">
        <f t="shared" ca="1" si="139"/>
        <v>-130561465984.76828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-130561465984.76828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-544006108.2698679</v>
      </c>
      <c r="L3033" s="444">
        <f t="shared" ca="1" si="139"/>
        <v>-131105472093.03815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-131105472093.03815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-546272800.38765895</v>
      </c>
      <c r="L3034" s="444">
        <f t="shared" ca="1" si="139"/>
        <v>-131651744893.42581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-131651744893.42581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-548548937.05594087</v>
      </c>
      <c r="L3035" s="444">
        <f t="shared" ca="1" si="139"/>
        <v>-132200293830.48175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-132200293830.48175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-550834557.62700725</v>
      </c>
      <c r="L3036" s="444">
        <f t="shared" ca="1" si="139"/>
        <v>-132751128388.10876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-132751128388.10876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-553129701.61711979</v>
      </c>
      <c r="L3037" s="444">
        <f t="shared" ca="1" si="139"/>
        <v>-133304258089.72589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-133304258089.72589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-555434408.70719123</v>
      </c>
      <c r="L3038" s="444">
        <f t="shared" ca="1" si="139"/>
        <v>-133859692498.43307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-133859692498.43307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-557748718.74347115</v>
      </c>
      <c r="L3039" s="444">
        <f t="shared" ca="1" si="139"/>
        <v>-134417441217.17654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-134417441217.17654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-560072671.73823559</v>
      </c>
      <c r="L3040" s="444">
        <f t="shared" ca="1" si="139"/>
        <v>-134977513888.91478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-134977513888.91478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-562406307.87047827</v>
      </c>
      <c r="L3041" s="444">
        <f t="shared" ca="1" si="139"/>
        <v>-135539920196.78526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-135539920196.78526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-564749667.48660517</v>
      </c>
      <c r="L3042" s="444">
        <f t="shared" ca="1" si="139"/>
        <v>-136104669864.27187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-136104669864.27187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-567102791.10113287</v>
      </c>
      <c r="L3043" s="444">
        <f t="shared" ca="1" si="139"/>
        <v>-136671772655.373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-136671772655.373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-569465719.3973875</v>
      </c>
      <c r="L3044" s="444">
        <f t="shared" ca="1" si="139"/>
        <v>-137241238374.77039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-137241238374.77039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-571838493.22820997</v>
      </c>
      <c r="L3045" s="444">
        <f t="shared" ca="1" si="139"/>
        <v>-137813076867.9986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-137813076867.9986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-574221153.61666083</v>
      </c>
      <c r="L3046" s="444">
        <f t="shared" ca="1" si="139"/>
        <v>-138387298021.61526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-138387298021.61526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-576613741.75673032</v>
      </c>
      <c r="L3047" s="444">
        <f t="shared" ca="1" si="139"/>
        <v>-138963911763.37201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-138963911763.37201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-579016299.01405001</v>
      </c>
      <c r="L3048" s="444">
        <f t="shared" ca="1" si="139"/>
        <v>-139542928062.38605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-139542928062.38605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-581428866.92660856</v>
      </c>
      <c r="L3049" s="444">
        <f t="shared" ca="1" si="139"/>
        <v>-140124356929.31265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-140124356929.31265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-583851487.20546937</v>
      </c>
      <c r="L3050" s="444">
        <f t="shared" ca="1" si="139"/>
        <v>-140708208416.51813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-140708208416.51813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-586284201.73549223</v>
      </c>
      <c r="L3051" s="444">
        <f t="shared" ca="1" si="139"/>
        <v>-141294492618.25363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-141294492618.25363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-588727052.57605684</v>
      </c>
      <c r="L3052" s="444">
        <f t="shared" ca="1" si="139"/>
        <v>-141883219670.82968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-141883219670.82968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-591180081.96179032</v>
      </c>
      <c r="L3053" s="444">
        <f t="shared" ca="1" si="139"/>
        <v>-142474399752.79147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-142474399752.79147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-593643332.30329776</v>
      </c>
      <c r="L3054" s="444">
        <f t="shared" ca="1" si="139"/>
        <v>-143068043085.09476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-143068043085.09476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-596116846.18789482</v>
      </c>
      <c r="L3055" s="444">
        <f t="shared" ca="1" si="139"/>
        <v>-143664159931.28265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-143664159931.28265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-598600666.38034439</v>
      </c>
      <c r="L3056" s="444">
        <f t="shared" ca="1" si="139"/>
        <v>-144262760597.66299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-144262760597.66299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-601094835.82359576</v>
      </c>
      <c r="L3057" s="444">
        <f t="shared" ca="1" si="139"/>
        <v>-144863855433.4866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-144863855433.4866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-603599397.63952756</v>
      </c>
      <c r="L3058" s="444">
        <f t="shared" ca="1" si="139"/>
        <v>-145467454831.12613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-145467454831.12613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-606114395.1296922</v>
      </c>
      <c r="L3059" s="444">
        <f t="shared" ca="1" si="139"/>
        <v>-146073569226.25583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-146073569226.25583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-608639871.77606595</v>
      </c>
      <c r="L3060" s="444">
        <f t="shared" ca="1" si="139"/>
        <v>-146682209098.03189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-146682209098.03189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-611175871.24179959</v>
      </c>
      <c r="L3061" s="444">
        <f t="shared" ca="1" si="139"/>
        <v>-147293384969.27368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-147293384969.27368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-613722437.37197363</v>
      </c>
      <c r="L3062" s="444">
        <f t="shared" ca="1" si="139"/>
        <v>-147907107406.64566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-147907107406.64566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-616279614.19435692</v>
      </c>
      <c r="L3063" s="444">
        <f t="shared" ca="1" si="139"/>
        <v>-148523387020.84003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-148523387020.84003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-618847445.92016673</v>
      </c>
      <c r="L3064" s="444">
        <f t="shared" ca="1" si="139"/>
        <v>-149142234466.76019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-149142234466.76019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-621425976.94483411</v>
      </c>
      <c r="L3065" s="444">
        <f t="shared" ca="1" si="139"/>
        <v>-149763660443.70502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-149763660443.70502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-624015251.84877086</v>
      </c>
      <c r="L3066" s="444">
        <f t="shared" ca="1" si="139"/>
        <v>-150387675695.5538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-150387675695.5538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-626615315.39814079</v>
      </c>
      <c r="L3067" s="444">
        <f t="shared" ca="1" si="139"/>
        <v>-151014291010.95193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-151014291010.95193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-629226212.54563308</v>
      </c>
      <c r="L3068" s="444">
        <f t="shared" ref="L3068:L3322" ca="1" si="144">I3068-J3068+K3068</f>
        <v>-151643517223.49756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-151643517223.49756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-631847988.43123984</v>
      </c>
      <c r="L3069" s="444">
        <f t="shared" ca="1" si="144"/>
        <v>-152275365211.9288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-152275365211.9288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-634480688.38303661</v>
      </c>
      <c r="L3070" s="444">
        <f t="shared" ca="1" si="144"/>
        <v>-152909845900.31183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-152909845900.31183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-637124357.91796589</v>
      </c>
      <c r="L3071" s="444">
        <f t="shared" ca="1" si="144"/>
        <v>-153546970258.2298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-153546970258.2298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-639779042.74262416</v>
      </c>
      <c r="L3072" s="444">
        <f t="shared" ca="1" si="144"/>
        <v>-154186749300.97241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-154186749300.97241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-642444788.75405169</v>
      </c>
      <c r="L3073" s="444">
        <f t="shared" ca="1" si="144"/>
        <v>-154829194089.72647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-154829194089.72647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-645121642.04052699</v>
      </c>
      <c r="L3074" s="444">
        <f t="shared" ca="1" si="144"/>
        <v>-155474315731.767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-155474315731.767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-647809648.88236248</v>
      </c>
      <c r="L3075" s="444">
        <f t="shared" ca="1" si="144"/>
        <v>-156122125380.64935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-156122125380.64935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-650508855.75270557</v>
      </c>
      <c r="L3076" s="444">
        <f t="shared" ca="1" si="144"/>
        <v>-156772634236.40207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-156772634236.40207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-653219309.31834197</v>
      </c>
      <c r="L3077" s="444">
        <f t="shared" ca="1" si="144"/>
        <v>-157425853545.7204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-157425853545.7204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-655941056.44050169</v>
      </c>
      <c r="L3078" s="444">
        <f t="shared" ca="1" si="144"/>
        <v>-158081794602.16089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-158081794602.16089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-658674144.17567039</v>
      </c>
      <c r="L3079" s="444">
        <f t="shared" ca="1" si="144"/>
        <v>-158740468746.33655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-158740468746.33655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-661418619.77640224</v>
      </c>
      <c r="L3080" s="444">
        <f t="shared" ca="1" si="144"/>
        <v>-159401887366.11295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-159401887366.11295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-664174530.69213724</v>
      </c>
      <c r="L3081" s="444">
        <f t="shared" ca="1" si="144"/>
        <v>-160066061896.80508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-160066061896.80508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-666941924.57002115</v>
      </c>
      <c r="L3082" s="444">
        <f t="shared" ca="1" si="144"/>
        <v>-160733003821.37509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-160733003821.37509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-669720849.25572956</v>
      </c>
      <c r="L3083" s="444">
        <f t="shared" ca="1" si="144"/>
        <v>-161402724670.63083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-161402724670.63083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-672511352.79429507</v>
      </c>
      <c r="L3084" s="444">
        <f t="shared" ca="1" si="144"/>
        <v>-162075236023.42511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-162075236023.42511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-675313483.43093801</v>
      </c>
      <c r="L3085" s="444">
        <f t="shared" ca="1" si="144"/>
        <v>-162750549506.85605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-162750549506.85605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-678127289.61190021</v>
      </c>
      <c r="L3086" s="444">
        <f t="shared" ca="1" si="144"/>
        <v>-163428676796.46796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-163428676796.46796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-680952819.98528314</v>
      </c>
      <c r="L3087" s="444">
        <f t="shared" ca="1" si="144"/>
        <v>-164109629616.45325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-164109629616.45325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-683790123.40188849</v>
      </c>
      <c r="L3088" s="444">
        <f t="shared" ca="1" si="144"/>
        <v>-164793419739.85513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-164793419739.85513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-686639248.91606307</v>
      </c>
      <c r="L3089" s="444">
        <f t="shared" ca="1" si="144"/>
        <v>-165480058988.77121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-165480058988.77121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-689500245.78654671</v>
      </c>
      <c r="L3090" s="444">
        <f t="shared" ca="1" si="144"/>
        <v>-166169559234.55777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-166169559234.55777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-692373163.47732401</v>
      </c>
      <c r="L3091" s="444">
        <f t="shared" ca="1" si="144"/>
        <v>-166861932398.0351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-166861932398.0351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-695258051.65847957</v>
      </c>
      <c r="L3092" s="444">
        <f t="shared" ca="1" si="144"/>
        <v>-167557190449.69357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-167557190449.69357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-698154960.20705652</v>
      </c>
      <c r="L3093" s="444">
        <f t="shared" ca="1" si="144"/>
        <v>-168255345409.90063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-168255345409.90063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-701063939.20791936</v>
      </c>
      <c r="L3094" s="444">
        <f t="shared" ca="1" si="144"/>
        <v>-168956409349.10855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-168956409349.10855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-703985038.95461893</v>
      </c>
      <c r="L3095" s="444">
        <f t="shared" ca="1" si="144"/>
        <v>-169660394388.06317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-169660394388.06317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-706918309.95026326</v>
      </c>
      <c r="L3096" s="444">
        <f t="shared" ca="1" si="144"/>
        <v>-170367312698.01343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-170367312698.01343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-709863802.90838933</v>
      </c>
      <c r="L3097" s="444">
        <f t="shared" ca="1" si="144"/>
        <v>-171077176500.92181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-171077176500.92181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-712821568.75384092</v>
      </c>
      <c r="L3098" s="444">
        <f t="shared" ca="1" si="144"/>
        <v>-171789998069.67566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-171789998069.67566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-715791658.62364852</v>
      </c>
      <c r="L3099" s="444">
        <f t="shared" ca="1" si="144"/>
        <v>-172505789728.29932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-172505789728.29932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-718774123.86791384</v>
      </c>
      <c r="L3100" s="444">
        <f t="shared" ca="1" si="144"/>
        <v>-173224563852.16724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-173224563852.16724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-721769016.05069685</v>
      </c>
      <c r="L3101" s="444">
        <f t="shared" ca="1" si="144"/>
        <v>-173946332868.21793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-173946332868.21793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-724776386.95090806</v>
      </c>
      <c r="L3102" s="444">
        <f t="shared" ca="1" si="144"/>
        <v>-174671109255.16882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-174671109255.16882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-727796288.56320345</v>
      </c>
      <c r="L3103" s="444">
        <f t="shared" ca="1" si="144"/>
        <v>-175398905543.73203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-175398905543.73203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-730828773.09888339</v>
      </c>
      <c r="L3104" s="444">
        <f t="shared" ca="1" si="144"/>
        <v>-176129734316.8309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-176129734316.8309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-733873892.98679543</v>
      </c>
      <c r="L3105" s="444">
        <f t="shared" ca="1" si="144"/>
        <v>-176863608209.81769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-176863608209.81769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-736931700.8742404</v>
      </c>
      <c r="L3106" s="444">
        <f t="shared" ca="1" si="144"/>
        <v>-177600539910.69193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-177600539910.69193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-740002249.62788296</v>
      </c>
      <c r="L3107" s="444">
        <f t="shared" ca="1" si="144"/>
        <v>-178340542160.31979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-178340542160.31979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-743085592.33466578</v>
      </c>
      <c r="L3108" s="444">
        <f t="shared" ca="1" si="144"/>
        <v>-179083627752.65445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-179083627752.65445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-746181782.30272686</v>
      </c>
      <c r="L3109" s="444">
        <f t="shared" ca="1" si="144"/>
        <v>-179829809534.95718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-179829809534.95718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-749290873.06232154</v>
      </c>
      <c r="L3110" s="444">
        <f t="shared" ca="1" si="144"/>
        <v>-180579100408.0195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-180579100408.0195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-752412918.36674786</v>
      </c>
      <c r="L3111" s="444">
        <f t="shared" ca="1" si="144"/>
        <v>-181331513326.38626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-181331513326.38626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-755547972.19327605</v>
      </c>
      <c r="L3112" s="444">
        <f t="shared" ca="1" si="144"/>
        <v>-182087061298.57953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-182087061298.57953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-758696088.74408138</v>
      </c>
      <c r="L3113" s="444">
        <f t="shared" ca="1" si="144"/>
        <v>-182845757387.32361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-182845757387.32361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-761857322.4471817</v>
      </c>
      <c r="L3114" s="444">
        <f t="shared" ca="1" si="144"/>
        <v>-183607614709.77078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-183607614709.77078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-765031727.95737827</v>
      </c>
      <c r="L3115" s="444">
        <f t="shared" ca="1" si="144"/>
        <v>-184372646437.72815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-184372646437.72815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-768219360.15720057</v>
      </c>
      <c r="L3116" s="444">
        <f t="shared" ca="1" si="144"/>
        <v>-185140865797.88535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-185140865797.88535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-771420274.15785563</v>
      </c>
      <c r="L3117" s="444">
        <f t="shared" ca="1" si="144"/>
        <v>-185912286072.04321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-185912286072.04321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-774634525.30018008</v>
      </c>
      <c r="L3118" s="444">
        <f t="shared" ca="1" si="144"/>
        <v>-186686920597.34338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-186686920597.34338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-777862169.15559745</v>
      </c>
      <c r="L3119" s="444">
        <f t="shared" ca="1" si="144"/>
        <v>-187464782766.49899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-187464782766.49899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-781103261.52707911</v>
      </c>
      <c r="L3120" s="444">
        <f t="shared" ca="1" si="144"/>
        <v>-188245886028.02606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-188245886028.02606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-784357858.45010853</v>
      </c>
      <c r="L3121" s="444">
        <f t="shared" ca="1" si="144"/>
        <v>-189030243886.47617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-189030243886.47617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-787626016.19365072</v>
      </c>
      <c r="L3122" s="444">
        <f t="shared" ca="1" si="144"/>
        <v>-189817869902.66983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-189817869902.66983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-790907791.26112425</v>
      </c>
      <c r="L3123" s="444">
        <f t="shared" ca="1" si="144"/>
        <v>-190608777693.93097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-190608777693.93097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-794203240.391379</v>
      </c>
      <c r="L3124" s="444">
        <f t="shared" ca="1" si="144"/>
        <v>-191402980934.32236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-191402980934.32236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-797512420.55967653</v>
      </c>
      <c r="L3125" s="444">
        <f t="shared" ca="1" si="144"/>
        <v>-192200493354.88202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-192200493354.88202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-800835388.97867513</v>
      </c>
      <c r="L3126" s="444">
        <f t="shared" ca="1" si="144"/>
        <v>-193001328743.86069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-193001328743.86069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-804172203.09941947</v>
      </c>
      <c r="L3127" s="444">
        <f t="shared" ca="1" si="144"/>
        <v>-193805500946.96011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-193805500946.96011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-807522920.61233377</v>
      </c>
      <c r="L3128" s="444">
        <f t="shared" ca="1" si="144"/>
        <v>-194613023867.57245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-194613023867.57245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-810887599.44821858</v>
      </c>
      <c r="L3129" s="444">
        <f t="shared" ca="1" si="144"/>
        <v>-195423911467.02066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-195423911467.02066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-814266297.77925277</v>
      </c>
      <c r="L3130" s="444">
        <f t="shared" ca="1" si="144"/>
        <v>-196238177764.79993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-196238177764.79993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-817659074.01999974</v>
      </c>
      <c r="L3131" s="444">
        <f t="shared" ca="1" si="144"/>
        <v>-197055836838.81992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-197055836838.81992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-821065986.82841635</v>
      </c>
      <c r="L3132" s="444">
        <f t="shared" ca="1" si="144"/>
        <v>-197876902825.64835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-197876902825.64835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-824487095.10686815</v>
      </c>
      <c r="L3133" s="444">
        <f t="shared" ca="1" si="144"/>
        <v>-198701389920.75522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-198701389920.75522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-827922458.00314677</v>
      </c>
      <c r="L3134" s="444">
        <f t="shared" ca="1" si="144"/>
        <v>-199529312378.75836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-199529312378.75836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-831372134.91149318</v>
      </c>
      <c r="L3135" s="444">
        <f t="shared" ca="1" si="144"/>
        <v>-200360684513.66986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-200360684513.66986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-834836185.47362447</v>
      </c>
      <c r="L3136" s="444">
        <f t="shared" ca="1" si="144"/>
        <v>-201195520699.14349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-201195520699.14349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-838314669.5797646</v>
      </c>
      <c r="L3137" s="444">
        <f t="shared" ca="1" si="144"/>
        <v>-202033835368.72327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-202033835368.72327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-841807647.36968029</v>
      </c>
      <c r="L3138" s="444">
        <f t="shared" ca="1" si="144"/>
        <v>-202875643016.09296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-202875643016.09296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-845315179.23372066</v>
      </c>
      <c r="L3139" s="444">
        <f t="shared" ca="1" si="144"/>
        <v>-203720958195.32669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-203720958195.32669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-848837325.81386125</v>
      </c>
      <c r="L3140" s="444">
        <f t="shared" ca="1" si="144"/>
        <v>-204569795521.14056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-204569795521.14056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-852374148.0047524</v>
      </c>
      <c r="L3141" s="444">
        <f t="shared" ca="1" si="144"/>
        <v>-205422169669.14532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-205422169669.14532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-855925706.95477223</v>
      </c>
      <c r="L3142" s="444">
        <f t="shared" ca="1" si="144"/>
        <v>-206278095376.1001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-206278095376.1001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-859492064.06708372</v>
      </c>
      <c r="L3143" s="444">
        <f t="shared" ca="1" si="144"/>
        <v>-207137587440.16718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-207137587440.16718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-863073281.00069654</v>
      </c>
      <c r="L3144" s="444">
        <f t="shared" ca="1" si="144"/>
        <v>-208000660721.16788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-208000660721.16788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-866669419.67153275</v>
      </c>
      <c r="L3145" s="444">
        <f t="shared" ca="1" si="144"/>
        <v>-208867330140.83942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-208867330140.83942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-870280542.2534976</v>
      </c>
      <c r="L3146" s="444">
        <f t="shared" ca="1" si="144"/>
        <v>-209737610683.09293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-209737610683.09293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-873906711.17955387</v>
      </c>
      <c r="L3147" s="444">
        <f t="shared" ca="1" si="144"/>
        <v>-210611517394.27249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-210611517394.27249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-877547989.142802</v>
      </c>
      <c r="L3148" s="444">
        <f t="shared" ca="1" si="144"/>
        <v>-211489065383.41528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-211489065383.41528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-881204439.09756362</v>
      </c>
      <c r="L3149" s="444">
        <f t="shared" ca="1" si="144"/>
        <v>-212370269822.51285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-212370269822.51285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-884876124.26047015</v>
      </c>
      <c r="L3150" s="444">
        <f t="shared" ca="1" si="144"/>
        <v>-213255145946.77332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-213255145946.77332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-888563108.11155546</v>
      </c>
      <c r="L3151" s="444">
        <f t="shared" ca="1" si="144"/>
        <v>-214143709054.88486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-214143709054.88486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-892265454.39535356</v>
      </c>
      <c r="L3152" s="444">
        <f t="shared" ca="1" si="144"/>
        <v>-215035974509.28021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-215035974509.28021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-895983227.12200105</v>
      </c>
      <c r="L3153" s="444">
        <f t="shared" ca="1" si="144"/>
        <v>-215931957736.40222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-215931957736.40222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-899716490.56834257</v>
      </c>
      <c r="L3154" s="444">
        <f t="shared" ca="1" si="144"/>
        <v>-216831674226.97055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-216831674226.97055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-903465309.27904391</v>
      </c>
      <c r="L3155" s="444">
        <f t="shared" ca="1" si="144"/>
        <v>-217735139536.2496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-217735139536.2496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-907229748.0677067</v>
      </c>
      <c r="L3156" s="444">
        <f t="shared" ca="1" si="144"/>
        <v>-218642369284.31732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-218642369284.31732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-911009872.0179888</v>
      </c>
      <c r="L3157" s="444">
        <f t="shared" ca="1" si="144"/>
        <v>-219553379156.3353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-219553379156.3353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-914805746.48473036</v>
      </c>
      <c r="L3158" s="444">
        <f t="shared" ca="1" si="144"/>
        <v>-220468184902.82004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-220468184902.82004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-918617437.09508348</v>
      </c>
      <c r="L3159" s="444">
        <f t="shared" ca="1" si="144"/>
        <v>-221386802339.91513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-221386802339.91513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-922445009.74964631</v>
      </c>
      <c r="L3160" s="444">
        <f t="shared" ca="1" si="144"/>
        <v>-222309247349.66476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-222309247349.66476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-926288530.62360334</v>
      </c>
      <c r="L3161" s="444">
        <f t="shared" ca="1" si="144"/>
        <v>-223235535880.28836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-223235535880.28836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-930148066.16786814</v>
      </c>
      <c r="L3162" s="444">
        <f t="shared" ca="1" si="144"/>
        <v>-224165683946.45624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-224165683946.45624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-934023683.11023438</v>
      </c>
      <c r="L3163" s="444">
        <f t="shared" ca="1" si="144"/>
        <v>-225099707629.56647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-225099707629.56647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-937915448.45652688</v>
      </c>
      <c r="L3164" s="444">
        <f t="shared" ca="1" si="144"/>
        <v>-226037623078.02298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-226037623078.02298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-941823429.4917624</v>
      </c>
      <c r="L3165" s="444">
        <f t="shared" ca="1" si="144"/>
        <v>-226979446507.51474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-226979446507.51474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-945747693.78131139</v>
      </c>
      <c r="L3166" s="444">
        <f t="shared" ca="1" si="144"/>
        <v>-227925194201.29605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-227925194201.29605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-949688309.17206669</v>
      </c>
      <c r="L3167" s="444">
        <f t="shared" ca="1" si="144"/>
        <v>-228874882510.46811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-228874882510.46811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-953645343.79361713</v>
      </c>
      <c r="L3168" s="444">
        <f t="shared" ca="1" si="144"/>
        <v>-229828527854.26172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-229828527854.26172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-957618866.05942369</v>
      </c>
      <c r="L3169" s="444">
        <f t="shared" ca="1" si="144"/>
        <v>-230786146720.32114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-230786146720.32114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-961608944.66800463</v>
      </c>
      <c r="L3170" s="444">
        <f t="shared" ca="1" si="144"/>
        <v>-231747755664.98914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-231747755664.98914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-965615648.60412133</v>
      </c>
      <c r="L3171" s="444">
        <f t="shared" ca="1" si="144"/>
        <v>-232713371313.59326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-232713371313.59326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-969639047.13997173</v>
      </c>
      <c r="L3172" s="444">
        <f t="shared" ca="1" si="144"/>
        <v>-233683010360.73325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-233683010360.73325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-973679209.83638847</v>
      </c>
      <c r="L3173" s="444">
        <f t="shared" ca="1" si="144"/>
        <v>-234656689570.56964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-234656689570.56964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-977736206.5440402</v>
      </c>
      <c r="L3174" s="444">
        <f t="shared" ca="1" si="144"/>
        <v>-235634425777.11368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-235634425777.11368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-981810107.4046402</v>
      </c>
      <c r="L3175" s="444">
        <f t="shared" ca="1" si="144"/>
        <v>-236616235884.51831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-236616235884.51831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-985900982.85215962</v>
      </c>
      <c r="L3176" s="444">
        <f t="shared" ca="1" si="144"/>
        <v>-237602136867.37048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-237602136867.37048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-990008903.61404371</v>
      </c>
      <c r="L3177" s="444">
        <f t="shared" ca="1" si="144"/>
        <v>-238592145770.98453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-238592145770.98453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-994133940.71243548</v>
      </c>
      <c r="L3178" s="444">
        <f t="shared" ca="1" si="144"/>
        <v>-239586279711.69696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-239586279711.69696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-998276165.46540403</v>
      </c>
      <c r="L3179" s="444">
        <f t="shared" ca="1" si="144"/>
        <v>-240584555877.16235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-240584555877.16235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-1002435649.4881765</v>
      </c>
      <c r="L3180" s="444">
        <f t="shared" ca="1" si="144"/>
        <v>-241586991526.65054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-241586991526.65054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-1006612464.6943773</v>
      </c>
      <c r="L3181" s="444">
        <f t="shared" ca="1" si="144"/>
        <v>-242593603991.34491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-242593603991.34491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-1010806683.2972704</v>
      </c>
      <c r="L3182" s="444">
        <f t="shared" ca="1" si="144"/>
        <v>-243604410674.64218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-243604410674.64218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-1015018377.811009</v>
      </c>
      <c r="L3183" s="444">
        <f t="shared" ca="1" si="144"/>
        <v>-244619429052.45319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-244619429052.45319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-1019247621.0518882</v>
      </c>
      <c r="L3184" s="444">
        <f t="shared" ca="1" si="144"/>
        <v>-245638676673.50507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-245638676673.50507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-1023494486.1396044</v>
      </c>
      <c r="L3185" s="444">
        <f t="shared" ca="1" si="144"/>
        <v>-246662171159.64468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-246662171159.64468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-1027759046.4985195</v>
      </c>
      <c r="L3186" s="444">
        <f t="shared" ca="1" si="144"/>
        <v>-247689930206.14319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-247689930206.14319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-1032041375.85893</v>
      </c>
      <c r="L3187" s="444">
        <f t="shared" ca="1" si="144"/>
        <v>-248721971582.00211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-248721971582.00211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-1036341548.2583421</v>
      </c>
      <c r="L3188" s="444">
        <f t="shared" ca="1" si="144"/>
        <v>-249758313130.26044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-249758313130.26044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-1040659638.0427518</v>
      </c>
      <c r="L3189" s="444">
        <f t="shared" ca="1" si="144"/>
        <v>-250798972768.30319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-250798972768.30319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-1044995719.8679299</v>
      </c>
      <c r="L3190" s="444">
        <f t="shared" ca="1" si="144"/>
        <v>-251843968488.17111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-251843968488.17111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-1049349868.7007129</v>
      </c>
      <c r="L3191" s="444">
        <f t="shared" ca="1" si="144"/>
        <v>-252893318356.87183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-252893318356.87183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-1053722159.8202993</v>
      </c>
      <c r="L3192" s="444">
        <f t="shared" ca="1" si="144"/>
        <v>-253947040516.69214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-253947040516.69214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-1058112668.8195505</v>
      </c>
      <c r="L3193" s="444">
        <f t="shared" ca="1" si="144"/>
        <v>-255005153185.51169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-255005153185.51169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-1062521471.6062987</v>
      </c>
      <c r="L3194" s="444">
        <f t="shared" ca="1" si="144"/>
        <v>-256067674657.11798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-256067674657.11798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-1066948644.4046582</v>
      </c>
      <c r="L3195" s="444">
        <f t="shared" ca="1" si="144"/>
        <v>-257134623301.52264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-257134623301.52264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-1071394263.7563442</v>
      </c>
      <c r="L3196" s="444">
        <f t="shared" ca="1" si="144"/>
        <v>-258206017565.27899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-258206017565.27899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-1075858406.5219958</v>
      </c>
      <c r="L3197" s="444">
        <f t="shared" ca="1" si="144"/>
        <v>-259281875971.80099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-259281875971.80099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-1080341149.8825042</v>
      </c>
      <c r="L3198" s="444">
        <f t="shared" ca="1" si="144"/>
        <v>-260362217121.6835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-260362217121.6835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-1084842571.340348</v>
      </c>
      <c r="L3199" s="444">
        <f t="shared" ca="1" si="144"/>
        <v>-261447059693.02386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-261447059693.02386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-1089362748.7209327</v>
      </c>
      <c r="L3200" s="444">
        <f t="shared" ca="1" si="144"/>
        <v>-262536422441.74481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-262536422441.74481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-1093901760.1739366</v>
      </c>
      <c r="L3201" s="444">
        <f t="shared" ca="1" si="144"/>
        <v>-263630324201.91876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-263630324201.91876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-1098459684.1746614</v>
      </c>
      <c r="L3202" s="444">
        <f t="shared" ca="1" si="144"/>
        <v>-264728783886.09341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-264728783886.09341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-1103036599.5253892</v>
      </c>
      <c r="L3203" s="444">
        <f t="shared" ca="1" si="144"/>
        <v>-265831820485.6188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-265831820485.6188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-1107632585.356745</v>
      </c>
      <c r="L3204" s="444">
        <f t="shared" ca="1" si="144"/>
        <v>-266939453070.97556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-266939453070.97556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-1112247721.1290648</v>
      </c>
      <c r="L3205" s="444">
        <f t="shared" ca="1" si="144"/>
        <v>-268051700792.10461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-268051700792.10461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-1116882086.633769</v>
      </c>
      <c r="L3206" s="444">
        <f t="shared" ca="1" si="144"/>
        <v>-269168582878.73837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-269168582878.73837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-1121535761.9947431</v>
      </c>
      <c r="L3207" s="444">
        <f t="shared" ca="1" si="144"/>
        <v>-270290118640.73312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-270290118640.73312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-1126208827.6697214</v>
      </c>
      <c r="L3208" s="444">
        <f t="shared" ca="1" si="144"/>
        <v>-271416327468.40283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-271416327468.40283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-1130901364.4516785</v>
      </c>
      <c r="L3209" s="444">
        <f t="shared" ca="1" si="144"/>
        <v>-272547228832.85452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-272547228832.85452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-1135613453.4702272</v>
      </c>
      <c r="L3210" s="444">
        <f t="shared" ca="1" si="144"/>
        <v>-273682842286.32474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-273682842286.32474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-1140345176.1930199</v>
      </c>
      <c r="L3211" s="444">
        <f t="shared" ca="1" si="144"/>
        <v>-274823187462.51776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-274823187462.51776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-1145096614.4271572</v>
      </c>
      <c r="L3212" s="444">
        <f t="shared" ca="1" si="144"/>
        <v>-275968284076.94495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-275968284076.94495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-1149867850.3206038</v>
      </c>
      <c r="L3213" s="444">
        <f t="shared" ca="1" si="144"/>
        <v>-277118151927.26556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-277118151927.26556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-1154658966.3636065</v>
      </c>
      <c r="L3214" s="444">
        <f t="shared" ca="1" si="144"/>
        <v>-278272810893.62915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-278272810893.62915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-1159470045.3901215</v>
      </c>
      <c r="L3215" s="444">
        <f t="shared" ca="1" si="144"/>
        <v>-279432280939.01929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-279432280939.01929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-1164301170.579247</v>
      </c>
      <c r="L3216" s="444">
        <f t="shared" ca="1" si="144"/>
        <v>-280596582109.59851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-280596582109.59851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-1169152425.4566605</v>
      </c>
      <c r="L3217" s="444">
        <f t="shared" ca="1" si="144"/>
        <v>-281765734535.05518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-281765734535.05518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-1174023893.8960633</v>
      </c>
      <c r="L3218" s="444">
        <f t="shared" ca="1" si="144"/>
        <v>-282939758428.95123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-282939758428.95123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-1178915660.12063</v>
      </c>
      <c r="L3219" s="444">
        <f t="shared" ca="1" si="144"/>
        <v>-284118674089.07184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-284118674089.07184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-1183827808.7044659</v>
      </c>
      <c r="L3220" s="444">
        <f t="shared" ca="1" si="144"/>
        <v>-285302501897.77631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-285302501897.77631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-1188760424.5740678</v>
      </c>
      <c r="L3221" s="444">
        <f t="shared" ca="1" si="144"/>
        <v>-286491262322.3504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-286491262322.3504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-1193713593.0097933</v>
      </c>
      <c r="L3222" s="444">
        <f t="shared" ca="1" si="144"/>
        <v>-287684975915.36017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-287684975915.36017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-1198687399.6473341</v>
      </c>
      <c r="L3223" s="444">
        <f t="shared" ca="1" si="144"/>
        <v>-288883663315.00751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-288883663315.00751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-1203681930.479198</v>
      </c>
      <c r="L3224" s="444">
        <f t="shared" ca="1" si="144"/>
        <v>-290087345245.48669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-290087345245.48669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-1208697271.8561945</v>
      </c>
      <c r="L3225" s="444">
        <f t="shared" ca="1" si="144"/>
        <v>-291296042517.3429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-291296042517.3429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-1213733510.4889288</v>
      </c>
      <c r="L3226" s="444">
        <f t="shared" ca="1" si="144"/>
        <v>-292509776027.83185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-292509776027.83185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-1218790733.4492993</v>
      </c>
      <c r="L3227" s="444">
        <f t="shared" ca="1" si="144"/>
        <v>-293728566761.28113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-293728566761.28113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-1223869028.1720047</v>
      </c>
      <c r="L3228" s="444">
        <f t="shared" ca="1" si="144"/>
        <v>-294952435789.45313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-294952435789.45313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-1228968482.4560547</v>
      </c>
      <c r="L3229" s="444">
        <f t="shared" ca="1" si="144"/>
        <v>-296181404271.90918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-296181404271.90918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-1234089184.4662883</v>
      </c>
      <c r="L3230" s="444">
        <f t="shared" ca="1" si="144"/>
        <v>-297415493456.37549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-297415493456.37549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-1239231222.7348979</v>
      </c>
      <c r="L3231" s="444">
        <f t="shared" ca="1" si="144"/>
        <v>-298654724679.11041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-298654724679.11041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-1244394686.1629601</v>
      </c>
      <c r="L3232" s="444">
        <f t="shared" ca="1" si="144"/>
        <v>-299899119365.27338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-299899119365.27338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-1249579664.0219724</v>
      </c>
      <c r="L3233" s="444">
        <f t="shared" ca="1" si="144"/>
        <v>-301148699029.29535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-301148699029.29535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-1254786245.9553974</v>
      </c>
      <c r="L3234" s="444">
        <f t="shared" ca="1" si="144"/>
        <v>-302403485275.25073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-302403485275.25073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-1260014521.9802113</v>
      </c>
      <c r="L3235" s="444">
        <f t="shared" ca="1" si="144"/>
        <v>-303663499797.23096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-303663499797.23096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-1265264582.4884622</v>
      </c>
      <c r="L3236" s="444">
        <f t="shared" ca="1" si="144"/>
        <v>-304928764379.71942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-304928764379.71942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-1270536518.2488308</v>
      </c>
      <c r="L3237" s="444">
        <f t="shared" ca="1" si="144"/>
        <v>-306199300897.96826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-306199300897.96826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-1275830420.408201</v>
      </c>
      <c r="L3238" s="444">
        <f t="shared" ca="1" si="144"/>
        <v>-307475131318.37646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-307475131318.37646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-1281146380.4932353</v>
      </c>
      <c r="L3239" s="444">
        <f t="shared" ca="1" si="144"/>
        <v>-308756277698.86969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-308756277698.86969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-1286484490.411957</v>
      </c>
      <c r="L3240" s="444">
        <f t="shared" ca="1" si="144"/>
        <v>-310042762189.28168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-310042762189.28168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-1291844842.4553404</v>
      </c>
      <c r="L3241" s="444">
        <f t="shared" ca="1" si="144"/>
        <v>-311334607031.737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-311334607031.737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-1297227529.2989042</v>
      </c>
      <c r="L3242" s="444">
        <f t="shared" ca="1" si="144"/>
        <v>-312631834561.03589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-312631834561.03589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-1302632644.0043161</v>
      </c>
      <c r="L3243" s="444">
        <f t="shared" ca="1" si="144"/>
        <v>-313934467205.04022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-313934467205.04022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-1308060280.0210009</v>
      </c>
      <c r="L3244" s="444">
        <f t="shared" ca="1" si="144"/>
        <v>-315242527485.06122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-315242527485.06122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-1313510531.1877551</v>
      </c>
      <c r="L3245" s="444">
        <f t="shared" ca="1" si="144"/>
        <v>-316556038016.24896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-316556038016.24896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-1318983491.7343707</v>
      </c>
      <c r="L3246" s="444">
        <f t="shared" ca="1" si="144"/>
        <v>-317875021507.98334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-317875021507.98334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-1324479256.2832639</v>
      </c>
      <c r="L3247" s="444">
        <f t="shared" ca="1" si="144"/>
        <v>-319199500764.2666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-319199500764.2666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-1329997919.8511109</v>
      </c>
      <c r="L3248" s="444">
        <f t="shared" ca="1" si="144"/>
        <v>-320529498684.11774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-320529498684.11774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-1335539577.8504906</v>
      </c>
      <c r="L3249" s="444">
        <f t="shared" ca="1" si="144"/>
        <v>-321865038261.9682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-321865038261.9682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-1341104326.0915341</v>
      </c>
      <c r="L3250" s="444">
        <f t="shared" ca="1" si="144"/>
        <v>-323206142588.05975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-323206142588.05975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-1346692260.7835822</v>
      </c>
      <c r="L3251" s="444">
        <f t="shared" ca="1" si="144"/>
        <v>-324552834848.84332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-324552834848.84332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-1352303478.5368471</v>
      </c>
      <c r="L3252" s="444">
        <f t="shared" ca="1" si="144"/>
        <v>-325905138327.38019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-325905138327.38019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-1357938076.364084</v>
      </c>
      <c r="L3253" s="444">
        <f t="shared" ca="1" si="144"/>
        <v>-327263076403.74426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-327263076403.74426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-1363596151.6822677</v>
      </c>
      <c r="L3254" s="444">
        <f t="shared" ca="1" si="144"/>
        <v>-328626672555.42651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-328626672555.42651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-1369277802.3142772</v>
      </c>
      <c r="L3255" s="444">
        <f t="shared" ca="1" si="144"/>
        <v>-329995950357.74078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-329995950357.74078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-1374983126.4905865</v>
      </c>
      <c r="L3256" s="444">
        <f t="shared" ca="1" si="144"/>
        <v>-331370933484.23138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-331370933484.23138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-1380712222.8509641</v>
      </c>
      <c r="L3257" s="444">
        <f t="shared" ca="1" si="144"/>
        <v>-332751645707.08234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-332751645707.08234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-1386465190.4461763</v>
      </c>
      <c r="L3258" s="444">
        <f t="shared" ca="1" si="144"/>
        <v>-334138110897.5285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-334138110897.5285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-1392242128.739702</v>
      </c>
      <c r="L3259" s="444">
        <f t="shared" ca="1" si="144"/>
        <v>-335530353026.26819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-335530353026.26819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-1398043137.6094508</v>
      </c>
      <c r="L3260" s="444">
        <f t="shared" ca="1" si="144"/>
        <v>-336928396163.87762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-336928396163.87762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-1403868317.3494902</v>
      </c>
      <c r="L3261" s="444">
        <f t="shared" ca="1" si="144"/>
        <v>-338332264481.22711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-338332264481.22711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-1409717768.6717796</v>
      </c>
      <c r="L3262" s="444">
        <f t="shared" ca="1" si="144"/>
        <v>-339741982249.89886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-339741982249.89886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-1415591592.707912</v>
      </c>
      <c r="L3263" s="444">
        <f t="shared" ca="1" si="144"/>
        <v>-341157573842.60675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-341157573842.60675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-1421489891.0108614</v>
      </c>
      <c r="L3264" s="444">
        <f t="shared" ca="1" si="144"/>
        <v>-342579063733.61761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-342579063733.61761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-1427412765.55674</v>
      </c>
      <c r="L3265" s="444">
        <f t="shared" ca="1" si="144"/>
        <v>-344006476499.17438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-344006476499.17438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-1433360318.7465599</v>
      </c>
      <c r="L3266" s="444">
        <f t="shared" ca="1" si="144"/>
        <v>-345439836817.92096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-345439836817.92096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-1439332653.408004</v>
      </c>
      <c r="L3267" s="444">
        <f t="shared" ca="1" si="144"/>
        <v>-346879169471.32898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-346879169471.32898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-1445329872.797204</v>
      </c>
      <c r="L3268" s="444">
        <f t="shared" ca="1" si="144"/>
        <v>-348324499344.12616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-348324499344.12616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-1451352080.6005256</v>
      </c>
      <c r="L3269" s="444">
        <f t="shared" ca="1" si="144"/>
        <v>-349775851424.72668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-349775851424.72668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-1457399380.9363611</v>
      </c>
      <c r="L3270" s="444">
        <f t="shared" ca="1" si="144"/>
        <v>-351233250805.66302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-351233250805.66302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-1463471878.3569293</v>
      </c>
      <c r="L3271" s="444">
        <f t="shared" ca="1" si="144"/>
        <v>-352696722684.01996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-352696722684.01996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-1469569677.8500831</v>
      </c>
      <c r="L3272" s="444">
        <f t="shared" ca="1" si="144"/>
        <v>-354166292361.87006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-354166292361.87006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-1475692884.8411252</v>
      </c>
      <c r="L3273" s="444">
        <f t="shared" ca="1" si="144"/>
        <v>-355641985246.71118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-355641985246.71118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-1481841605.1946299</v>
      </c>
      <c r="L3274" s="444">
        <f t="shared" ca="1" si="144"/>
        <v>-357123826851.90582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-357123826851.90582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-1488015945.2162743</v>
      </c>
      <c r="L3275" s="444">
        <f t="shared" ca="1" si="144"/>
        <v>-358611842797.12207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-358611842797.12207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-1494216011.6546752</v>
      </c>
      <c r="L3276" s="444">
        <f t="shared" ca="1" si="144"/>
        <v>-360106058808.77673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-360106058808.77673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-1500441911.7032363</v>
      </c>
      <c r="L3277" s="444">
        <f t="shared" ca="1" si="144"/>
        <v>-361606500720.47998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-361606500720.47998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-1506693753.0019999</v>
      </c>
      <c r="L3278" s="444">
        <f t="shared" ca="1" si="144"/>
        <v>-363113194473.48199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-363113194473.48199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-1512971643.6395082</v>
      </c>
      <c r="L3279" s="444">
        <f t="shared" ca="1" si="144"/>
        <v>-364626166117.12152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-364626166117.12152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-1519275692.1546731</v>
      </c>
      <c r="L3280" s="444">
        <f t="shared" ca="1" si="144"/>
        <v>-366145441809.27618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-366145441809.27618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-1525606007.5386508</v>
      </c>
      <c r="L3281" s="444">
        <f t="shared" ca="1" si="144"/>
        <v>-367671047816.81482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-367671047816.81482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-1531962699.2367284</v>
      </c>
      <c r="L3282" s="444">
        <f t="shared" ca="1" si="144"/>
        <v>-369203010516.05157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-369203010516.05157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-1538345877.1502149</v>
      </c>
      <c r="L3283" s="444">
        <f t="shared" ca="1" si="144"/>
        <v>-370741356393.20178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-370741356393.20178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-1544755651.6383407</v>
      </c>
      <c r="L3284" s="444">
        <f t="shared" ca="1" si="144"/>
        <v>-372286112044.84015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-372286112044.84015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-1551192133.5201674</v>
      </c>
      <c r="L3285" s="444">
        <f t="shared" ca="1" si="144"/>
        <v>-373837304178.36029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-373837304178.36029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-1557655434.0765011</v>
      </c>
      <c r="L3286" s="444">
        <f t="shared" ca="1" si="144"/>
        <v>-375394959612.43677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-375394959612.43677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-1564145665.0518198</v>
      </c>
      <c r="L3287" s="444">
        <f t="shared" ca="1" si="144"/>
        <v>-376959105277.48859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-376959105277.48859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-1570662938.6562023</v>
      </c>
      <c r="L3288" s="444">
        <f t="shared" ca="1" si="144"/>
        <v>-378529768216.14478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-378529768216.14478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-1577207367.5672698</v>
      </c>
      <c r="L3289" s="444">
        <f t="shared" ca="1" si="144"/>
        <v>-380106975583.71204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-380106975583.71204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-1583779064.9321334</v>
      </c>
      <c r="L3290" s="444">
        <f t="shared" ca="1" si="144"/>
        <v>-381690754648.64417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-381690754648.64417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-1590378144.3693507</v>
      </c>
      <c r="L3291" s="444">
        <f t="shared" ca="1" si="144"/>
        <v>-383281132793.01349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-383281132793.01349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-1597004719.9708896</v>
      </c>
      <c r="L3292" s="444">
        <f t="shared" ca="1" si="144"/>
        <v>-384878137512.98438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-384878137512.98438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-1603658906.3041015</v>
      </c>
      <c r="L3293" s="444">
        <f t="shared" ca="1" si="144"/>
        <v>-386481796419.28845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-386481796419.28845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-1610340818.4137018</v>
      </c>
      <c r="L3294" s="444">
        <f t="shared" ca="1" si="144"/>
        <v>-388092137237.70215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-388092137237.70215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-1617050571.8237588</v>
      </c>
      <c r="L3295" s="444">
        <f t="shared" ca="1" si="144"/>
        <v>-389709187809.52588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-389709187809.52588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-1623788282.5396912</v>
      </c>
      <c r="L3296" s="444">
        <f t="shared" ca="1" si="144"/>
        <v>-391332976092.06555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-391332976092.06555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-1630554067.0502732</v>
      </c>
      <c r="L3297" s="444">
        <f t="shared" ca="1" si="144"/>
        <v>-392963530159.11584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-392963530159.11584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-1637348042.3296494</v>
      </c>
      <c r="L3298" s="444">
        <f t="shared" ca="1" si="144"/>
        <v>-394600878201.4455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-394600878201.4455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-1644170325.8393562</v>
      </c>
      <c r="L3299" s="444">
        <f t="shared" ca="1" si="144"/>
        <v>-396245048527.28485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-396245048527.28485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-1651021035.5303535</v>
      </c>
      <c r="L3300" s="444">
        <f t="shared" ca="1" si="144"/>
        <v>-397896069562.81519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-397896069562.81519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-1657900289.8450632</v>
      </c>
      <c r="L3301" s="444">
        <f t="shared" ca="1" si="144"/>
        <v>-399553969852.66028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-399553969852.66028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-1664808207.7194178</v>
      </c>
      <c r="L3302" s="444">
        <f t="shared" ca="1" si="144"/>
        <v>-401218778060.3797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-401218778060.3797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-1671744908.5849154</v>
      </c>
      <c r="L3303" s="444">
        <f t="shared" ca="1" si="144"/>
        <v>-402890522968.9646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-402890522968.9646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-1678710512.3706858</v>
      </c>
      <c r="L3304" s="444">
        <f t="shared" ca="1" si="144"/>
        <v>-404569233481.33527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-404569233481.33527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-1685705139.5055635</v>
      </c>
      <c r="L3305" s="444">
        <f t="shared" ca="1" si="144"/>
        <v>-406254938620.84082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-406254938620.84082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-1692728910.9201701</v>
      </c>
      <c r="L3306" s="444">
        <f t="shared" ca="1" si="144"/>
        <v>-407947667531.76099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-407947667531.76099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-1699781948.0490041</v>
      </c>
      <c r="L3307" s="444">
        <f t="shared" ca="1" si="144"/>
        <v>-409647449479.81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-409647449479.81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-1706864372.8325417</v>
      </c>
      <c r="L3308" s="444">
        <f t="shared" ca="1" si="144"/>
        <v>-411354313852.64252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-411354313852.64252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-1713976307.7193439</v>
      </c>
      <c r="L3309" s="444">
        <f t="shared" ca="1" si="144"/>
        <v>-413068290160.36188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-413068290160.36188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-1721117875.6681745</v>
      </c>
      <c r="L3310" s="444">
        <f t="shared" ca="1" si="144"/>
        <v>-414789408036.03003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-414789408036.03003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-1728289200.150125</v>
      </c>
      <c r="L3311" s="444">
        <f t="shared" ca="1" si="144"/>
        <v>-416517697236.18018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-416517697236.18018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-1735490405.1507506</v>
      </c>
      <c r="L3312" s="444">
        <f t="shared" ca="1" si="144"/>
        <v>-418253187641.33093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-418253187641.33093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-1742721615.1722121</v>
      </c>
      <c r="L3313" s="444">
        <f t="shared" ca="1" si="144"/>
        <v>-419995909256.50317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-419995909256.50317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-1749982955.2354298</v>
      </c>
      <c r="L3314" s="444">
        <f t="shared" ca="1" si="144"/>
        <v>-421745892211.73859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-421745892211.73859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-1757274550.8822441</v>
      </c>
      <c r="L3315" s="444">
        <f t="shared" ca="1" si="144"/>
        <v>-423503166762.62085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-423503166762.62085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-1764596528.1775868</v>
      </c>
      <c r="L3316" s="444">
        <f t="shared" ca="1" si="144"/>
        <v>-425267763290.79846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-425267763290.79846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-1771949013.7116601</v>
      </c>
      <c r="L3317" s="444">
        <f t="shared" ca="1" si="144"/>
        <v>-427039712304.51013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-427039712304.51013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-1779332134.6021254</v>
      </c>
      <c r="L3318" s="444">
        <f t="shared" ca="1" si="144"/>
        <v>-428819044439.11224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-428819044439.11224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-1786746018.4963012</v>
      </c>
      <c r="L3319" s="444">
        <f t="shared" ca="1" si="144"/>
        <v>-430605790457.60852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-430605790457.60852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-1794190793.5733685</v>
      </c>
      <c r="L3320" s="444">
        <f t="shared" ca="1" si="144"/>
        <v>-432399981251.18188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-432399981251.18188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-1801666588.546591</v>
      </c>
      <c r="L3321" s="444">
        <f t="shared" ca="1" si="144"/>
        <v>-434201647839.72845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-434201647839.72845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-1809173532.6655352</v>
      </c>
      <c r="L3322" s="444">
        <f t="shared" ca="1" si="144"/>
        <v>-436010821372.39398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-436010821372.39398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-1816711755.7183084</v>
      </c>
      <c r="L3323" s="444">
        <f t="shared" ref="L3323:L3577" ca="1" si="149">I3323-J3323+K3323</f>
        <v>-437827533128.1123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-437827533128.1123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-1824281388.0338013</v>
      </c>
      <c r="L3324" s="444">
        <f t="shared" ca="1" si="149"/>
        <v>-439651814516.14612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-439651814516.14612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-1831882560.4839418</v>
      </c>
      <c r="L3325" s="444">
        <f t="shared" ca="1" si="149"/>
        <v>-441483697076.63007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-441483697076.63007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-1839515404.4859586</v>
      </c>
      <c r="L3326" s="444">
        <f t="shared" ca="1" si="149"/>
        <v>-443323212481.11603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-443323212481.11603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-1847180052.0046501</v>
      </c>
      <c r="L3327" s="444">
        <f t="shared" ca="1" si="149"/>
        <v>-445170392533.12067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-445170392533.12067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-1854876635.5546694</v>
      </c>
      <c r="L3328" s="444">
        <f t="shared" ca="1" si="149"/>
        <v>-447025269168.67535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-447025269168.67535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-1862605288.2028139</v>
      </c>
      <c r="L3329" s="444">
        <f t="shared" ca="1" si="149"/>
        <v>-448887874456.87817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-448887874456.87817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-1870366143.5703256</v>
      </c>
      <c r="L3330" s="444">
        <f t="shared" ca="1" si="149"/>
        <v>-450758240600.44849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-450758240600.44849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-1878159335.835202</v>
      </c>
      <c r="L3331" s="444">
        <f t="shared" ca="1" si="149"/>
        <v>-452636399936.28369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-452636399936.28369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-1885984999.7345154</v>
      </c>
      <c r="L3332" s="444">
        <f t="shared" ca="1" si="149"/>
        <v>-454522384936.01819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-454522384936.01819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-1893843270.5667424</v>
      </c>
      <c r="L3333" s="444">
        <f t="shared" ca="1" si="149"/>
        <v>-456416228206.58496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-456416228206.58496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-1901734284.194104</v>
      </c>
      <c r="L3334" s="444">
        <f t="shared" ca="1" si="149"/>
        <v>-458317962490.77905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-458317962490.77905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-1909658177.0449126</v>
      </c>
      <c r="L3335" s="444">
        <f t="shared" ca="1" si="149"/>
        <v>-460227620667.82397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-460227620667.82397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-1917615086.1159329</v>
      </c>
      <c r="L3336" s="444">
        <f t="shared" ca="1" si="149"/>
        <v>-462145235753.93988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-462145235753.93988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-1925605148.9747498</v>
      </c>
      <c r="L3337" s="444">
        <f t="shared" ca="1" si="149"/>
        <v>-464070840902.91461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-464070840902.91461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-1933628503.7621441</v>
      </c>
      <c r="L3338" s="444">
        <f t="shared" ca="1" si="149"/>
        <v>-466004469406.67676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-466004469406.67676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-1941685289.1944864</v>
      </c>
      <c r="L3339" s="444">
        <f t="shared" ca="1" si="149"/>
        <v>-467946154695.87122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-467946154695.87122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-1949775644.5661299</v>
      </c>
      <c r="L3340" s="444">
        <f t="shared" ca="1" si="149"/>
        <v>-469895930340.43732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-469895930340.43732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-1957899709.7518222</v>
      </c>
      <c r="L3341" s="444">
        <f t="shared" ca="1" si="149"/>
        <v>-471853830050.18915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-471853830050.18915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-1966057625.2091215</v>
      </c>
      <c r="L3342" s="444">
        <f t="shared" ca="1" si="149"/>
        <v>-473819887675.39825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-473819887675.39825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-1974249531.9808261</v>
      </c>
      <c r="L3343" s="444">
        <f t="shared" ca="1" si="149"/>
        <v>-475794137207.37909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-475794137207.37909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-1982475571.6974127</v>
      </c>
      <c r="L3344" s="444">
        <f t="shared" ca="1" si="149"/>
        <v>-477776612779.07648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-477776612779.07648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-1990735886.5794852</v>
      </c>
      <c r="L3345" s="444">
        <f t="shared" ca="1" si="149"/>
        <v>-479767348665.65594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-479767348665.65594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-1999030619.4402328</v>
      </c>
      <c r="L3346" s="444">
        <f t="shared" ca="1" si="149"/>
        <v>-481766379285.09619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-481766379285.09619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-2007359913.6879008</v>
      </c>
      <c r="L3347" s="444">
        <f t="shared" ca="1" si="149"/>
        <v>-483773739198.78412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-483773739198.78412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-2015723913.3282671</v>
      </c>
      <c r="L3348" s="444">
        <f t="shared" ca="1" si="149"/>
        <v>-485789463112.11237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-485789463112.11237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-2024122762.9671347</v>
      </c>
      <c r="L3349" s="444">
        <f t="shared" ca="1" si="149"/>
        <v>-487813585875.07953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-487813585875.07953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-2032556607.8128314</v>
      </c>
      <c r="L3350" s="444">
        <f t="shared" ca="1" si="149"/>
        <v>-489846142482.89233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-489846142482.89233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-2041025593.6787181</v>
      </c>
      <c r="L3351" s="444">
        <f t="shared" ca="1" si="149"/>
        <v>-491887168076.57104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-491887168076.57104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-2049529866.9857128</v>
      </c>
      <c r="L3352" s="444">
        <f t="shared" ca="1" si="149"/>
        <v>-493936697943.55676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-493936697943.55676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-2058069574.7648199</v>
      </c>
      <c r="L3353" s="444">
        <f t="shared" ca="1" si="149"/>
        <v>-495994767518.32159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-495994767518.32159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-2066644864.6596735</v>
      </c>
      <c r="L3354" s="444">
        <f t="shared" ca="1" si="149"/>
        <v>-498061412382.98126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-498061412382.98126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-2075255884.9290884</v>
      </c>
      <c r="L3355" s="444">
        <f t="shared" ca="1" si="149"/>
        <v>-500136668267.91034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-500136668267.91034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-2083902784.4496264</v>
      </c>
      <c r="L3356" s="444">
        <f t="shared" ca="1" si="149"/>
        <v>-502220571052.35999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-502220571052.35999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-2092585712.7181666</v>
      </c>
      <c r="L3357" s="444">
        <f t="shared" ca="1" si="149"/>
        <v>-504313156765.07813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-504313156765.07813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-2101304819.8544924</v>
      </c>
      <c r="L3358" s="444">
        <f t="shared" ca="1" si="149"/>
        <v>-506414461584.93262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-506414461584.93262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-2110060256.6038857</v>
      </c>
      <c r="L3359" s="444">
        <f t="shared" ca="1" si="149"/>
        <v>-508524521841.5365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-508524521841.5365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-2118852174.3397353</v>
      </c>
      <c r="L3360" s="444">
        <f t="shared" ca="1" si="149"/>
        <v>-510643374015.87622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-510643374015.87622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-2127680725.0661511</v>
      </c>
      <c r="L3361" s="444">
        <f t="shared" ca="1" si="149"/>
        <v>-512771054740.94238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-512771054740.94238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-2136546061.4205933</v>
      </c>
      <c r="L3362" s="444">
        <f t="shared" ca="1" si="149"/>
        <v>-514907600802.36298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-514907600802.36298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-2145448336.6765125</v>
      </c>
      <c r="L3363" s="444">
        <f t="shared" ca="1" si="149"/>
        <v>-517053049139.03949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-517053049139.03949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-2154387704.7459979</v>
      </c>
      <c r="L3364" s="444">
        <f t="shared" ca="1" si="149"/>
        <v>-519207436843.78546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-519207436843.78546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-2163364320.1824398</v>
      </c>
      <c r="L3365" s="444">
        <f t="shared" ca="1" si="149"/>
        <v>-521370801163.9679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-521370801163.9679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-2172378338.1831999</v>
      </c>
      <c r="L3366" s="444">
        <f t="shared" ca="1" si="149"/>
        <v>-523543179502.15112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-523543179502.15112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-2181429914.5922966</v>
      </c>
      <c r="L3367" s="444">
        <f t="shared" ca="1" si="149"/>
        <v>-525724609416.74341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-525724609416.74341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-2190519205.9030976</v>
      </c>
      <c r="L3368" s="444">
        <f t="shared" ca="1" si="149"/>
        <v>-527915128622.64648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-527915128622.64648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-2199646369.2610269</v>
      </c>
      <c r="L3369" s="444">
        <f t="shared" ca="1" si="149"/>
        <v>-530114774991.90753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-530114774991.90753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-2208811562.4662814</v>
      </c>
      <c r="L3370" s="444">
        <f t="shared" ca="1" si="149"/>
        <v>-532323586554.37384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-532323586554.37384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-2218014943.9765577</v>
      </c>
      <c r="L3371" s="444">
        <f t="shared" ca="1" si="149"/>
        <v>-534541601498.3504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-534541601498.3504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-2227256672.9097934</v>
      </c>
      <c r="L3372" s="444">
        <f t="shared" ca="1" si="149"/>
        <v>-536768858171.26019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-536768858171.26019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-2236536909.0469174</v>
      </c>
      <c r="L3373" s="444">
        <f t="shared" ca="1" si="149"/>
        <v>-539005395080.30713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-539005395080.30713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-2245855812.8346128</v>
      </c>
      <c r="L3374" s="444">
        <f t="shared" ca="1" si="149"/>
        <v>-541251250893.14172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-541251250893.14172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-2255213545.3880906</v>
      </c>
      <c r="L3375" s="444">
        <f t="shared" ca="1" si="149"/>
        <v>-543506464438.52979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-543506464438.52979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-2264610268.4938741</v>
      </c>
      <c r="L3376" s="444">
        <f t="shared" ca="1" si="149"/>
        <v>-545771074707.02368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-545771074707.02368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-2274046144.6125984</v>
      </c>
      <c r="L3377" s="444">
        <f t="shared" ca="1" si="149"/>
        <v>-548045120851.63629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-548045120851.63629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-2283521336.8818178</v>
      </c>
      <c r="L3378" s="444">
        <f t="shared" ca="1" si="149"/>
        <v>-550328642188.51807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-550328642188.51807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-2293036009.1188254</v>
      </c>
      <c r="L3379" s="444">
        <f t="shared" ca="1" si="149"/>
        <v>-552621678197.63684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-552621678197.63684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-2302590325.8234868</v>
      </c>
      <c r="L3380" s="444">
        <f t="shared" ca="1" si="149"/>
        <v>-554924268523.46033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-554924268523.46033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-2312184452.1810846</v>
      </c>
      <c r="L3381" s="444">
        <f t="shared" ca="1" si="149"/>
        <v>-557236452975.64136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-557236452975.64136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-2321818554.0651722</v>
      </c>
      <c r="L3382" s="444">
        <f t="shared" ca="1" si="149"/>
        <v>-559558271529.70654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-559558271529.70654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-2331492798.0404439</v>
      </c>
      <c r="L3383" s="444">
        <f t="shared" ca="1" si="149"/>
        <v>-561889764327.74695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-561889764327.74695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-2341207351.365612</v>
      </c>
      <c r="L3384" s="444">
        <f t="shared" ca="1" si="149"/>
        <v>-564230971679.11255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-564230971679.11255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-2350962381.9963021</v>
      </c>
      <c r="L3385" s="444">
        <f t="shared" ca="1" si="149"/>
        <v>-566581934061.10889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-566581934061.10889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-2360758058.5879536</v>
      </c>
      <c r="L3386" s="444">
        <f t="shared" ca="1" si="149"/>
        <v>-568942692119.6969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-568942692119.6969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-2370594550.4987369</v>
      </c>
      <c r="L3387" s="444">
        <f t="shared" ca="1" si="149"/>
        <v>-571313286670.19568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-571313286670.19568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-2380472027.7924819</v>
      </c>
      <c r="L3388" s="444">
        <f t="shared" ca="1" si="149"/>
        <v>-573693758697.98816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-573693758697.98816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-2390390661.2416172</v>
      </c>
      <c r="L3389" s="444">
        <f t="shared" ca="1" si="149"/>
        <v>-576084149359.22974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-576084149359.22974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-2400350622.3301239</v>
      </c>
      <c r="L3390" s="444">
        <f t="shared" ca="1" si="149"/>
        <v>-578484499981.55981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-578484499981.55981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-2410352083.2564993</v>
      </c>
      <c r="L3391" s="444">
        <f t="shared" ca="1" si="149"/>
        <v>-580894852064.81628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-580894852064.81628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-2420395216.9367347</v>
      </c>
      <c r="L3392" s="444">
        <f t="shared" ca="1" si="149"/>
        <v>-583315247281.75305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-583315247281.75305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-2430480197.0073042</v>
      </c>
      <c r="L3393" s="444">
        <f t="shared" ca="1" si="149"/>
        <v>-585745727478.76038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-585745727478.76038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-2440607197.8281684</v>
      </c>
      <c r="L3394" s="444">
        <f t="shared" ca="1" si="149"/>
        <v>-588186334676.5885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-588186334676.5885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-2450776394.4857855</v>
      </c>
      <c r="L3395" s="444">
        <f t="shared" ca="1" si="149"/>
        <v>-590637111071.07434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-590637111071.07434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-2460987962.7961431</v>
      </c>
      <c r="L3396" s="444">
        <f t="shared" ca="1" si="149"/>
        <v>-593098099033.87048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-593098099033.87048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-2471242079.3077936</v>
      </c>
      <c r="L3397" s="444">
        <f t="shared" ca="1" si="149"/>
        <v>-595569341113.17822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-595569341113.17822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-2481538921.3049092</v>
      </c>
      <c r="L3398" s="444">
        <f t="shared" ca="1" si="149"/>
        <v>-598050880034.48315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-598050880034.48315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-2491878666.8103466</v>
      </c>
      <c r="L3399" s="444">
        <f t="shared" ca="1" si="149"/>
        <v>-600542758701.29346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-600542758701.29346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-2502261494.5887227</v>
      </c>
      <c r="L3400" s="444">
        <f t="shared" ca="1" si="149"/>
        <v>-603045020195.8822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-603045020195.8822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-2512687584.149509</v>
      </c>
      <c r="L3401" s="444">
        <f t="shared" ca="1" si="149"/>
        <v>-605557707780.03174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-605557707780.03174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-2523157115.7501321</v>
      </c>
      <c r="L3402" s="444">
        <f t="shared" ca="1" si="149"/>
        <v>-608080864895.78186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-608080864895.78186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-2533670270.3990912</v>
      </c>
      <c r="L3403" s="444">
        <f t="shared" ca="1" si="149"/>
        <v>-610614535166.18091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-610614535166.18091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-2544227229.859087</v>
      </c>
      <c r="L3404" s="444">
        <f t="shared" ca="1" si="149"/>
        <v>-613158762396.04004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-613158762396.04004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-2554828176.650167</v>
      </c>
      <c r="L3405" s="444">
        <f t="shared" ca="1" si="149"/>
        <v>-615713590572.69019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-615713590572.69019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-2565473294.0528755</v>
      </c>
      <c r="L3406" s="444">
        <f t="shared" ca="1" si="149"/>
        <v>-618279063866.74304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-618279063866.74304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-2576162766.1114292</v>
      </c>
      <c r="L3407" s="444">
        <f t="shared" ca="1" si="149"/>
        <v>-620855226632.85449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-620855226632.85449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-2586896777.6368937</v>
      </c>
      <c r="L3408" s="444">
        <f t="shared" ca="1" si="149"/>
        <v>-623442123410.49133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-623442123410.49133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-2597675514.2103806</v>
      </c>
      <c r="L3409" s="444">
        <f t="shared" ca="1" si="149"/>
        <v>-626039798924.70166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-626039798924.70166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-2608499162.1862569</v>
      </c>
      <c r="L3410" s="444">
        <f t="shared" ca="1" si="149"/>
        <v>-628648298086.88794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-628648298086.88794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-2619367908.6953664</v>
      </c>
      <c r="L3411" s="444">
        <f t="shared" ca="1" si="149"/>
        <v>-631267665995.58325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-631267665995.58325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-2630281941.6482635</v>
      </c>
      <c r="L3412" s="444">
        <f t="shared" ca="1" si="149"/>
        <v>-633897947937.23157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-633897947937.23157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-2641241449.7384648</v>
      </c>
      <c r="L3413" s="444">
        <f t="shared" ca="1" si="149"/>
        <v>-636539189386.97009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-636539189386.97009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-2652246622.4457088</v>
      </c>
      <c r="L3414" s="444">
        <f t="shared" ca="1" si="149"/>
        <v>-639191436009.41577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-639191436009.41577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-2663297650.0392323</v>
      </c>
      <c r="L3415" s="444">
        <f t="shared" ca="1" si="149"/>
        <v>-641854733659.45496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-641854733659.45496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-2674394723.5810623</v>
      </c>
      <c r="L3416" s="444">
        <f t="shared" ca="1" si="149"/>
        <v>-644529128383.03601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-644529128383.03601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-2685538034.9293165</v>
      </c>
      <c r="L3417" s="444">
        <f t="shared" ca="1" si="149"/>
        <v>-647214666417.96533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-647214666417.96533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-2696727776.7415223</v>
      </c>
      <c r="L3418" s="444">
        <f t="shared" ca="1" si="149"/>
        <v>-649911394194.70691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-649911394194.70691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-2707964142.4779453</v>
      </c>
      <c r="L3419" s="444">
        <f t="shared" ca="1" si="149"/>
        <v>-652619358337.18481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-652619358337.18481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-2719247326.4049368</v>
      </c>
      <c r="L3420" s="444">
        <f t="shared" ca="1" si="149"/>
        <v>-655338605663.58972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-655338605663.58972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-2730577523.5982904</v>
      </c>
      <c r="L3421" s="444">
        <f t="shared" ca="1" si="149"/>
        <v>-658069183187.18799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-658069183187.18799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-2741954929.9466166</v>
      </c>
      <c r="L3422" s="444">
        <f t="shared" ca="1" si="149"/>
        <v>-660811138117.13464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-660811138117.13464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-2753379742.1547275</v>
      </c>
      <c r="L3423" s="444">
        <f t="shared" ca="1" si="149"/>
        <v>-663564517859.28943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-663564517859.28943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-2764852157.7470393</v>
      </c>
      <c r="L3424" s="444">
        <f t="shared" ca="1" si="149"/>
        <v>-666329370017.0365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-666329370017.0365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-2776372375.0709853</v>
      </c>
      <c r="L3425" s="444">
        <f t="shared" ca="1" si="149"/>
        <v>-669105742392.10754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-669105742392.10754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-2787940593.3004479</v>
      </c>
      <c r="L3426" s="444">
        <f t="shared" ca="1" si="149"/>
        <v>-671893682985.40796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-671893682985.40796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-2799557012.4391999</v>
      </c>
      <c r="L3427" s="444">
        <f t="shared" ca="1" si="149"/>
        <v>-674693239997.84717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-674693239997.84717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-2811221833.3243632</v>
      </c>
      <c r="L3428" s="444">
        <f t="shared" ca="1" si="149"/>
        <v>-677504461831.17151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-677504461831.17151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-2822935257.6298814</v>
      </c>
      <c r="L3429" s="444">
        <f t="shared" ca="1" si="149"/>
        <v>-680327397088.80139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-680327397088.80139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-2834697487.8700056</v>
      </c>
      <c r="L3430" s="444">
        <f t="shared" ca="1" si="149"/>
        <v>-683162094576.67139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-683162094576.67139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-2846508727.4027972</v>
      </c>
      <c r="L3431" s="444">
        <f t="shared" ca="1" si="149"/>
        <v>-686008603304.07422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-686008603304.07422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-2858369180.4336424</v>
      </c>
      <c r="L3432" s="444">
        <f t="shared" ca="1" si="149"/>
        <v>-688866972484.50781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-688866972484.50781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-2870279052.0187826</v>
      </c>
      <c r="L3433" s="444">
        <f t="shared" ca="1" si="149"/>
        <v>-691737251536.52661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-691737251536.52661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-2882238548.068861</v>
      </c>
      <c r="L3434" s="444">
        <f t="shared" ca="1" si="149"/>
        <v>-694619490084.59546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-694619490084.59546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-2894247875.3524809</v>
      </c>
      <c r="L3435" s="444">
        <f t="shared" ca="1" si="149"/>
        <v>-697513737959.948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-697513737959.948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-2906307241.4997835</v>
      </c>
      <c r="L3436" s="444">
        <f t="shared" ca="1" si="149"/>
        <v>-700420045201.44775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-700420045201.44775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-2918416855.0060325</v>
      </c>
      <c r="L3437" s="444">
        <f t="shared" ca="1" si="149"/>
        <v>-703338462056.45374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-703338462056.45374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-2930576925.2352238</v>
      </c>
      <c r="L3438" s="444">
        <f t="shared" ca="1" si="149"/>
        <v>-706269038981.68896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-706269038981.68896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-2942787662.4237041</v>
      </c>
      <c r="L3439" s="444">
        <f t="shared" ca="1" si="149"/>
        <v>-709211826644.11267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-709211826644.11267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-2955049277.6838026</v>
      </c>
      <c r="L3440" s="444">
        <f t="shared" ca="1" si="149"/>
        <v>-712166875921.79651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-712166875921.79651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-2967361983.0074854</v>
      </c>
      <c r="L3441" s="444">
        <f t="shared" ca="1" si="149"/>
        <v>-715134237904.80396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-715134237904.80396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-2979725991.2700167</v>
      </c>
      <c r="L3442" s="444">
        <f t="shared" ca="1" si="149"/>
        <v>-718113963896.07397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-718113963896.07397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-2992141516.2336416</v>
      </c>
      <c r="L3443" s="444">
        <f t="shared" ca="1" si="149"/>
        <v>-721106105412.30762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-721106105412.30762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-3004608772.5512819</v>
      </c>
      <c r="L3444" s="444">
        <f t="shared" ca="1" si="149"/>
        <v>-724110714184.85889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-724110714184.85889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-3017127975.7702456</v>
      </c>
      <c r="L3445" s="444">
        <f t="shared" ca="1" si="149"/>
        <v>-727127842160.62915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-727127842160.62915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-3029699342.3359547</v>
      </c>
      <c r="L3446" s="444">
        <f t="shared" ca="1" si="149"/>
        <v>-730157541502.96509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-730157541502.96509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-3042323089.5956879</v>
      </c>
      <c r="L3447" s="444">
        <f t="shared" ca="1" si="149"/>
        <v>-733199864592.56079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-733199864592.56079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-3054999435.8023367</v>
      </c>
      <c r="L3448" s="444">
        <f t="shared" ca="1" si="149"/>
        <v>-736254864028.36316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-736254864028.36316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-3067728600.1181798</v>
      </c>
      <c r="L3449" s="444">
        <f t="shared" ca="1" si="149"/>
        <v>-739322592628.48132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-739322592628.48132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-3080510802.6186724</v>
      </c>
      <c r="L3450" s="444">
        <f t="shared" ca="1" si="149"/>
        <v>-742403103431.09998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-742403103431.09998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-3093346264.2962499</v>
      </c>
      <c r="L3451" s="444">
        <f t="shared" ca="1" si="149"/>
        <v>-745496449695.39624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-745496449695.39624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-3106235207.0641508</v>
      </c>
      <c r="L3452" s="444">
        <f t="shared" ca="1" si="149"/>
        <v>-748602684902.46045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-748602684902.46045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-3119177853.760252</v>
      </c>
      <c r="L3453" s="444">
        <f t="shared" ca="1" si="149"/>
        <v>-751721862756.2207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-751721862756.2207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-3132174428.1509194</v>
      </c>
      <c r="L3454" s="444">
        <f t="shared" ca="1" si="149"/>
        <v>-754854037184.37158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-754854037184.37158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-3145225154.9348817</v>
      </c>
      <c r="L3455" s="444">
        <f t="shared" ca="1" si="149"/>
        <v>-757999262339.30652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-757999262339.30652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-3158330259.7471104</v>
      </c>
      <c r="L3456" s="444">
        <f t="shared" ca="1" si="149"/>
        <v>-761157592599.05359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-761157592599.05359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-3171489969.1627231</v>
      </c>
      <c r="L3457" s="444">
        <f t="shared" ca="1" si="149"/>
        <v>-764329082568.21631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-764329082568.21631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-3184704510.700901</v>
      </c>
      <c r="L3458" s="444">
        <f t="shared" ca="1" si="149"/>
        <v>-767513787078.91724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-767513787078.91724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-3197974112.8288217</v>
      </c>
      <c r="L3459" s="444">
        <f t="shared" ca="1" si="149"/>
        <v>-770711761191.74609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-770711761191.74609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-3211299004.9656086</v>
      </c>
      <c r="L3460" s="444">
        <f t="shared" ca="1" si="149"/>
        <v>-773923060196.71167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-773923060196.71167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-3224679417.4862986</v>
      </c>
      <c r="L3461" s="444">
        <f t="shared" ca="1" si="149"/>
        <v>-777147739614.198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-777147739614.198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-3238115581.7258248</v>
      </c>
      <c r="L3462" s="444">
        <f t="shared" ca="1" si="149"/>
        <v>-780385855195.92383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-780385855195.92383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-3251607729.983016</v>
      </c>
      <c r="L3463" s="444">
        <f t="shared" ca="1" si="149"/>
        <v>-783637462925.90686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-783637462925.90686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-3265156095.5246119</v>
      </c>
      <c r="L3464" s="444">
        <f t="shared" ca="1" si="149"/>
        <v>-786902619021.43152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-786902619021.43152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-3278760912.5892978</v>
      </c>
      <c r="L3465" s="444">
        <f t="shared" ca="1" si="149"/>
        <v>-790181379934.02087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-790181379934.02087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-3292422416.3917537</v>
      </c>
      <c r="L3466" s="444">
        <f t="shared" ca="1" si="149"/>
        <v>-793473802350.4126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-793473802350.4126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-3306140843.126719</v>
      </c>
      <c r="L3467" s="444">
        <f t="shared" ca="1" si="149"/>
        <v>-796779943193.53931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-796779943193.53931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-3319916429.9730806</v>
      </c>
      <c r="L3468" s="444">
        <f t="shared" ca="1" si="149"/>
        <v>-800099859623.51233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-800099859623.51233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-3333749415.0979681</v>
      </c>
      <c r="L3469" s="444">
        <f t="shared" ca="1" si="149"/>
        <v>-803433609038.61035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-803433609038.61035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-3347640037.6608763</v>
      </c>
      <c r="L3470" s="444">
        <f t="shared" ca="1" si="149"/>
        <v>-806781249076.27124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-806781249076.27124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-3361588537.8177967</v>
      </c>
      <c r="L3471" s="444">
        <f t="shared" ca="1" si="149"/>
        <v>-810142837614.08899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-810142837614.08899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-3375595156.7253709</v>
      </c>
      <c r="L3472" s="444">
        <f t="shared" ca="1" si="149"/>
        <v>-813518432770.81433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-813518432770.81433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-3389660136.5450597</v>
      </c>
      <c r="L3473" s="444">
        <f t="shared" ca="1" si="149"/>
        <v>-816908092907.35938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-816908092907.35938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-3403783720.4473305</v>
      </c>
      <c r="L3474" s="444">
        <f t="shared" ca="1" si="149"/>
        <v>-820311876627.80676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-820311876627.80676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-3417966152.6158614</v>
      </c>
      <c r="L3475" s="444">
        <f t="shared" ca="1" si="149"/>
        <v>-823729842780.42261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-823729842780.42261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-3432207678.251761</v>
      </c>
      <c r="L3476" s="444">
        <f t="shared" ca="1" si="149"/>
        <v>-827162050458.67432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-827162050458.67432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-3446508543.5778098</v>
      </c>
      <c r="L3477" s="444">
        <f t="shared" ca="1" si="149"/>
        <v>-830608559002.25208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-830608559002.25208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-3460868995.8427167</v>
      </c>
      <c r="L3478" s="444">
        <f t="shared" ca="1" si="149"/>
        <v>-834069427998.09485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-834069427998.09485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-3475289283.3253951</v>
      </c>
      <c r="L3479" s="444">
        <f t="shared" ca="1" si="149"/>
        <v>-837544717281.42029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-837544717281.42029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-3489769655.339251</v>
      </c>
      <c r="L3480" s="444">
        <f t="shared" ca="1" si="149"/>
        <v>-841034486936.75952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-841034486936.75952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-3504310362.2364979</v>
      </c>
      <c r="L3481" s="444">
        <f t="shared" ca="1" si="149"/>
        <v>-844538797298.99597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-844538797298.99597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-3518911655.4124832</v>
      </c>
      <c r="L3482" s="444">
        <f t="shared" ca="1" si="149"/>
        <v>-848057708954.40845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-848057708954.40845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-3533573787.3100352</v>
      </c>
      <c r="L3483" s="444">
        <f t="shared" ca="1" si="149"/>
        <v>-851591282741.71851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-851591282741.71851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-3548297011.4238272</v>
      </c>
      <c r="L3484" s="444">
        <f t="shared" ca="1" si="149"/>
        <v>-855139579753.14233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-855139579753.14233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-3563081582.3047595</v>
      </c>
      <c r="L3485" s="444">
        <f t="shared" ca="1" si="149"/>
        <v>-858702661335.44714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-858702661335.44714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-3577927755.564363</v>
      </c>
      <c r="L3486" s="444">
        <f t="shared" ca="1" si="149"/>
        <v>-862280589091.01147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-862280589091.01147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-3592835787.8792143</v>
      </c>
      <c r="L3487" s="444">
        <f t="shared" ca="1" si="149"/>
        <v>-865873424878.89075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-865873424878.89075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-3607805936.995378</v>
      </c>
      <c r="L3488" s="444">
        <f t="shared" ca="1" si="149"/>
        <v>-869481230815.88611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-869481230815.88611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-3622838461.7328591</v>
      </c>
      <c r="L3489" s="444">
        <f t="shared" ca="1" si="149"/>
        <v>-873104069277.61902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-873104069277.61902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-3637933621.9900794</v>
      </c>
      <c r="L3490" s="444">
        <f t="shared" ca="1" si="149"/>
        <v>-876742002899.60913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-876742002899.60913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-3653091678.7483711</v>
      </c>
      <c r="L3491" s="444">
        <f t="shared" ca="1" si="149"/>
        <v>-880395094578.35754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-880395094578.35754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-3668312894.0764899</v>
      </c>
      <c r="L3492" s="444">
        <f t="shared" ca="1" si="149"/>
        <v>-884063407472.43408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-884063407472.43408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-3683597531.1351418</v>
      </c>
      <c r="L3493" s="444">
        <f t="shared" ca="1" si="149"/>
        <v>-887747005003.56921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-887747005003.56921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-3698945854.1815381</v>
      </c>
      <c r="L3494" s="444">
        <f t="shared" ca="1" si="149"/>
        <v>-891445950857.75073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-891445950857.75073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-3714358128.5739617</v>
      </c>
      <c r="L3495" s="444">
        <f t="shared" ca="1" si="149"/>
        <v>-895160308986.32471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-895160308986.32471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-3729834620.7763529</v>
      </c>
      <c r="L3496" s="444">
        <f t="shared" ca="1" si="149"/>
        <v>-898890143607.10107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-898890143607.10107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-3745375598.3629212</v>
      </c>
      <c r="L3497" s="444">
        <f t="shared" ca="1" si="149"/>
        <v>-902635519205.46399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-902635519205.46399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-3760981330.0227661</v>
      </c>
      <c r="L3498" s="444">
        <f t="shared" ca="1" si="149"/>
        <v>-906396500535.48682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-906396500535.48682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-3776652085.5645285</v>
      </c>
      <c r="L3499" s="444">
        <f t="shared" ca="1" si="149"/>
        <v>-910173152621.05139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-910173152621.05139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-3792388135.9210472</v>
      </c>
      <c r="L3500" s="444">
        <f t="shared" ca="1" si="149"/>
        <v>-913965540756.97241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-913965540756.97241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-3808189753.1540518</v>
      </c>
      <c r="L3501" s="444">
        <f t="shared" ca="1" si="149"/>
        <v>-917773730510.12646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-917773730510.12646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-3824057210.4588599</v>
      </c>
      <c r="L3502" s="444">
        <f t="shared" ca="1" si="149"/>
        <v>-921597787720.58533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-921597787720.58533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-3839990782.1691055</v>
      </c>
      <c r="L3503" s="444">
        <f t="shared" ca="1" si="149"/>
        <v>-925437778502.75439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-925437778502.75439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-3855990743.761476</v>
      </c>
      <c r="L3504" s="444">
        <f t="shared" ca="1" si="149"/>
        <v>-929293769246.51587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-929293769246.51587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-3872057371.8604827</v>
      </c>
      <c r="L3505" s="444">
        <f t="shared" ca="1" si="149"/>
        <v>-933165826618.37634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-933165826618.37634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-3888190944.2432346</v>
      </c>
      <c r="L3506" s="444">
        <f t="shared" ca="1" si="149"/>
        <v>-937054017562.61963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-937054017562.61963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-3904391739.8442483</v>
      </c>
      <c r="L3507" s="444">
        <f t="shared" ca="1" si="149"/>
        <v>-940958409302.46387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-940958409302.46387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-3920660038.7602658</v>
      </c>
      <c r="L3508" s="444">
        <f t="shared" ca="1" si="149"/>
        <v>-944879069341.22412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-944879069341.22412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-3936996122.2551003</v>
      </c>
      <c r="L3509" s="444">
        <f t="shared" ca="1" si="149"/>
        <v>-948816065463.47925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-948816065463.47925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-3953400272.7644968</v>
      </c>
      <c r="L3510" s="444">
        <f t="shared" ca="1" si="149"/>
        <v>-952769465736.24377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-952769465736.24377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-3969872773.9010158</v>
      </c>
      <c r="L3511" s="444">
        <f t="shared" ca="1" si="149"/>
        <v>-956739338510.14478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-956739338510.14478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-3986413910.4589362</v>
      </c>
      <c r="L3512" s="444">
        <f t="shared" ca="1" si="149"/>
        <v>-960725752420.60376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-960725752420.60376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-4003023968.4191823</v>
      </c>
      <c r="L3513" s="444">
        <f t="shared" ca="1" si="149"/>
        <v>-964728776389.02295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-964728776389.02295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-4019703234.9542623</v>
      </c>
      <c r="L3514" s="444">
        <f t="shared" ca="1" si="149"/>
        <v>-968748479623.97717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-968748479623.97717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-4036451998.433238</v>
      </c>
      <c r="L3515" s="444">
        <f t="shared" ca="1" si="149"/>
        <v>-972784931622.4104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-972784931622.4104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-4053270548.4267101</v>
      </c>
      <c r="L3516" s="444">
        <f t="shared" ca="1" si="149"/>
        <v>-976838202170.83716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-976838202170.83716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-4070159175.7118216</v>
      </c>
      <c r="L3517" s="444">
        <f t="shared" ca="1" si="149"/>
        <v>-980908361346.54895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-980908361346.54895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-4087118172.2772865</v>
      </c>
      <c r="L3518" s="444">
        <f t="shared" ca="1" si="149"/>
        <v>-984995479518.82629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-984995479518.82629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-4104147831.3284431</v>
      </c>
      <c r="L3519" s="444">
        <f t="shared" ca="1" si="149"/>
        <v>-989099627350.15479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-989099627350.15479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-4121248447.2923121</v>
      </c>
      <c r="L3520" s="444">
        <f t="shared" ca="1" si="149"/>
        <v>-993220875797.44714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-993220875797.44714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-4138420315.8226957</v>
      </c>
      <c r="L3521" s="444">
        <f t="shared" ca="1" si="149"/>
        <v>-997359296113.2699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-997359296113.2699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-4155663733.8052912</v>
      </c>
      <c r="L3522" s="444">
        <f t="shared" ca="1" si="149"/>
        <v>-1001514959847.0752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-1001514959847.0752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-4172978999.3628125</v>
      </c>
      <c r="L3523" s="444">
        <f t="shared" ca="1" si="149"/>
        <v>-1005687938846.438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-1005687938846.438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-4190366411.8601589</v>
      </c>
      <c r="L3524" s="444">
        <f t="shared" ca="1" si="149"/>
        <v>-1009878305258.2981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-1009878305258.2981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-4207826271.9095755</v>
      </c>
      <c r="L3525" s="444">
        <f t="shared" ca="1" si="149"/>
        <v>-1014086131530.2076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-1014086131530.2076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-4225358881.3758645</v>
      </c>
      <c r="L3526" s="444">
        <f t="shared" ca="1" si="149"/>
        <v>-1018311490411.5835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-1018311490411.5835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-4242964543.381598</v>
      </c>
      <c r="L3527" s="444">
        <f t="shared" ca="1" si="149"/>
        <v>-1022554454954.9651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-1022554454954.9651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-4260643562.312355</v>
      </c>
      <c r="L3528" s="444">
        <f t="shared" ca="1" si="149"/>
        <v>-1026815098517.2775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-1026815098517.2775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-4278396243.82199</v>
      </c>
      <c r="L3529" s="444">
        <f t="shared" ca="1" si="149"/>
        <v>-1031093494761.0995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-1031093494761.0995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-4296222894.8379154</v>
      </c>
      <c r="L3530" s="444">
        <f t="shared" ca="1" si="149"/>
        <v>-1035389717655.9374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-1035389717655.9374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-4314123823.5664053</v>
      </c>
      <c r="L3531" s="444">
        <f t="shared" ca="1" si="149"/>
        <v>-1039703841479.5038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-1039703841479.5038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-4332099339.4979324</v>
      </c>
      <c r="L3532" s="444">
        <f t="shared" ca="1" si="149"/>
        <v>-1044035940819.0017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-1044035940819.0017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-4350149753.4125071</v>
      </c>
      <c r="L3533" s="444">
        <f t="shared" ca="1" si="149"/>
        <v>-1048386090572.4142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-1048386090572.4142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-4368275377.3850594</v>
      </c>
      <c r="L3534" s="444">
        <f t="shared" ca="1" si="149"/>
        <v>-1052754365949.7992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-1052754365949.7992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-4386476524.7908297</v>
      </c>
      <c r="L3535" s="444">
        <f t="shared" ca="1" si="149"/>
        <v>-1057140842474.59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-1057140842474.59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-4404753510.310792</v>
      </c>
      <c r="L3536" s="444">
        <f t="shared" ca="1" si="149"/>
        <v>-1061545595984.9008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-1061545595984.9008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-4423106649.9370871</v>
      </c>
      <c r="L3537" s="444">
        <f t="shared" ca="1" si="149"/>
        <v>-1065968702634.8379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-1065968702634.8379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-4441536260.9784918</v>
      </c>
      <c r="L3538" s="444">
        <f t="shared" ca="1" si="149"/>
        <v>-1070410238895.8164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-1070410238895.8164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-4460042662.0659018</v>
      </c>
      <c r="L3539" s="444">
        <f t="shared" ca="1" si="149"/>
        <v>-1074870281557.8823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-1074870281557.8823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-4478626173.1578426</v>
      </c>
      <c r="L3540" s="444">
        <f t="shared" ca="1" si="149"/>
        <v>-1079348907731.0402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-1079348907731.0402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-4497287115.5460014</v>
      </c>
      <c r="L3541" s="444">
        <f t="shared" ca="1" si="149"/>
        <v>-1083846194846.5862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-1083846194846.5862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-4516025811.860775</v>
      </c>
      <c r="L3542" s="444">
        <f t="shared" ca="1" si="149"/>
        <v>-1088362220658.4469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-1088362220658.4469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-4534842586.0768623</v>
      </c>
      <c r="L3543" s="444">
        <f t="shared" ca="1" si="149"/>
        <v>-1092897063244.5238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-1092897063244.5238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-4553737763.5188484</v>
      </c>
      <c r="L3544" s="444">
        <f t="shared" ca="1" si="149"/>
        <v>-1097450801008.0426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-1097450801008.0426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-4572711670.8668442</v>
      </c>
      <c r="L3545" s="444">
        <f t="shared" ca="1" si="149"/>
        <v>-1102023512678.9094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-1102023512678.9094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-4591764636.1621227</v>
      </c>
      <c r="L3546" s="444">
        <f t="shared" ca="1" si="149"/>
        <v>-1106615277315.0715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-1106615277315.0715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-4610896988.8127975</v>
      </c>
      <c r="L3547" s="444">
        <f t="shared" ca="1" si="149"/>
        <v>-1111226174303.8843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-1111226174303.8843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-4630109059.5995178</v>
      </c>
      <c r="L3548" s="444">
        <f t="shared" ca="1" si="149"/>
        <v>-1115856283363.4839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-1115856283363.4839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-4649401180.6811829</v>
      </c>
      <c r="L3549" s="444">
        <f t="shared" ca="1" si="149"/>
        <v>-1120505684544.165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-1120505684544.165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-4668773685.600688</v>
      </c>
      <c r="L3550" s="444">
        <f t="shared" ca="1" si="149"/>
        <v>-1125174458229.7656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-1125174458229.7656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-4688226909.2906904</v>
      </c>
      <c r="L3551" s="444">
        <f t="shared" ca="1" si="149"/>
        <v>-1129862685139.0564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-1129862685139.0564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-4707761188.079402</v>
      </c>
      <c r="L3552" s="444">
        <f t="shared" ca="1" si="149"/>
        <v>-1134570446327.1357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-1134570446327.1357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-4727376859.6963987</v>
      </c>
      <c r="L3553" s="444">
        <f t="shared" ca="1" si="149"/>
        <v>-1139297823186.832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-1139297823186.832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-4747074263.2784672</v>
      </c>
      <c r="L3554" s="444">
        <f t="shared" ca="1" si="149"/>
        <v>-1144044897450.1106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-1144044897450.1106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-4766853739.3754606</v>
      </c>
      <c r="L3555" s="444">
        <f t="shared" ca="1" si="149"/>
        <v>-1148811751189.4861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-1148811751189.4861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-4786715629.956192</v>
      </c>
      <c r="L3556" s="444">
        <f t="shared" ca="1" si="149"/>
        <v>-1153598466819.4424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-1153598466819.4424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-4806660278.4143429</v>
      </c>
      <c r="L3557" s="444">
        <f t="shared" ca="1" si="149"/>
        <v>-1158405127097.8567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-1158405127097.8567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-4826688029.5744028</v>
      </c>
      <c r="L3558" s="444">
        <f t="shared" ca="1" si="149"/>
        <v>-1163231815127.4312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-1163231815127.4312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-4846799229.6976299</v>
      </c>
      <c r="L3559" s="444">
        <f t="shared" ca="1" si="149"/>
        <v>-1168078614357.1287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-1168078614357.1287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-4866994226.4880362</v>
      </c>
      <c r="L3560" s="444">
        <f t="shared" ca="1" si="149"/>
        <v>-1172945608583.6167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-1172945608583.6167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-4887273369.098403</v>
      </c>
      <c r="L3561" s="444">
        <f t="shared" ca="1" si="149"/>
        <v>-1177832881952.7151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-1177832881952.7151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-4907637008.1363125</v>
      </c>
      <c r="L3562" s="444">
        <f t="shared" ca="1" si="149"/>
        <v>-1182740518960.8513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-1182740518960.8513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-4928085495.6702137</v>
      </c>
      <c r="L3563" s="444">
        <f t="shared" ca="1" si="149"/>
        <v>-1187668604456.5215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-1187668604456.5215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-4948619185.2355061</v>
      </c>
      <c r="L3564" s="444">
        <f t="shared" ca="1" si="149"/>
        <v>-1192617223641.7571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-1192617223641.7571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-4969238431.8406544</v>
      </c>
      <c r="L3565" s="444">
        <f t="shared" ca="1" si="149"/>
        <v>-1197586462073.5977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-1197586462073.5977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-4989943591.9733238</v>
      </c>
      <c r="L3566" s="444">
        <f t="shared" ca="1" si="149"/>
        <v>-1202576405665.571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-1202576405665.571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-5010735023.6065464</v>
      </c>
      <c r="L3567" s="444">
        <f t="shared" ca="1" si="149"/>
        <v>-1207587140689.1775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-1207587140689.1775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-5031613086.2049065</v>
      </c>
      <c r="L3568" s="444">
        <f t="shared" ca="1" si="149"/>
        <v>-1212618753775.3823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-1212618753775.3823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-5052578140.7307596</v>
      </c>
      <c r="L3569" s="444">
        <f t="shared" ca="1" si="149"/>
        <v>-1217671331916.113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-1217671331916.113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-5073630549.6504707</v>
      </c>
      <c r="L3570" s="444">
        <f t="shared" ca="1" si="149"/>
        <v>-1222744962465.7634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-1222744962465.7634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-5094770676.9406805</v>
      </c>
      <c r="L3571" s="444">
        <f t="shared" ca="1" si="149"/>
        <v>-1227839733142.7041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-1227839733142.7041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-5115998888.0946007</v>
      </c>
      <c r="L3572" s="444">
        <f t="shared" ca="1" si="149"/>
        <v>-1232955732030.7986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-1232955732030.7986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-5137315550.1283274</v>
      </c>
      <c r="L3573" s="444">
        <f t="shared" ca="1" si="149"/>
        <v>-1238093047580.927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-1238093047580.927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-5158721031.5871954</v>
      </c>
      <c r="L3574" s="444">
        <f t="shared" ca="1" si="149"/>
        <v>-1243251768612.5142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-1243251768612.5142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-5180215702.5521421</v>
      </c>
      <c r="L3575" s="444">
        <f t="shared" ca="1" si="149"/>
        <v>-1248431984315.0664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-1248431984315.0664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-5201799934.6461096</v>
      </c>
      <c r="L3576" s="444">
        <f t="shared" ca="1" si="149"/>
        <v>-1253633784249.7124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-1253633784249.7124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-5223474101.0404682</v>
      </c>
      <c r="L3577" s="444">
        <f t="shared" ca="1" si="149"/>
        <v>-1258857258350.7529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-1258857258350.7529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-5245238576.4614706</v>
      </c>
      <c r="L3578" s="444">
        <f t="shared" ref="L3578:L3832" ca="1" si="154">I3578-J3578+K3578</f>
        <v>-1264102496927.2144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-1264102496927.2144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-5267093737.1967268</v>
      </c>
      <c r="L3579" s="444">
        <f t="shared" ca="1" si="154"/>
        <v>-1269369590664.4111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-1269369590664.4111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-5289039961.1017132</v>
      </c>
      <c r="L3580" s="444">
        <f t="shared" ca="1" si="154"/>
        <v>-1274658630625.5129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-1274658630625.5129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-5311077627.6063042</v>
      </c>
      <c r="L3581" s="444">
        <f t="shared" ca="1" si="154"/>
        <v>-1279969708253.1191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-1279969708253.1191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-5333207117.7213297</v>
      </c>
      <c r="L3582" s="444">
        <f t="shared" ca="1" si="154"/>
        <v>-1285302915370.8406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-1285302915370.8406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-5355428814.0451689</v>
      </c>
      <c r="L3583" s="444">
        <f t="shared" ca="1" si="154"/>
        <v>-1290658344184.8857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-1290658344184.8857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-5377743100.7703571</v>
      </c>
      <c r="L3584" s="444">
        <f t="shared" ca="1" si="154"/>
        <v>-1296036087285.656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-1296036087285.656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-5400150363.6902332</v>
      </c>
      <c r="L3585" s="444">
        <f t="shared" ca="1" si="154"/>
        <v>-1301436237649.3462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-1301436237649.3462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-5422650990.2056093</v>
      </c>
      <c r="L3586" s="444">
        <f t="shared" ca="1" si="154"/>
        <v>-1306858888639.5518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-1306858888639.5518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-5445245369.3314657</v>
      </c>
      <c r="L3587" s="444">
        <f t="shared" ca="1" si="154"/>
        <v>-1312304134008.8833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-1312304134008.8833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-5467933891.70368</v>
      </c>
      <c r="L3588" s="444">
        <f t="shared" ca="1" si="154"/>
        <v>-1317772067900.5869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-1317772067900.5869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-5490716949.5857792</v>
      </c>
      <c r="L3589" s="444">
        <f t="shared" ca="1" si="154"/>
        <v>-1323262784850.1726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-1323262784850.1726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-5513594936.8757191</v>
      </c>
      <c r="L3590" s="444">
        <f t="shared" ca="1" si="154"/>
        <v>-1328776379787.0483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-1328776379787.0483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-5536568249.1127014</v>
      </c>
      <c r="L3591" s="444">
        <f t="shared" ca="1" si="154"/>
        <v>-1334312948036.1611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-1334312948036.1611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-5559637283.484005</v>
      </c>
      <c r="L3592" s="444">
        <f t="shared" ca="1" si="154"/>
        <v>-1339872585319.645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-1339872585319.645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-5582802438.8318539</v>
      </c>
      <c r="L3593" s="444">
        <f t="shared" ca="1" si="154"/>
        <v>-1345455387758.4768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-1345455387758.4768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-5606064115.6603203</v>
      </c>
      <c r="L3594" s="444">
        <f t="shared" ca="1" si="154"/>
        <v>-1351061451874.1372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-1351061451874.1372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-5629422716.1422386</v>
      </c>
      <c r="L3595" s="444">
        <f t="shared" ca="1" si="154"/>
        <v>-1356690874590.2795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-1356690874590.2795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-5652878644.1261644</v>
      </c>
      <c r="L3596" s="444">
        <f t="shared" ca="1" si="154"/>
        <v>-1362343753234.4058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-1362343753234.4058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-5676432305.1433573</v>
      </c>
      <c r="L3597" s="444">
        <f t="shared" ca="1" si="154"/>
        <v>-1368020185539.5491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-1368020185539.5491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-5700084106.4147873</v>
      </c>
      <c r="L3598" s="444">
        <f t="shared" ca="1" si="154"/>
        <v>-1373720269645.9639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-1373720269645.9639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-5723834456.8581829</v>
      </c>
      <c r="L3599" s="444">
        <f t="shared" ca="1" si="154"/>
        <v>-1379444104102.822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-1379444104102.822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-5747683767.0950918</v>
      </c>
      <c r="L3600" s="444">
        <f t="shared" ca="1" si="154"/>
        <v>-1385191787869.917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-1385191787869.917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-5771632449.4579878</v>
      </c>
      <c r="L3601" s="444">
        <f t="shared" ca="1" si="154"/>
        <v>-1390963420319.375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-1390963420319.375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-5795680917.9973955</v>
      </c>
      <c r="L3602" s="444">
        <f t="shared" ca="1" si="154"/>
        <v>-1396759101237.3723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-1396759101237.3723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-5819829588.4890509</v>
      </c>
      <c r="L3603" s="444">
        <f t="shared" ca="1" si="154"/>
        <v>-1402578930825.8613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-1402578930825.8613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-5844078878.4410887</v>
      </c>
      <c r="L3604" s="444">
        <f t="shared" ca="1" si="154"/>
        <v>-1408423009704.3025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-1408423009704.3025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-5868429207.1012602</v>
      </c>
      <c r="L3605" s="444">
        <f t="shared" ca="1" si="154"/>
        <v>-1414291438911.4038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-1414291438911.4038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-5892880995.4641829</v>
      </c>
      <c r="L3606" s="444">
        <f t="shared" ca="1" si="154"/>
        <v>-1420184319906.8679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-1420184319906.8679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-5917434666.278616</v>
      </c>
      <c r="L3607" s="444">
        <f t="shared" ca="1" si="154"/>
        <v>-1426101754573.1465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-1426101754573.1465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-5942090644.0547771</v>
      </c>
      <c r="L3608" s="444">
        <f t="shared" ca="1" si="154"/>
        <v>-1432043845217.2012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-1432043845217.2012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-5966849355.0716715</v>
      </c>
      <c r="L3609" s="444">
        <f t="shared" ca="1" si="154"/>
        <v>-1438010694572.2729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-1438010694572.2729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-5991711227.3844709</v>
      </c>
      <c r="L3610" s="444">
        <f t="shared" ca="1" si="154"/>
        <v>-1444002405799.6575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-1444002405799.6575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-6016676690.8319063</v>
      </c>
      <c r="L3611" s="444">
        <f t="shared" ca="1" si="154"/>
        <v>-1450019082490.4893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-1450019082490.4893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-6041746177.043705</v>
      </c>
      <c r="L3612" s="444">
        <f t="shared" ca="1" si="154"/>
        <v>-1456060828667.533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-1456060828667.533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-6066920119.4480543</v>
      </c>
      <c r="L3613" s="444">
        <f t="shared" ca="1" si="154"/>
        <v>-1462127748786.981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-1462127748786.981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-6092198953.2790871</v>
      </c>
      <c r="L3614" s="444">
        <f t="shared" ca="1" si="154"/>
        <v>-1468219947740.26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-1468219947740.26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-6117583115.5844164</v>
      </c>
      <c r="L3615" s="444">
        <f t="shared" ca="1" si="154"/>
        <v>-1474337530855.8445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-1474337530855.8445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-6143073045.2326851</v>
      </c>
      <c r="L3616" s="444">
        <f t="shared" ca="1" si="154"/>
        <v>-1480480603901.0771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-1480480603901.0771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-6168669182.921155</v>
      </c>
      <c r="L3617" s="444">
        <f t="shared" ca="1" si="154"/>
        <v>-1486649273083.9983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-1486649273083.9983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-6194371971.1833258</v>
      </c>
      <c r="L3618" s="444">
        <f t="shared" ca="1" si="154"/>
        <v>-1492843645055.1816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-1492843645055.1816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-6220181854.3965902</v>
      </c>
      <c r="L3619" s="444">
        <f t="shared" ca="1" si="154"/>
        <v>-1499063826909.5781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-1499063826909.5781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-6246099278.7899084</v>
      </c>
      <c r="L3620" s="444">
        <f t="shared" ca="1" si="154"/>
        <v>-1505309926188.3679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-1505309926188.3679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-6272124692.4515333</v>
      </c>
      <c r="L3621" s="444">
        <f t="shared" ca="1" si="154"/>
        <v>-1511582050880.8193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-1511582050880.8193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-6298258545.3367472</v>
      </c>
      <c r="L3622" s="444">
        <f t="shared" ca="1" si="154"/>
        <v>-1517880309426.156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-1517880309426.156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-6324501289.27565</v>
      </c>
      <c r="L3623" s="444">
        <f t="shared" ca="1" si="154"/>
        <v>-1524204810715.4316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-1524204810715.4316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-6350853377.9809647</v>
      </c>
      <c r="L3624" s="444">
        <f t="shared" ca="1" si="154"/>
        <v>-1530555664093.4126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-1530555664093.4126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-6377315267.0558853</v>
      </c>
      <c r="L3625" s="444">
        <f t="shared" ca="1" si="154"/>
        <v>-1536932979360.4685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-1536932979360.4685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-6403887414.0019522</v>
      </c>
      <c r="L3626" s="444">
        <f t="shared" ca="1" si="154"/>
        <v>-1543336866774.4705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-1543336866774.4705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-6430570278.2269602</v>
      </c>
      <c r="L3627" s="444">
        <f t="shared" ca="1" si="154"/>
        <v>-1549767437052.6975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-1549767437052.6975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-6457364321.052906</v>
      </c>
      <c r="L3628" s="444">
        <f t="shared" ca="1" si="154"/>
        <v>-1556224801373.7505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-1556224801373.7505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-6484270005.7239599</v>
      </c>
      <c r="L3629" s="444">
        <f t="shared" ca="1" si="154"/>
        <v>-1562709071379.4744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-1562709071379.4744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-6511287797.4144764</v>
      </c>
      <c r="L3630" s="444">
        <f t="shared" ca="1" si="154"/>
        <v>-1569220359176.8889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-1569220359176.8889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-6538418163.2370367</v>
      </c>
      <c r="L3631" s="444">
        <f t="shared" ca="1" si="154"/>
        <v>-1575758777340.126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-1575758777340.126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-6565661572.2505245</v>
      </c>
      <c r="L3632" s="444">
        <f t="shared" ca="1" si="154"/>
        <v>-1582324438912.3765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-1582324438912.3765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-6593018495.468235</v>
      </c>
      <c r="L3633" s="444">
        <f t="shared" ca="1" si="154"/>
        <v>-1588917457407.8447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-1588917457407.8447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-6620489405.8660192</v>
      </c>
      <c r="L3634" s="444">
        <f t="shared" ca="1" si="154"/>
        <v>-1595537946813.7107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-1595537946813.7107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-6648074778.390461</v>
      </c>
      <c r="L3635" s="444">
        <f t="shared" ca="1" si="154"/>
        <v>-1602186021592.1011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-1602186021592.1011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-6675775089.9670877</v>
      </c>
      <c r="L3636" s="444">
        <f t="shared" ca="1" si="154"/>
        <v>-1608861796682.0681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-1608861796682.0681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-6703590819.5086174</v>
      </c>
      <c r="L3637" s="444">
        <f t="shared" ca="1" si="154"/>
        <v>-1615565387501.5767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-1615565387501.5767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-6731522447.9232359</v>
      </c>
      <c r="L3638" s="444">
        <f t="shared" ca="1" si="154"/>
        <v>-1622296909949.5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-1622296909949.5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-6759570458.1229162</v>
      </c>
      <c r="L3639" s="444">
        <f t="shared" ca="1" si="154"/>
        <v>-1629056480407.6228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-1629056480407.6228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-6787735335.0317612</v>
      </c>
      <c r="L3640" s="444">
        <f t="shared" ca="1" si="154"/>
        <v>-1635844215742.6545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-1635844215742.6545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-6816017565.5943937</v>
      </c>
      <c r="L3641" s="444">
        <f t="shared" ca="1" si="154"/>
        <v>-1642660233308.249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-1642660233308.249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-6844417638.7843704</v>
      </c>
      <c r="L3642" s="444">
        <f t="shared" ca="1" si="154"/>
        <v>-1649504650947.0334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-1649504650947.0334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-6872936045.6126394</v>
      </c>
      <c r="L3643" s="444">
        <f t="shared" ca="1" si="154"/>
        <v>-1656377586992.646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-1656377586992.646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-6901573279.1360245</v>
      </c>
      <c r="L3644" s="444">
        <f t="shared" ca="1" si="154"/>
        <v>-1663279160271.782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-1663279160271.782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-6930329834.4657583</v>
      </c>
      <c r="L3645" s="444">
        <f t="shared" ca="1" si="154"/>
        <v>-1670209490106.2478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-1670209490106.2478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-6959206208.7760324</v>
      </c>
      <c r="L3646" s="444">
        <f t="shared" ca="1" si="154"/>
        <v>-1677168696315.0239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-1677168696315.0239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-6988202901.3125992</v>
      </c>
      <c r="L3647" s="444">
        <f t="shared" ca="1" si="154"/>
        <v>-1684156899216.3364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-1684156899216.3364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-7017320413.4014015</v>
      </c>
      <c r="L3648" s="444">
        <f t="shared" ca="1" si="154"/>
        <v>-1691174219629.7378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-1691174219629.7378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-7046559248.4572411</v>
      </c>
      <c r="L3649" s="444">
        <f t="shared" ca="1" si="154"/>
        <v>-1698220778878.1951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-1698220778878.1951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-7075919911.9924793</v>
      </c>
      <c r="L3650" s="444">
        <f t="shared" ca="1" si="154"/>
        <v>-1705296698790.1875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-1705296698790.1875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-7105402911.6257811</v>
      </c>
      <c r="L3651" s="444">
        <f t="shared" ca="1" si="154"/>
        <v>-1712402101701.8132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-1712402101701.8132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-7135008757.090888</v>
      </c>
      <c r="L3652" s="444">
        <f t="shared" ca="1" si="154"/>
        <v>-1719537110458.9041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-1719537110458.9041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-7164737960.2454329</v>
      </c>
      <c r="L3653" s="444">
        <f t="shared" ca="1" si="154"/>
        <v>-1726701848419.1494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-1726701848419.1494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-7194591035.0797882</v>
      </c>
      <c r="L3654" s="444">
        <f t="shared" ca="1" si="154"/>
        <v>-1733896439454.2292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-1733896439454.2292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-7224568497.7259541</v>
      </c>
      <c r="L3655" s="444">
        <f t="shared" ca="1" si="154"/>
        <v>-1741121007951.9553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-1741121007951.9553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-7254670866.4664803</v>
      </c>
      <c r="L3656" s="444">
        <f t="shared" ca="1" si="154"/>
        <v>-1748375678818.4219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-1748375678818.4219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-7284898661.7434244</v>
      </c>
      <c r="L3657" s="444">
        <f t="shared" ca="1" si="154"/>
        <v>-1755660577480.1653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-1755660577480.1653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-7315252406.1673555</v>
      </c>
      <c r="L3658" s="444">
        <f t="shared" ca="1" si="154"/>
        <v>-1762975829886.3325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-1762975829886.3325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-7345732624.5263844</v>
      </c>
      <c r="L3659" s="444">
        <f t="shared" ca="1" si="154"/>
        <v>-1770321562510.8589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-1770321562510.8589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-7376339843.7952461</v>
      </c>
      <c r="L3660" s="444">
        <f t="shared" ca="1" si="154"/>
        <v>-1777697902354.6541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-1777697902354.6541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-7407074593.144392</v>
      </c>
      <c r="L3661" s="444">
        <f t="shared" ca="1" si="154"/>
        <v>-1785104976947.7983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-1785104976947.7983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-7437937403.9491596</v>
      </c>
      <c r="L3662" s="444">
        <f t="shared" ca="1" si="154"/>
        <v>-1792542914351.7476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-1792542914351.7476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-7468928809.7989483</v>
      </c>
      <c r="L3663" s="444">
        <f t="shared" ca="1" si="154"/>
        <v>-1800011843161.5464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-1800011843161.5464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-7500049346.506444</v>
      </c>
      <c r="L3664" s="444">
        <f t="shared" ca="1" si="154"/>
        <v>-1807511892508.0527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-1807511892508.0527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-7531299552.1168852</v>
      </c>
      <c r="L3665" s="444">
        <f t="shared" ca="1" si="154"/>
        <v>-1815043192060.1697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-1815043192060.1697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-7562679966.9173746</v>
      </c>
      <c r="L3666" s="444">
        <f t="shared" ca="1" si="154"/>
        <v>-1822605872027.0872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-1822605872027.0872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-7594191133.4461966</v>
      </c>
      <c r="L3667" s="444">
        <f t="shared" ca="1" si="154"/>
        <v>-1830200063160.5334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-1830200063160.5334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-7625833596.502223</v>
      </c>
      <c r="L3668" s="444">
        <f t="shared" ca="1" si="154"/>
        <v>-1837825896757.0356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-1837825896757.0356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-7657607903.154315</v>
      </c>
      <c r="L3669" s="444">
        <f t="shared" ca="1" si="154"/>
        <v>-1845483504660.1899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-1845483504660.1899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-7689514602.7507915</v>
      </c>
      <c r="L3670" s="444">
        <f t="shared" ca="1" si="154"/>
        <v>-1853173019262.9407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-1853173019262.9407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-7721554246.9289179</v>
      </c>
      <c r="L3671" s="444">
        <f t="shared" ca="1" si="154"/>
        <v>-1860894573509.8696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-1860894573509.8696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-7753727389.6244574</v>
      </c>
      <c r="L3672" s="444">
        <f t="shared" ca="1" si="154"/>
        <v>-1868648300899.4941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-1868648300899.4941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-7786034587.0812254</v>
      </c>
      <c r="L3673" s="444">
        <f t="shared" ca="1" si="154"/>
        <v>-1876434335486.5754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-1876434335486.5754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-7818476397.8607311</v>
      </c>
      <c r="L3674" s="444">
        <f t="shared" ca="1" si="154"/>
        <v>-1884252811884.4363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-1884252811884.4363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-7851053382.8518171</v>
      </c>
      <c r="L3675" s="444">
        <f t="shared" ca="1" si="154"/>
        <v>-1892103865267.2881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-1892103865267.2881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-7883766105.2803659</v>
      </c>
      <c r="L3676" s="444">
        <f t="shared" ca="1" si="154"/>
        <v>-1899987631372.5684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-1899987631372.5684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-7916615130.7190351</v>
      </c>
      <c r="L3677" s="444">
        <f t="shared" ca="1" si="154"/>
        <v>-1907904246503.2874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-1907904246503.2874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-7949601027.0970306</v>
      </c>
      <c r="L3678" s="444">
        <f t="shared" ca="1" si="154"/>
        <v>-1915853847530.3843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-1915853847530.3843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-7982724364.7099333</v>
      </c>
      <c r="L3679" s="444">
        <f t="shared" ca="1" si="154"/>
        <v>-1923836571895.0942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-1923836571895.0942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-8015985716.2295589</v>
      </c>
      <c r="L3680" s="444">
        <f t="shared" ca="1" si="154"/>
        <v>-1931852557611.3237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-1931852557611.3237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-8049385656.7138491</v>
      </c>
      <c r="L3681" s="444">
        <f t="shared" ca="1" si="154"/>
        <v>-1939901943268.0376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-1939901943268.0376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-8082924763.6168242</v>
      </c>
      <c r="L3682" s="444">
        <f t="shared" ca="1" si="154"/>
        <v>-1947984868031.6545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-1947984868031.6545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-8116603616.7985592</v>
      </c>
      <c r="L3683" s="444">
        <f t="shared" ca="1" si="154"/>
        <v>-1956101471648.4531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-1956101471648.4531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-8150422798.5352211</v>
      </c>
      <c r="L3684" s="444">
        <f t="shared" ca="1" si="154"/>
        <v>-1964251894446.9883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-1964251894446.9883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-8184382893.5291176</v>
      </c>
      <c r="L3685" s="444">
        <f t="shared" ca="1" si="154"/>
        <v>-1972436277340.5173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-1972436277340.5173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-8218484488.9188223</v>
      </c>
      <c r="L3686" s="444">
        <f t="shared" ca="1" si="154"/>
        <v>-1980654761829.436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-1980654761829.436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-8252728174.2893152</v>
      </c>
      <c r="L3687" s="444">
        <f t="shared" ca="1" si="154"/>
        <v>-1988907490003.7253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-1988907490003.7253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-8287114541.682189</v>
      </c>
      <c r="L3688" s="444">
        <f t="shared" ca="1" si="154"/>
        <v>-1997194604545.4075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-1997194604545.4075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-8321644185.6058636</v>
      </c>
      <c r="L3689" s="444">
        <f t="shared" ca="1" si="154"/>
        <v>-2005516248731.0134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-2005516248731.0134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-8356317703.0458889</v>
      </c>
      <c r="L3690" s="444">
        <f t="shared" ca="1" si="154"/>
        <v>-2013872566434.0593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-2013872566434.0593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-8391135693.4752474</v>
      </c>
      <c r="L3691" s="444">
        <f t="shared" ca="1" si="154"/>
        <v>-2022263702127.5347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-2022263702127.5347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-8426098758.864728</v>
      </c>
      <c r="L3692" s="444">
        <f t="shared" ca="1" si="154"/>
        <v>-2030689800886.3994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-2030689800886.3994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-8461207503.6933298</v>
      </c>
      <c r="L3693" s="444">
        <f t="shared" ca="1" si="154"/>
        <v>-2039151008390.0928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-2039151008390.0928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-8496462534.9587202</v>
      </c>
      <c r="L3694" s="444">
        <f t="shared" ca="1" si="154"/>
        <v>-2047647470925.0515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-2047647470925.0515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-8531864462.1877146</v>
      </c>
      <c r="L3695" s="444">
        <f t="shared" ca="1" si="154"/>
        <v>-2056179335387.2393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-2056179335387.2393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-8567413897.4468288</v>
      </c>
      <c r="L3696" s="444">
        <f t="shared" ca="1" si="154"/>
        <v>-2064746749284.686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-2064746749284.686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-8603111455.3528595</v>
      </c>
      <c r="L3697" s="444">
        <f t="shared" ca="1" si="154"/>
        <v>-2073349860740.0388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-2073349860740.0388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-8638957753.0834942</v>
      </c>
      <c r="L3698" s="444">
        <f t="shared" ca="1" si="154"/>
        <v>-2081988818493.1223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-2081988818493.1223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-8674953410.38801</v>
      </c>
      <c r="L3699" s="444">
        <f t="shared" ca="1" si="154"/>
        <v>-2090663771903.5103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-2090663771903.5103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-8711099049.5979595</v>
      </c>
      <c r="L3700" s="444">
        <f t="shared" ca="1" si="154"/>
        <v>-2099374870953.1082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-2099374870953.1082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-8747395295.637949</v>
      </c>
      <c r="L3701" s="444">
        <f t="shared" ca="1" si="154"/>
        <v>-2108122266248.7461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-2108122266248.7461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-8783842776.0364437</v>
      </c>
      <c r="L3702" s="444">
        <f t="shared" ca="1" si="154"/>
        <v>-2116906109024.7825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-2116906109024.7825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-8820442120.936594</v>
      </c>
      <c r="L3703" s="444">
        <f t="shared" ca="1" si="154"/>
        <v>-2125726551145.719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-2125726551145.719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-8857193963.1071606</v>
      </c>
      <c r="L3704" s="444">
        <f t="shared" ca="1" si="154"/>
        <v>-2134583745108.8262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-2134583745108.8262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-8894098937.9534416</v>
      </c>
      <c r="L3705" s="444">
        <f t="shared" ca="1" si="154"/>
        <v>-2143477844046.7795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-2143477844046.7795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-8931157683.5282497</v>
      </c>
      <c r="L3706" s="444">
        <f t="shared" ca="1" si="154"/>
        <v>-2152409001730.3079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-2152409001730.3079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-8968370840.5429497</v>
      </c>
      <c r="L3707" s="444">
        <f t="shared" ca="1" si="154"/>
        <v>-2161377372570.8508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-2161377372570.8508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-9005739052.3785439</v>
      </c>
      <c r="L3708" s="444">
        <f t="shared" ca="1" si="154"/>
        <v>-2170383111623.2295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-2170383111623.2295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-9043262965.0967884</v>
      </c>
      <c r="L3709" s="444">
        <f t="shared" ca="1" si="154"/>
        <v>-2179426374588.3262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-2179426374588.3262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-9080943227.4513588</v>
      </c>
      <c r="L3710" s="444">
        <f t="shared" ca="1" si="154"/>
        <v>-2188507317815.7776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-2188507317815.7776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-9118780490.8990726</v>
      </c>
      <c r="L3711" s="444">
        <f t="shared" ca="1" si="154"/>
        <v>-2197626098306.6768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-2197626098306.6768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-9156775409.6111526</v>
      </c>
      <c r="L3712" s="444">
        <f t="shared" ca="1" si="154"/>
        <v>-2206782873716.2881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-2206782873716.2881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-9194928640.4845333</v>
      </c>
      <c r="L3713" s="444">
        <f t="shared" ca="1" si="154"/>
        <v>-2215977802356.7725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-2215977802356.7725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-9233240843.1532192</v>
      </c>
      <c r="L3714" s="444">
        <f t="shared" ca="1" si="154"/>
        <v>-2225211043199.9258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-2225211043199.9258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-9271712679.999691</v>
      </c>
      <c r="L3715" s="444">
        <f t="shared" ca="1" si="154"/>
        <v>-2234482755879.9253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-2234482755879.9253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-9310344816.1663551</v>
      </c>
      <c r="L3716" s="444">
        <f t="shared" ca="1" si="154"/>
        <v>-2243793100696.0918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-2243793100696.0918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-9349137919.567049</v>
      </c>
      <c r="L3717" s="444">
        <f t="shared" ca="1" si="154"/>
        <v>-2253142238615.6587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-2253142238615.6587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-9388092660.8985786</v>
      </c>
      <c r="L3718" s="444">
        <f t="shared" ca="1" si="154"/>
        <v>-2262530331276.5571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-2262530331276.5571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-9427209713.6523209</v>
      </c>
      <c r="L3719" s="444">
        <f t="shared" ca="1" si="154"/>
        <v>-2271957540990.2095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-2271957540990.2095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-9466489754.1258736</v>
      </c>
      <c r="L3720" s="444">
        <f t="shared" ca="1" si="154"/>
        <v>-2281424030744.3354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-2281424030744.3354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-9505933461.4347305</v>
      </c>
      <c r="L3721" s="444">
        <f t="shared" ca="1" si="154"/>
        <v>-2290929964205.77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-2290929964205.77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-9545541517.5240421</v>
      </c>
      <c r="L3722" s="444">
        <f t="shared" ca="1" si="154"/>
        <v>-2300475505723.2939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-2300475505723.2939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-9585314607.1803913</v>
      </c>
      <c r="L3723" s="444">
        <f t="shared" ca="1" si="154"/>
        <v>-2310060820330.4741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-2310060820330.4741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-9625253418.043642</v>
      </c>
      <c r="L3724" s="444">
        <f t="shared" ca="1" si="154"/>
        <v>-2319686073748.5176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-2319686073748.5176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-9665358640.618824</v>
      </c>
      <c r="L3725" s="444">
        <f t="shared" ca="1" si="154"/>
        <v>-2329351432389.1362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-2329351432389.1362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-9705630968.2880669</v>
      </c>
      <c r="L3726" s="444">
        <f t="shared" ca="1" si="154"/>
        <v>-2339057063357.4243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-2339057063357.4243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-9746071097.3226013</v>
      </c>
      <c r="L3727" s="444">
        <f t="shared" ca="1" si="154"/>
        <v>-2348803134454.7471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-2348803134454.7471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-9786679726.8947792</v>
      </c>
      <c r="L3728" s="444">
        <f t="shared" ca="1" si="154"/>
        <v>-2358589814181.6421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-2358589814181.6421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-9827457559.0901756</v>
      </c>
      <c r="L3729" s="444">
        <f t="shared" ca="1" si="154"/>
        <v>-2368417271740.7324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-2368417271740.7324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-9868405298.9197178</v>
      </c>
      <c r="L3730" s="444">
        <f t="shared" ca="1" si="154"/>
        <v>-2378285677039.6523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-2378285677039.6523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-9909523654.3318844</v>
      </c>
      <c r="L3731" s="444">
        <f t="shared" ca="1" si="154"/>
        <v>-2388195200693.9844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-2388195200693.9844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-9950813336.2249355</v>
      </c>
      <c r="L3732" s="444">
        <f t="shared" ca="1" si="154"/>
        <v>-2398146014030.2095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-2398146014030.2095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-9992275058.4592056</v>
      </c>
      <c r="L3733" s="444">
        <f t="shared" ca="1" si="154"/>
        <v>-2408138289088.6685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-2408138289088.6685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-10033909537.869452</v>
      </c>
      <c r="L3734" s="444">
        <f t="shared" ca="1" si="154"/>
        <v>-2418172198626.5381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-2418172198626.5381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-10075717494.277243</v>
      </c>
      <c r="L3735" s="444">
        <f t="shared" ca="1" si="154"/>
        <v>-2428247916120.8154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-2428247916120.8154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-10117699650.503397</v>
      </c>
      <c r="L3736" s="444">
        <f t="shared" ca="1" si="154"/>
        <v>-2438365615771.3188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-2438365615771.3188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-10159856732.380495</v>
      </c>
      <c r="L3737" s="444">
        <f t="shared" ca="1" si="154"/>
        <v>-2448525472503.6992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-2448525472503.6992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-10202189468.765413</v>
      </c>
      <c r="L3738" s="444">
        <f t="shared" ca="1" si="154"/>
        <v>-2458727661972.4648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-2458727661972.4648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-10244698591.551937</v>
      </c>
      <c r="L3739" s="444">
        <f t="shared" ca="1" si="154"/>
        <v>-2468972360564.0166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-2468972360564.0166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-10287384835.683403</v>
      </c>
      <c r="L3740" s="444">
        <f t="shared" ca="1" si="154"/>
        <v>-2479259745399.7002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-2479259745399.7002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-10330248939.165417</v>
      </c>
      <c r="L3741" s="444">
        <f t="shared" ca="1" si="154"/>
        <v>-2489589994338.8657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-2489589994338.8657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-10373291643.078608</v>
      </c>
      <c r="L3742" s="444">
        <f t="shared" ca="1" si="154"/>
        <v>-2499963285981.9443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-2499963285981.9443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-10416513691.591434</v>
      </c>
      <c r="L3743" s="444">
        <f t="shared" ca="1" si="154"/>
        <v>-2510379799673.5356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-2510379799673.5356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-10459915831.973064</v>
      </c>
      <c r="L3744" s="444">
        <f t="shared" ca="1" si="154"/>
        <v>-2520839715505.5088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-2520839715505.5088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-10503498814.606287</v>
      </c>
      <c r="L3745" s="444">
        <f t="shared" ca="1" si="154"/>
        <v>-2531343214320.1152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-2531343214320.1152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-10547263393.000481</v>
      </c>
      <c r="L3746" s="444">
        <f t="shared" ca="1" si="154"/>
        <v>-2541890477713.1157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-2541890477713.1157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-10591210323.804649</v>
      </c>
      <c r="L3747" s="444">
        <f t="shared" ca="1" si="154"/>
        <v>-2552481688036.9204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-2552481688036.9204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-10635340366.820501</v>
      </c>
      <c r="L3748" s="444">
        <f t="shared" ca="1" si="154"/>
        <v>-2563117028403.7407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-2563117028403.7407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-10679654285.015587</v>
      </c>
      <c r="L3749" s="444">
        <f t="shared" ca="1" si="154"/>
        <v>-2573796682688.7563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-2573796682688.7563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-10724152844.536484</v>
      </c>
      <c r="L3750" s="444">
        <f t="shared" ca="1" si="154"/>
        <v>-2584520835533.293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-2584520835533.293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-10768836814.722054</v>
      </c>
      <c r="L3751" s="444">
        <f t="shared" ca="1" si="154"/>
        <v>-2595289672348.0151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-2595289672348.0151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-10813706968.11673</v>
      </c>
      <c r="L3752" s="444">
        <f t="shared" ca="1" si="154"/>
        <v>-2606103379316.1318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-2606103379316.1318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-10858764080.483883</v>
      </c>
      <c r="L3753" s="444">
        <f t="shared" ca="1" si="154"/>
        <v>-2616962143396.6157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-2616962143396.6157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-10904008930.819233</v>
      </c>
      <c r="L3754" s="444">
        <f t="shared" ca="1" si="154"/>
        <v>-2627866152327.4351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-2627866152327.4351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-10949442301.364313</v>
      </c>
      <c r="L3755" s="444">
        <f t="shared" ca="1" si="154"/>
        <v>-2638815594628.7993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-2638815594628.7993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-10995064977.619997</v>
      </c>
      <c r="L3756" s="444">
        <f t="shared" ca="1" si="154"/>
        <v>-2649810659606.4194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-2649810659606.4194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-11040877748.360081</v>
      </c>
      <c r="L3757" s="444">
        <f t="shared" ca="1" si="154"/>
        <v>-2660851537354.7793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-2660851537354.7793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-11086881405.644913</v>
      </c>
      <c r="L3758" s="444">
        <f t="shared" ca="1" si="154"/>
        <v>-2671938418760.4243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-2671938418760.4243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-11133076744.835102</v>
      </c>
      <c r="L3759" s="444">
        <f t="shared" ca="1" si="154"/>
        <v>-2683071495505.2593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-2683071495505.2593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-11179464564.605247</v>
      </c>
      <c r="L3760" s="444">
        <f t="shared" ca="1" si="154"/>
        <v>-2694250960069.8647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-2694250960069.8647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-11226045666.957769</v>
      </c>
      <c r="L3761" s="444">
        <f t="shared" ca="1" si="154"/>
        <v>-2705477005736.8228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-2705477005736.8228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-11272820857.236761</v>
      </c>
      <c r="L3762" s="444">
        <f t="shared" ca="1" si="154"/>
        <v>-2716749826594.0596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-2716749826594.0596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-11319790944.141914</v>
      </c>
      <c r="L3763" s="444">
        <f t="shared" ca="1" si="154"/>
        <v>-2728069617538.2017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-2728069617538.2017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-11366956739.742506</v>
      </c>
      <c r="L3764" s="444">
        <f t="shared" ca="1" si="154"/>
        <v>-2739436574277.9443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-2739436574277.9443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-11414319059.491434</v>
      </c>
      <c r="L3765" s="444">
        <f t="shared" ca="1" si="154"/>
        <v>-2750850893337.4355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-2750850893337.4355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-11461878722.239315</v>
      </c>
      <c r="L3766" s="444">
        <f t="shared" ca="1" si="154"/>
        <v>-2762312772059.6748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-2762312772059.6748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-11509636550.248646</v>
      </c>
      <c r="L3767" s="444">
        <f t="shared" ca="1" si="154"/>
        <v>-2773822408609.9233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-2773822408609.9233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-11557593369.208014</v>
      </c>
      <c r="L3768" s="444">
        <f t="shared" ca="1" si="154"/>
        <v>-2785380001979.1313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-2785380001979.1313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-11605750008.24638</v>
      </c>
      <c r="L3769" s="444">
        <f t="shared" ca="1" si="154"/>
        <v>-2796985751987.3779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-2796985751987.3779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-11654107299.947409</v>
      </c>
      <c r="L3770" s="444">
        <f t="shared" ca="1" si="154"/>
        <v>-2808639859287.3252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-2808639859287.3252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-11702666080.363855</v>
      </c>
      <c r="L3771" s="444">
        <f t="shared" ca="1" si="154"/>
        <v>-2820342525367.689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-2820342525367.689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-11751427189.032038</v>
      </c>
      <c r="L3772" s="444">
        <f t="shared" ca="1" si="154"/>
        <v>-2832093952556.7212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-2832093952556.7212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-11800391468.986338</v>
      </c>
      <c r="L3773" s="444">
        <f t="shared" ca="1" si="154"/>
        <v>-2843894344025.7075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-2843894344025.7075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-11849559766.773781</v>
      </c>
      <c r="L3774" s="444">
        <f t="shared" ca="1" si="154"/>
        <v>-2855743903792.4814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-2855743903792.4814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-11898932932.468672</v>
      </c>
      <c r="L3775" s="444">
        <f t="shared" ca="1" si="154"/>
        <v>-2867642836724.9502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-2867642836724.9502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-11948511819.687292</v>
      </c>
      <c r="L3776" s="444">
        <f t="shared" ca="1" si="154"/>
        <v>-2879591348544.6377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-2879591348544.6377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-11998297285.602657</v>
      </c>
      <c r="L3777" s="444">
        <f t="shared" ca="1" si="154"/>
        <v>-2891589645830.2402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-2891589645830.2402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-12048290190.959333</v>
      </c>
      <c r="L3778" s="444">
        <f t="shared" ca="1" si="154"/>
        <v>-2903637936021.1997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-2903637936021.1997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-12098491400.088331</v>
      </c>
      <c r="L3779" s="444">
        <f t="shared" ca="1" si="154"/>
        <v>-2915736427421.2881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-2915736427421.2881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-12148901780.922033</v>
      </c>
      <c r="L3780" s="444">
        <f t="shared" ca="1" si="154"/>
        <v>-2927885329202.21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-2927885329202.21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-12199522205.009209</v>
      </c>
      <c r="L3781" s="444">
        <f t="shared" ca="1" si="154"/>
        <v>-2940084851407.2192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-2940084851407.2192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-12250353547.530081</v>
      </c>
      <c r="L3782" s="444">
        <f t="shared" ca="1" si="154"/>
        <v>-2952335204954.7495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-2952335204954.7495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-12301396687.311457</v>
      </c>
      <c r="L3783" s="444">
        <f t="shared" ca="1" si="154"/>
        <v>-2964636601642.061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-2964636601642.061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-12352652506.841921</v>
      </c>
      <c r="L3784" s="444">
        <f t="shared" ca="1" si="154"/>
        <v>-2976989254148.9028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-2976989254148.9028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-12404121892.287094</v>
      </c>
      <c r="L3785" s="444">
        <f t="shared" ca="1" si="154"/>
        <v>-2989393376041.1899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-2989393376041.1899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-12455805733.504957</v>
      </c>
      <c r="L3786" s="444">
        <f t="shared" ca="1" si="154"/>
        <v>-3001849181774.6948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-3001849181774.6948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-12507704924.061228</v>
      </c>
      <c r="L3787" s="444">
        <f t="shared" ca="1" si="154"/>
        <v>-3014356886698.7559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-3014356886698.7559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-12559820361.244816</v>
      </c>
      <c r="L3788" s="444">
        <f t="shared" ca="1" si="154"/>
        <v>-3026916707060.0005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-3026916707060.0005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-12612152946.083336</v>
      </c>
      <c r="L3789" s="444">
        <f t="shared" ca="1" si="154"/>
        <v>-3039528860006.084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-3039528860006.084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-12664703583.358683</v>
      </c>
      <c r="L3790" s="444">
        <f t="shared" ca="1" si="154"/>
        <v>-3052193563589.4429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-3052193563589.4429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-12717473181.622679</v>
      </c>
      <c r="L3791" s="444">
        <f t="shared" ca="1" si="154"/>
        <v>-3064911036771.0654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-3064911036771.0654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-12770462653.212772</v>
      </c>
      <c r="L3792" s="444">
        <f t="shared" ca="1" si="154"/>
        <v>-3077681499424.2783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-3077681499424.2783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-12823672914.267826</v>
      </c>
      <c r="L3793" s="444">
        <f t="shared" ca="1" si="154"/>
        <v>-3090505172338.5464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-3090505172338.5464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-12877104884.743942</v>
      </c>
      <c r="L3794" s="444">
        <f t="shared" ca="1" si="154"/>
        <v>-3103382277223.2905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-3103382277223.2905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-12930759488.430378</v>
      </c>
      <c r="L3795" s="444">
        <f t="shared" ca="1" si="154"/>
        <v>-3116313036711.7207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-3116313036711.7207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-12984637652.965504</v>
      </c>
      <c r="L3796" s="444">
        <f t="shared" ca="1" si="154"/>
        <v>-3129297674364.686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-3129297674364.686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-13038740309.852858</v>
      </c>
      <c r="L3797" s="444">
        <f t="shared" ca="1" si="154"/>
        <v>-3142336414674.5391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-3142336414674.5391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-13093068394.477245</v>
      </c>
      <c r="L3798" s="444">
        <f t="shared" ca="1" si="154"/>
        <v>-3155429483069.0161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-3155429483069.0161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-13147622846.120901</v>
      </c>
      <c r="L3799" s="444">
        <f t="shared" ca="1" si="154"/>
        <v>-3168577105915.1372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-3168577105915.1372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-13202404607.979738</v>
      </c>
      <c r="L3800" s="444">
        <f t="shared" ca="1" si="154"/>
        <v>-3181779510523.1172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-3181779510523.1172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-13257414627.179655</v>
      </c>
      <c r="L3801" s="444">
        <f t="shared" ca="1" si="154"/>
        <v>-3195036925150.2969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-3195036925150.2969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-13312653854.792904</v>
      </c>
      <c r="L3802" s="444">
        <f t="shared" ca="1" si="154"/>
        <v>-3208349579005.0898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-3208349579005.0898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-13368123245.854542</v>
      </c>
      <c r="L3803" s="444">
        <f t="shared" ca="1" si="154"/>
        <v>-3221717702250.9443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-3221717702250.9443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-13423823759.378935</v>
      </c>
      <c r="L3804" s="444">
        <f t="shared" ca="1" si="154"/>
        <v>-3235141526010.3232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-3235141526010.3232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-13479756358.376347</v>
      </c>
      <c r="L3805" s="444">
        <f t="shared" ca="1" si="154"/>
        <v>-3248621282368.6997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-3248621282368.6997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-13535922009.869581</v>
      </c>
      <c r="L3806" s="444">
        <f t="shared" ca="1" si="154"/>
        <v>-3262157204378.5693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-3262157204378.5693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-13592321684.910706</v>
      </c>
      <c r="L3807" s="444">
        <f t="shared" ca="1" si="154"/>
        <v>-3275749526063.48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-3275749526063.48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-13648956358.597834</v>
      </c>
      <c r="L3808" s="444">
        <f t="shared" ca="1" si="154"/>
        <v>-3289398482422.0776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-3289398482422.0776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-13705827010.09199</v>
      </c>
      <c r="L3809" s="444">
        <f t="shared" ca="1" si="154"/>
        <v>-3303104309432.1694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-3303104309432.1694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-13762934622.634039</v>
      </c>
      <c r="L3810" s="444">
        <f t="shared" ca="1" si="154"/>
        <v>-3316867244054.8037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-3316867244054.8037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-13820280183.561682</v>
      </c>
      <c r="L3811" s="444">
        <f t="shared" ca="1" si="154"/>
        <v>-3330687524238.3652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-3330687524238.3652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-13877864684.326521</v>
      </c>
      <c r="L3812" s="444">
        <f t="shared" ca="1" si="154"/>
        <v>-3344565388922.6919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-3344565388922.6919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-13935689120.511215</v>
      </c>
      <c r="L3813" s="444">
        <f t="shared" ca="1" si="154"/>
        <v>-3358501078043.2031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-3358501078043.2031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-13993754491.84668</v>
      </c>
      <c r="L3814" s="444">
        <f t="shared" ca="1" si="154"/>
        <v>-3372494832535.0498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-3372494832535.0498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-14052061802.229374</v>
      </c>
      <c r="L3815" s="444">
        <f t="shared" ca="1" si="154"/>
        <v>-3386546894337.2793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-3386546894337.2793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-14110612059.738663</v>
      </c>
      <c r="L3816" s="444">
        <f t="shared" ca="1" si="154"/>
        <v>-3400657506397.0181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-3400657506397.0181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-14169406276.654242</v>
      </c>
      <c r="L3817" s="444">
        <f t="shared" ca="1" si="154"/>
        <v>-3414826912673.6724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-3414826912673.6724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-14228445469.473635</v>
      </c>
      <c r="L3818" s="444">
        <f t="shared" ca="1" si="154"/>
        <v>-3429055358143.146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-3429055358143.146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-14287730658.929777</v>
      </c>
      <c r="L3819" s="444">
        <f t="shared" ca="1" si="154"/>
        <v>-3443343088802.0757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-3443343088802.0757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-14347262870.008648</v>
      </c>
      <c r="L3820" s="444">
        <f t="shared" ca="1" si="154"/>
        <v>-3457690351672.0845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-3457690351672.0845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-14407043131.96702</v>
      </c>
      <c r="L3821" s="444">
        <f t="shared" ca="1" si="154"/>
        <v>-3472097394804.0513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-3472097394804.0513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-14467072478.350216</v>
      </c>
      <c r="L3822" s="444">
        <f t="shared" ca="1" si="154"/>
        <v>-3486564467282.4014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-3486564467282.4014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-14527351947.010006</v>
      </c>
      <c r="L3823" s="444">
        <f t="shared" ca="1" si="154"/>
        <v>-3501091819229.4111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-3501091819229.4111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-14587882580.122545</v>
      </c>
      <c r="L3824" s="444">
        <f t="shared" ca="1" si="154"/>
        <v>-3515679701809.5337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-3515679701809.5337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-14648665424.206392</v>
      </c>
      <c r="L3825" s="444">
        <f t="shared" ca="1" si="154"/>
        <v>-3530328367233.7402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-3530328367233.7402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-14709701530.140581</v>
      </c>
      <c r="L3826" s="444">
        <f t="shared" ca="1" si="154"/>
        <v>-3545038068763.8809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-3545038068763.8809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-14770991953.182837</v>
      </c>
      <c r="L3827" s="444">
        <f t="shared" ca="1" si="154"/>
        <v>-3559809060717.0635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-3559809060717.0635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-14832537752.987766</v>
      </c>
      <c r="L3828" s="444">
        <f t="shared" ca="1" si="154"/>
        <v>-3574641598470.0513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-3574641598470.0513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-14894339993.625214</v>
      </c>
      <c r="L3829" s="444">
        <f t="shared" ca="1" si="154"/>
        <v>-3589535938463.6763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-3589535938463.6763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-14956399743.598648</v>
      </c>
      <c r="L3830" s="444">
        <f t="shared" ca="1" si="154"/>
        <v>-3604492338207.2749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-3604492338207.2749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-15018718075.863646</v>
      </c>
      <c r="L3831" s="444">
        <f t="shared" ca="1" si="154"/>
        <v>-3619511056283.1387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-3619511056283.1387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-15081296067.846409</v>
      </c>
      <c r="L3832" s="444">
        <f t="shared" ca="1" si="154"/>
        <v>-3634592352350.9849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-3634592352350.9849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-15144134801.462439</v>
      </c>
      <c r="L3833" s="444">
        <f t="shared" ref="L3833:L4087" ca="1" si="159">I3833-J3833+K3833</f>
        <v>-3649736487152.4473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-3649736487152.4473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-15207235363.135195</v>
      </c>
      <c r="L3834" s="444">
        <f t="shared" ca="1" si="159"/>
        <v>-3664943722515.5825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-3664943722515.5825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-15270598843.814924</v>
      </c>
      <c r="L3835" s="444">
        <f t="shared" ca="1" si="159"/>
        <v>-3680214321359.3975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-3680214321359.3975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-15334226338.99749</v>
      </c>
      <c r="L3836" s="444">
        <f t="shared" ca="1" si="159"/>
        <v>-3695548547698.395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-3695548547698.395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-15398118948.743315</v>
      </c>
      <c r="L3837" s="444">
        <f t="shared" ca="1" si="159"/>
        <v>-3710946666647.1382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-3710946666647.1382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-15462277777.696411</v>
      </c>
      <c r="L3838" s="444">
        <f t="shared" ca="1" si="159"/>
        <v>-3726408944424.8345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-3726408944424.8345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-15526703935.103476</v>
      </c>
      <c r="L3839" s="444">
        <f t="shared" ca="1" si="159"/>
        <v>-3741935648359.938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-3741935648359.938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-15591398534.833075</v>
      </c>
      <c r="L3840" s="444">
        <f t="shared" ca="1" si="159"/>
        <v>-3757527046894.771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-3757527046894.771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-15656362695.394878</v>
      </c>
      <c r="L3841" s="444">
        <f t="shared" ca="1" si="159"/>
        <v>-3773183409590.166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-3773183409590.166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-15721597539.959024</v>
      </c>
      <c r="L3842" s="444">
        <f t="shared" ca="1" si="159"/>
        <v>-3788905007130.125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-3788905007130.125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-15787104196.375521</v>
      </c>
      <c r="L3843" s="444">
        <f t="shared" ca="1" si="159"/>
        <v>-3804692111326.5005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-3804692111326.5005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-15852883797.193752</v>
      </c>
      <c r="L3844" s="444">
        <f t="shared" ca="1" si="159"/>
        <v>-3820544995123.6943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-3820544995123.6943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-15918937479.68206</v>
      </c>
      <c r="L3845" s="444">
        <f t="shared" ca="1" si="159"/>
        <v>-3836463932603.3765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-3836463932603.3765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-15985266385.847404</v>
      </c>
      <c r="L3846" s="444">
        <f t="shared" ca="1" si="159"/>
        <v>-3852449198989.2236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-3852449198989.2236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-16051871662.455095</v>
      </c>
      <c r="L3847" s="444">
        <f t="shared" ca="1" si="159"/>
        <v>-3868501070651.6787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-3868501070651.6787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-16118754461.04866</v>
      </c>
      <c r="L3848" s="444">
        <f t="shared" ca="1" si="159"/>
        <v>-3884619825112.7275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-3884619825112.7275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-16185915937.969698</v>
      </c>
      <c r="L3849" s="444">
        <f t="shared" ca="1" si="159"/>
        <v>-3900805741050.6973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-3900805741050.6973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-16253357254.377905</v>
      </c>
      <c r="L3850" s="444">
        <f t="shared" ca="1" si="159"/>
        <v>-3917059098305.0752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-3917059098305.0752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-16321079576.271145</v>
      </c>
      <c r="L3851" s="444">
        <f t="shared" ca="1" si="159"/>
        <v>-3933380177881.3462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-3933380177881.3462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-16389084074.50561</v>
      </c>
      <c r="L3852" s="444">
        <f t="shared" ca="1" si="159"/>
        <v>-3949769261955.8516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-3949769261955.8516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-16457371924.816048</v>
      </c>
      <c r="L3853" s="444">
        <f t="shared" ca="1" si="159"/>
        <v>-3966226633880.6675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-3966226633880.6675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-16525944307.836115</v>
      </c>
      <c r="L3854" s="444">
        <f t="shared" ca="1" si="159"/>
        <v>-3982752578188.5034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-3982752578188.5034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-16594802409.118767</v>
      </c>
      <c r="L3855" s="444">
        <f t="shared" ca="1" si="159"/>
        <v>-3999347380597.6221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-3999347380597.6221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-16663947419.156759</v>
      </c>
      <c r="L3856" s="444">
        <f t="shared" ca="1" si="159"/>
        <v>-4016011328016.7788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-4016011328016.7788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-16733380533.403244</v>
      </c>
      <c r="L3857" s="444">
        <f t="shared" ca="1" si="159"/>
        <v>-4032744708550.1821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-4032744708550.1821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-16803102952.292423</v>
      </c>
      <c r="L3858" s="444">
        <f t="shared" ca="1" si="159"/>
        <v>-4049547811502.4746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-4049547811502.4746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-16873115881.260311</v>
      </c>
      <c r="L3859" s="444">
        <f t="shared" ca="1" si="159"/>
        <v>-4066420927383.7349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-4066420927383.7349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-16943420530.765564</v>
      </c>
      <c r="L3860" s="444">
        <f t="shared" ca="1" si="159"/>
        <v>-4083364347914.5005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-4083364347914.5005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-17014018116.310419</v>
      </c>
      <c r="L3861" s="444">
        <f t="shared" ca="1" si="159"/>
        <v>-4100378366030.811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-4100378366030.811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-17084909858.461714</v>
      </c>
      <c r="L3862" s="444">
        <f t="shared" ca="1" si="159"/>
        <v>-4117463275889.2729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-4117463275889.2729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-17156096982.871969</v>
      </c>
      <c r="L3863" s="444">
        <f t="shared" ca="1" si="159"/>
        <v>-4134619372872.145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-4134619372872.145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-17227580720.300602</v>
      </c>
      <c r="L3864" s="444">
        <f t="shared" ca="1" si="159"/>
        <v>-4151846953592.4458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-4151846953592.4458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-17299362306.635189</v>
      </c>
      <c r="L3865" s="444">
        <f t="shared" ca="1" si="159"/>
        <v>-4169146315899.0811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-4169146315899.0811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-17371442982.912838</v>
      </c>
      <c r="L3866" s="444">
        <f t="shared" ca="1" si="159"/>
        <v>-4186517758881.9937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-4186517758881.9937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-17443823995.34164</v>
      </c>
      <c r="L3867" s="444">
        <f t="shared" ca="1" si="159"/>
        <v>-4203961582877.3354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-4203961582877.3354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-17516506595.322227</v>
      </c>
      <c r="L3868" s="444">
        <f t="shared" ca="1" si="159"/>
        <v>-4221478089472.6577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-4221478089472.6577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-17589492039.469406</v>
      </c>
      <c r="L3869" s="444">
        <f t="shared" ca="1" si="159"/>
        <v>-4239067581512.127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-4239067581512.127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-17662781589.633862</v>
      </c>
      <c r="L3870" s="444">
        <f t="shared" ca="1" si="159"/>
        <v>-4256730363101.7607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-4256730363101.7607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-17736376512.924</v>
      </c>
      <c r="L3871" s="444">
        <f t="shared" ca="1" si="159"/>
        <v>-4274466739614.6846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-4274466739614.6846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-17810278081.727852</v>
      </c>
      <c r="L3872" s="444">
        <f t="shared" ca="1" si="159"/>
        <v>-4292277017696.4126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-4292277017696.4126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-17884487573.735054</v>
      </c>
      <c r="L3873" s="444">
        <f t="shared" ca="1" si="159"/>
        <v>-4310161505270.1475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-4310161505270.1475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-17959006271.958946</v>
      </c>
      <c r="L3874" s="444">
        <f t="shared" ca="1" si="159"/>
        <v>-4328120511542.1064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-4328120511542.1064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-18033835464.758778</v>
      </c>
      <c r="L3875" s="444">
        <f t="shared" ca="1" si="159"/>
        <v>-4346154347006.8652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-4346154347006.8652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-18108976445.861938</v>
      </c>
      <c r="L3876" s="444">
        <f t="shared" ca="1" si="159"/>
        <v>-4364263323452.7271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-4364263323452.7271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-18184430514.386364</v>
      </c>
      <c r="L3877" s="444">
        <f t="shared" ca="1" si="159"/>
        <v>-4382447753967.1133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-4382447753967.1133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-18260198974.862972</v>
      </c>
      <c r="L3878" s="444">
        <f t="shared" ca="1" si="159"/>
        <v>-4400707952941.9766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-4400707952941.9766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-18336283137.258236</v>
      </c>
      <c r="L3879" s="444">
        <f t="shared" ca="1" si="159"/>
        <v>-4419044236079.2344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-4419044236079.2344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-18412684316.996811</v>
      </c>
      <c r="L3880" s="444">
        <f t="shared" ca="1" si="159"/>
        <v>-4437456920396.2314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-4437456920396.2314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-18489403834.984299</v>
      </c>
      <c r="L3881" s="444">
        <f t="shared" ca="1" si="159"/>
        <v>-4455946324231.2158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-4455946324231.2158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-18566443017.630066</v>
      </c>
      <c r="L3882" s="444">
        <f t="shared" ca="1" si="159"/>
        <v>-4474512767248.8457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-4474512767248.8457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-18643803196.87019</v>
      </c>
      <c r="L3883" s="444">
        <f t="shared" ca="1" si="159"/>
        <v>-4493156570445.7158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-4493156570445.7158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-18721485710.190483</v>
      </c>
      <c r="L3884" s="444">
        <f t="shared" ca="1" si="159"/>
        <v>-4511878056155.9063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-4511878056155.9063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-18799491900.649609</v>
      </c>
      <c r="L3885" s="444">
        <f t="shared" ca="1" si="159"/>
        <v>-4530677548056.5557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-4530677548056.5557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-18877823116.902313</v>
      </c>
      <c r="L3886" s="444">
        <f t="shared" ca="1" si="159"/>
        <v>-4549555371173.458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-4549555371173.458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-18956480713.22274</v>
      </c>
      <c r="L3887" s="444">
        <f t="shared" ca="1" si="159"/>
        <v>-4568511851886.6807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-4568511851886.6807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-19035466049.527836</v>
      </c>
      <c r="L3888" s="444">
        <f t="shared" ca="1" si="159"/>
        <v>-4587547317936.209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-4587547317936.209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-19114780491.400871</v>
      </c>
      <c r="L3889" s="444">
        <f t="shared" ca="1" si="159"/>
        <v>-4606662098427.6094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-4606662098427.6094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-19194425410.11504</v>
      </c>
      <c r="L3890" s="444">
        <f t="shared" ca="1" si="159"/>
        <v>-4625856523837.7246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-4625856523837.7246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-19274402182.657185</v>
      </c>
      <c r="L3891" s="444">
        <f t="shared" ca="1" si="159"/>
        <v>-4645130926020.3818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-4645130926020.3818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-19354712191.751591</v>
      </c>
      <c r="L3892" s="444">
        <f t="shared" ca="1" si="159"/>
        <v>-4664485638212.1338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-4664485638212.1338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-19435356825.883892</v>
      </c>
      <c r="L3893" s="444">
        <f t="shared" ca="1" si="159"/>
        <v>-4683920995038.0176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-4683920995038.0176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-19516337479.325073</v>
      </c>
      <c r="L3894" s="444">
        <f t="shared" ca="1" si="159"/>
        <v>-4703437332517.3428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-4703437332517.3428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-19597655552.155594</v>
      </c>
      <c r="L3895" s="444">
        <f t="shared" ca="1" si="159"/>
        <v>-4723034988069.498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-4723034988069.498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-19679312450.289574</v>
      </c>
      <c r="L3896" s="444">
        <f t="shared" ca="1" si="159"/>
        <v>-4742714300519.7881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-4742714300519.7881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-19761309585.499115</v>
      </c>
      <c r="L3897" s="444">
        <f t="shared" ca="1" si="159"/>
        <v>-4762475610105.2871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-4762475610105.2871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-19843648375.438698</v>
      </c>
      <c r="L3898" s="444">
        <f t="shared" ca="1" si="159"/>
        <v>-4782319258480.7256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-4782319258480.7256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-19926330243.669689</v>
      </c>
      <c r="L3899" s="444">
        <f t="shared" ca="1" si="159"/>
        <v>-4802245588724.3955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-4802245588724.3955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-20009356619.684982</v>
      </c>
      <c r="L3900" s="444">
        <f t="shared" ca="1" si="159"/>
        <v>-4822254945344.0801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-4822254945344.0801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-20092728938.933666</v>
      </c>
      <c r="L3901" s="444">
        <f t="shared" ca="1" si="159"/>
        <v>-4842347674283.0137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-4842347674283.0137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-20176448642.84589</v>
      </c>
      <c r="L3902" s="444">
        <f t="shared" ca="1" si="159"/>
        <v>-4862524122925.8594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-4862524122925.8594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-20260517178.857746</v>
      </c>
      <c r="L3903" s="444">
        <f t="shared" ca="1" si="159"/>
        <v>-4882784640104.7168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-4882784640104.7168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-20344936000.436321</v>
      </c>
      <c r="L3904" s="444">
        <f t="shared" ca="1" si="159"/>
        <v>-4903129576105.1533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-4903129576105.1533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-20429706567.104805</v>
      </c>
      <c r="L3905" s="444">
        <f t="shared" ca="1" si="159"/>
        <v>-4923559282672.2578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-4923559282672.2578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-20514830344.467739</v>
      </c>
      <c r="L3906" s="444">
        <f t="shared" ca="1" si="159"/>
        <v>-4944074113016.7256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-4944074113016.7256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-20600308804.236355</v>
      </c>
      <c r="L3907" s="444">
        <f t="shared" ca="1" si="159"/>
        <v>-4964674421820.9619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-4964674421820.9619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-20686143424.254009</v>
      </c>
      <c r="L3908" s="444">
        <f t="shared" ca="1" si="159"/>
        <v>-4985360565245.2158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-4985360565245.2158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-20772335688.521732</v>
      </c>
      <c r="L3909" s="444">
        <f t="shared" ca="1" si="159"/>
        <v>-5006132900933.7373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-5006132900933.7373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-20858887087.223904</v>
      </c>
      <c r="L3910" s="444">
        <f t="shared" ca="1" si="159"/>
        <v>-5026991788020.9609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-5026991788020.9609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-20945799116.754005</v>
      </c>
      <c r="L3911" s="444">
        <f t="shared" ca="1" si="159"/>
        <v>-5047937587137.7148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-5047937587137.7148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-21033073279.740479</v>
      </c>
      <c r="L3912" s="444">
        <f t="shared" ca="1" si="159"/>
        <v>-5068970660417.4551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-5068970660417.4551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-21120711085.072731</v>
      </c>
      <c r="L3913" s="444">
        <f t="shared" ca="1" si="159"/>
        <v>-5090091371502.5273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-5090091371502.5273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-21208714047.927197</v>
      </c>
      <c r="L3914" s="444">
        <f t="shared" ca="1" si="159"/>
        <v>-5111300085550.4541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-5111300085550.4541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-21297083689.79356</v>
      </c>
      <c r="L3915" s="444">
        <f t="shared" ca="1" si="159"/>
        <v>-5132597169240.248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-5132597169240.248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-21385821538.501034</v>
      </c>
      <c r="L3916" s="444">
        <f t="shared" ca="1" si="159"/>
        <v>-5153982990778.749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-5153982990778.749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-21474929128.244789</v>
      </c>
      <c r="L3917" s="444">
        <f t="shared" ca="1" si="159"/>
        <v>-5175457919906.9941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-5175457919906.9941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-21564407999.612476</v>
      </c>
      <c r="L3918" s="444">
        <f t="shared" ca="1" si="159"/>
        <v>-5197022327906.6064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-5197022327906.6064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-21654259699.610859</v>
      </c>
      <c r="L3919" s="444">
        <f t="shared" ca="1" si="159"/>
        <v>-5218676587606.2178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-5218676587606.2178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-21744485781.692574</v>
      </c>
      <c r="L3920" s="444">
        <f t="shared" ca="1" si="159"/>
        <v>-5240421073387.9102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-5240421073387.9102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-21835087805.782959</v>
      </c>
      <c r="L3921" s="444">
        <f t="shared" ca="1" si="159"/>
        <v>-5262256161193.6934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-5262256161193.6934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-21926067338.307056</v>
      </c>
      <c r="L3922" s="444">
        <f t="shared" ca="1" si="159"/>
        <v>-5284182228532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-5284182228532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-22017425952.216667</v>
      </c>
      <c r="L3923" s="444">
        <f t="shared" ca="1" si="159"/>
        <v>-5306199654484.2168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-5306199654484.2168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-22109165227.01757</v>
      </c>
      <c r="L3924" s="444">
        <f t="shared" ca="1" si="159"/>
        <v>-5328308819711.2344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-5328308819711.2344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-22201286748.79681</v>
      </c>
      <c r="L3925" s="444">
        <f t="shared" ca="1" si="159"/>
        <v>-5350510106460.0313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-5350510106460.0313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-22293792110.25013</v>
      </c>
      <c r="L3926" s="444">
        <f t="shared" ca="1" si="159"/>
        <v>-5372803898570.2813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-5372803898570.2813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-22386682910.709503</v>
      </c>
      <c r="L3927" s="444">
        <f t="shared" ca="1" si="159"/>
        <v>-5395190581480.9912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-5395190581480.9912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-22479960756.170795</v>
      </c>
      <c r="L3928" s="444">
        <f t="shared" ca="1" si="159"/>
        <v>-5417670542237.1621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-5417670542237.1621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-22573627259.32151</v>
      </c>
      <c r="L3929" s="444">
        <f t="shared" ca="1" si="159"/>
        <v>-5440244169496.4834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-5440244169496.4834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-22667684039.56868</v>
      </c>
      <c r="L3930" s="444">
        <f t="shared" ca="1" si="159"/>
        <v>-5462911853536.0518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-5462911853536.0518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-22762132723.066883</v>
      </c>
      <c r="L3931" s="444">
        <f t="shared" ca="1" si="159"/>
        <v>-5485673986259.1182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-5485673986259.1182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-22856974942.746326</v>
      </c>
      <c r="L3932" s="444">
        <f t="shared" ca="1" si="159"/>
        <v>-5508530961201.8643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-5508530961201.8643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-22952212338.341103</v>
      </c>
      <c r="L3933" s="444">
        <f t="shared" ca="1" si="159"/>
        <v>-5531483173540.2051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-5531483173540.2051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-23047846556.417522</v>
      </c>
      <c r="L3934" s="444">
        <f t="shared" ca="1" si="159"/>
        <v>-5554531020096.623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-5554531020096.623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-23143879250.402596</v>
      </c>
      <c r="L3935" s="444">
        <f t="shared" ca="1" si="159"/>
        <v>-5577674899347.0254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-5577674899347.0254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-23240312080.612606</v>
      </c>
      <c r="L3936" s="444">
        <f t="shared" ca="1" si="159"/>
        <v>-5600915211427.6377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-5600915211427.6377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-23337146714.281822</v>
      </c>
      <c r="L3937" s="444">
        <f t="shared" ca="1" si="159"/>
        <v>-5624252358141.9199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-5624252358141.9199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-23434384825.591331</v>
      </c>
      <c r="L3938" s="444">
        <f t="shared" ca="1" si="159"/>
        <v>-5647686742967.5117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-5647686742967.5117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-23532028095.697964</v>
      </c>
      <c r="L3939" s="444">
        <f t="shared" ca="1" si="159"/>
        <v>-5671218771063.21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-5671218771063.21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-23630078212.763374</v>
      </c>
      <c r="L3940" s="444">
        <f t="shared" ca="1" si="159"/>
        <v>-5694848849275.9736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-5694848849275.9736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-23728536871.983223</v>
      </c>
      <c r="L3941" s="444">
        <f t="shared" ca="1" si="159"/>
        <v>-5718577386147.957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-5718577386147.957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-23827405775.616486</v>
      </c>
      <c r="L3942" s="444">
        <f t="shared" ca="1" si="159"/>
        <v>-5742404791923.5732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-5742404791923.5732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-23926686633.014889</v>
      </c>
      <c r="L3943" s="444">
        <f t="shared" ca="1" si="159"/>
        <v>-5766331478556.5879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-5766331478556.5879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-24026381160.652451</v>
      </c>
      <c r="L3944" s="444">
        <f t="shared" ca="1" si="159"/>
        <v>-5790357859717.2402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-5790357859717.2402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-24126491082.155167</v>
      </c>
      <c r="L3945" s="444">
        <f t="shared" ca="1" si="159"/>
        <v>-5814484350799.3955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-5814484350799.3955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-24227018128.330814</v>
      </c>
      <c r="L3946" s="444">
        <f t="shared" ca="1" si="159"/>
        <v>-5838711368927.7266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-5838711368927.7266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-24327964037.19886</v>
      </c>
      <c r="L3947" s="444">
        <f t="shared" ca="1" si="159"/>
        <v>-5863039332964.9258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-5863039332964.9258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-24429330554.020523</v>
      </c>
      <c r="L3948" s="444">
        <f t="shared" ca="1" si="159"/>
        <v>-5887468663518.9463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-5887468663518.9463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-24531119431.328941</v>
      </c>
      <c r="L3949" s="444">
        <f t="shared" ca="1" si="159"/>
        <v>-5911999782950.2754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-5911999782950.2754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-24633332428.95948</v>
      </c>
      <c r="L3950" s="444">
        <f t="shared" ca="1" si="159"/>
        <v>-5936633115379.2354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-5936633115379.2354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-24735971314.080147</v>
      </c>
      <c r="L3951" s="444">
        <f t="shared" ca="1" si="159"/>
        <v>-5961369086693.3154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-5961369086693.3154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-24839037861.222149</v>
      </c>
      <c r="L3952" s="444">
        <f t="shared" ca="1" si="159"/>
        <v>-5986208124554.5371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-5986208124554.5371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-24942533852.31057</v>
      </c>
      <c r="L3953" s="444">
        <f t="shared" ca="1" si="159"/>
        <v>-6011150658406.8477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-6011150658406.8477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-25046461076.695198</v>
      </c>
      <c r="L3954" s="444">
        <f t="shared" ca="1" si="159"/>
        <v>-6036197119483.543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-6036197119483.543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-25150821331.181427</v>
      </c>
      <c r="L3955" s="444">
        <f t="shared" ca="1" si="159"/>
        <v>-6061347940814.7246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-6061347940814.7246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-25255616420.061352</v>
      </c>
      <c r="L3956" s="444">
        <f t="shared" ca="1" si="159"/>
        <v>-6086603557234.7861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-6086603557234.7861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-25360848155.144943</v>
      </c>
      <c r="L3957" s="444">
        <f t="shared" ca="1" si="159"/>
        <v>-6111964405389.9307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-6111964405389.9307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-25466518355.791378</v>
      </c>
      <c r="L3958" s="444">
        <f t="shared" ca="1" si="159"/>
        <v>-6137430923745.7217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-6137430923745.7217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-25572628848.940506</v>
      </c>
      <c r="L3959" s="444">
        <f t="shared" ca="1" si="159"/>
        <v>-6163003552594.6621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-6163003552594.6621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-25679181469.144424</v>
      </c>
      <c r="L3960" s="444">
        <f t="shared" ca="1" si="159"/>
        <v>-6188682734063.8066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-6188682734063.8066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-25786178058.599194</v>
      </c>
      <c r="L3961" s="444">
        <f t="shared" ca="1" si="159"/>
        <v>-6214468912122.4063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-6214468912122.4063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-25893620467.176693</v>
      </c>
      <c r="L3962" s="444">
        <f t="shared" ca="1" si="159"/>
        <v>-6240362532589.583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-6240362532589.583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-26001510552.456596</v>
      </c>
      <c r="L3963" s="444">
        <f t="shared" ca="1" si="159"/>
        <v>-6266364043142.04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-6266364043142.04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-26109850179.758499</v>
      </c>
      <c r="L3964" s="444">
        <f t="shared" ca="1" si="159"/>
        <v>-6292473893321.7988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-6292473893321.7988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-26218641222.17416</v>
      </c>
      <c r="L3965" s="444">
        <f t="shared" ca="1" si="159"/>
        <v>-6318692534543.9727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-6318692534543.9727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-26327885560.599884</v>
      </c>
      <c r="L3966" s="444">
        <f t="shared" ca="1" si="159"/>
        <v>-6345020420104.5723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-6345020420104.5723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-26437585083.769051</v>
      </c>
      <c r="L3967" s="444">
        <f t="shared" ca="1" si="159"/>
        <v>-6371458005188.3418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-6371458005188.3418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-26547741688.284756</v>
      </c>
      <c r="L3968" s="444">
        <f t="shared" ca="1" si="159"/>
        <v>-6398005746876.627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-6398005746876.627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-26658357278.652611</v>
      </c>
      <c r="L3969" s="444">
        <f t="shared" ca="1" si="159"/>
        <v>-6424664104155.2793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-6424664104155.2793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-26769433767.313663</v>
      </c>
      <c r="L3970" s="444">
        <f t="shared" ca="1" si="159"/>
        <v>-6451433537922.5928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-6451433537922.5928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-26880973074.677471</v>
      </c>
      <c r="L3971" s="444">
        <f t="shared" ca="1" si="159"/>
        <v>-6478314510997.2705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-6478314510997.2705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-26992977129.155293</v>
      </c>
      <c r="L3972" s="444">
        <f t="shared" ca="1" si="159"/>
        <v>-6505307488126.4258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-6505307488126.4258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-27105447867.193439</v>
      </c>
      <c r="L3973" s="444">
        <f t="shared" ca="1" si="159"/>
        <v>-6532412935993.6191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-6532412935993.6191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-27218387233.306747</v>
      </c>
      <c r="L3974" s="444">
        <f t="shared" ca="1" si="159"/>
        <v>-6559631323226.9258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-6559631323226.9258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-27331797180.11219</v>
      </c>
      <c r="L3975" s="444">
        <f t="shared" ca="1" si="159"/>
        <v>-6586963120407.0381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-6586963120407.0381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-27445679668.362659</v>
      </c>
      <c r="L3976" s="444">
        <f t="shared" ca="1" si="159"/>
        <v>-6614408800075.4004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-6614408800075.4004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-27560036666.980835</v>
      </c>
      <c r="L3977" s="444">
        <f t="shared" ca="1" si="159"/>
        <v>-6641968836742.3809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-6641968836742.3809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-27674870153.093254</v>
      </c>
      <c r="L3978" s="444">
        <f t="shared" ca="1" si="159"/>
        <v>-6669643706895.4736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-6669643706895.4736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-27790182112.064472</v>
      </c>
      <c r="L3979" s="444">
        <f t="shared" ca="1" si="159"/>
        <v>-6697433889007.5381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-6697433889007.5381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-27905974537.531406</v>
      </c>
      <c r="L3980" s="444">
        <f t="shared" ca="1" si="159"/>
        <v>-6725339863545.0693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-6725339863545.0693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-28022249431.43779</v>
      </c>
      <c r="L3981" s="444">
        <f t="shared" ca="1" si="159"/>
        <v>-6753362112976.5068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-6753362112976.5068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-28139008804.068779</v>
      </c>
      <c r="L3982" s="444">
        <f t="shared" ca="1" si="159"/>
        <v>-6781501121780.5752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-6781501121780.5752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-28256254674.085728</v>
      </c>
      <c r="L3983" s="444">
        <f t="shared" ca="1" si="159"/>
        <v>-6809757376454.6611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-6809757376454.6611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-28373989068.561089</v>
      </c>
      <c r="L3984" s="444">
        <f t="shared" ca="1" si="159"/>
        <v>-6838131365523.2227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-6838131365523.2227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-28492214023.013428</v>
      </c>
      <c r="L3985" s="444">
        <f t="shared" ca="1" si="159"/>
        <v>-6866623579546.2363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-6866623579546.2363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-28610931581.44265</v>
      </c>
      <c r="L3986" s="444">
        <f t="shared" ca="1" si="159"/>
        <v>-6895234511127.6787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-6895234511127.6787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-28730143796.365326</v>
      </c>
      <c r="L3987" s="444">
        <f t="shared" ca="1" si="159"/>
        <v>-6923964654924.0439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-6923964654924.0439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-28849852728.850178</v>
      </c>
      <c r="L3988" s="444">
        <f t="shared" ca="1" si="159"/>
        <v>-6952814507652.8945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-6952814507652.8945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-28970060448.553722</v>
      </c>
      <c r="L3989" s="444">
        <f t="shared" ca="1" si="159"/>
        <v>-6981784568101.4482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-6981784568101.4482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-29090769033.756035</v>
      </c>
      <c r="L3990" s="444">
        <f t="shared" ca="1" si="159"/>
        <v>-7010875337135.2041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-7010875337135.2041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-29211980571.396683</v>
      </c>
      <c r="L3991" s="444">
        <f t="shared" ca="1" si="159"/>
        <v>-7040087317706.6006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-7040087317706.6006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-29333697157.110836</v>
      </c>
      <c r="L3992" s="444">
        <f t="shared" ca="1" si="159"/>
        <v>-7069421014863.7109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-7069421014863.7109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-29455920895.265461</v>
      </c>
      <c r="L3993" s="444">
        <f t="shared" ca="1" si="159"/>
        <v>-7098876935758.9766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-7098876935758.9766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-29578653898.995739</v>
      </c>
      <c r="L3994" s="444">
        <f t="shared" ca="1" si="159"/>
        <v>-7128455589657.9727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-7128455589657.9727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-29701898290.241558</v>
      </c>
      <c r="L3995" s="444">
        <f t="shared" ca="1" si="159"/>
        <v>-7158157487948.2139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-7158157487948.2139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-29825656199.784229</v>
      </c>
      <c r="L3996" s="444">
        <f t="shared" ca="1" si="159"/>
        <v>-7187983144147.998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-7187983144147.998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-29949929767.283325</v>
      </c>
      <c r="L3997" s="444">
        <f t="shared" ca="1" si="159"/>
        <v>-7217933073915.2813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-7217933073915.2813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-30074721141.313667</v>
      </c>
      <c r="L3998" s="444">
        <f t="shared" ca="1" si="159"/>
        <v>-7248007795056.5947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-7248007795056.5947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-30200032479.402477</v>
      </c>
      <c r="L3999" s="444">
        <f t="shared" ca="1" si="159"/>
        <v>-7278207827535.9971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-7278207827535.9971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-30325865948.066654</v>
      </c>
      <c r="L4000" s="444">
        <f t="shared" ca="1" si="159"/>
        <v>-7308533693484.0635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-7308533693484.0635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-30452223722.850269</v>
      </c>
      <c r="L4001" s="444">
        <f t="shared" ca="1" si="159"/>
        <v>-7338985917206.9141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-7338985917206.9141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-30579107988.362144</v>
      </c>
      <c r="L4002" s="444">
        <f t="shared" ca="1" si="159"/>
        <v>-7369565025195.2764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-7369565025195.2764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-30706520938.313652</v>
      </c>
      <c r="L4003" s="444">
        <f t="shared" ca="1" si="159"/>
        <v>-7400271546133.5898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-7400271546133.5898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-30834464775.556629</v>
      </c>
      <c r="L4004" s="444">
        <f t="shared" ca="1" si="159"/>
        <v>-7431106010909.1465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-7431106010909.1465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-30962941712.121449</v>
      </c>
      <c r="L4005" s="444">
        <f t="shared" ca="1" si="159"/>
        <v>-7462068952621.2676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-7462068952621.2676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-31091953969.255283</v>
      </c>
      <c r="L4006" s="444">
        <f t="shared" ca="1" si="159"/>
        <v>-7493160906590.5225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-7493160906590.5225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-31221503777.460506</v>
      </c>
      <c r="L4007" s="444">
        <f t="shared" ca="1" si="159"/>
        <v>-7524382410367.9834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-7524382410367.9834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-31351593376.533264</v>
      </c>
      <c r="L4008" s="444">
        <f t="shared" ca="1" si="159"/>
        <v>-7555734003744.5166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-7555734003744.5166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-31482225015.602154</v>
      </c>
      <c r="L4009" s="444">
        <f t="shared" ca="1" si="159"/>
        <v>-7587216228760.1191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-7587216228760.1191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-31613400953.167164</v>
      </c>
      <c r="L4010" s="444">
        <f t="shared" ca="1" si="159"/>
        <v>-7618829629713.2861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-7618829629713.2861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-31745123457.138691</v>
      </c>
      <c r="L4011" s="444">
        <f t="shared" ca="1" si="159"/>
        <v>-7650574753170.4248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-7650574753170.4248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-31877394804.876766</v>
      </c>
      <c r="L4012" s="444">
        <f t="shared" ca="1" si="159"/>
        <v>-7682452147975.3018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-7682452147975.3018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-32010217283.230427</v>
      </c>
      <c r="L4013" s="444">
        <f t="shared" ca="1" si="159"/>
        <v>-7714462365258.5322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-7714462365258.5322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-32143593188.577221</v>
      </c>
      <c r="L4014" s="444">
        <f t="shared" ca="1" si="159"/>
        <v>-7746605958447.1094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-7746605958447.1094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-32277524826.862961</v>
      </c>
      <c r="L4015" s="444">
        <f t="shared" ca="1" si="159"/>
        <v>-7778883483273.9727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-7778883483273.9727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-32412014513.641552</v>
      </c>
      <c r="L4016" s="444">
        <f t="shared" ca="1" si="159"/>
        <v>-7811295497787.6143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-7811295497787.6143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-32547064574.115055</v>
      </c>
      <c r="L4017" s="444">
        <f t="shared" ca="1" si="159"/>
        <v>-7843842562361.7295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-7843842562361.7295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-32682677343.173878</v>
      </c>
      <c r="L4018" s="444">
        <f t="shared" ca="1" si="159"/>
        <v>-7876525239704.9033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-7876525239704.9033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-32818855165.437096</v>
      </c>
      <c r="L4019" s="444">
        <f t="shared" ca="1" si="159"/>
        <v>-7909344094870.3408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-7909344094870.3408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-32955600395.293083</v>
      </c>
      <c r="L4020" s="444">
        <f t="shared" ca="1" si="159"/>
        <v>-7942299695265.6338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-7942299695265.6338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-33092915396.94014</v>
      </c>
      <c r="L4021" s="444">
        <f t="shared" ca="1" si="159"/>
        <v>-7975392610662.5742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-7975392610662.5742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-33230802544.427391</v>
      </c>
      <c r="L4022" s="444">
        <f t="shared" ca="1" si="159"/>
        <v>-8008623413207.002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-8008623413207.002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-33369264221.695843</v>
      </c>
      <c r="L4023" s="444">
        <f t="shared" ca="1" si="159"/>
        <v>-8041992677428.6982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-8041992677428.6982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-33508302822.619576</v>
      </c>
      <c r="L4024" s="444">
        <f t="shared" ca="1" si="159"/>
        <v>-8075500980251.3174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-8075500980251.3174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-33647920751.047161</v>
      </c>
      <c r="L4025" s="444">
        <f t="shared" ca="1" si="159"/>
        <v>-8109148901002.3643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-8109148901002.3643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-33788120420.843185</v>
      </c>
      <c r="L4026" s="444">
        <f t="shared" ca="1" si="159"/>
        <v>-8142937021423.207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-8142937021423.207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-33928904255.930027</v>
      </c>
      <c r="L4027" s="444">
        <f t="shared" ca="1" si="159"/>
        <v>-8176865925679.1367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-8176865925679.1367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-34070274690.329731</v>
      </c>
      <c r="L4028" s="444">
        <f t="shared" ca="1" si="159"/>
        <v>-8210936200369.4668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-8210936200369.4668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-34212234168.206116</v>
      </c>
      <c r="L4029" s="444">
        <f t="shared" ca="1" si="159"/>
        <v>-8245148434537.6729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-8245148434537.6729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-34354785143.906971</v>
      </c>
      <c r="L4030" s="444">
        <f t="shared" ca="1" si="159"/>
        <v>-8279503219681.5801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-8279503219681.5801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-34497930082.006584</v>
      </c>
      <c r="L4031" s="444">
        <f t="shared" ca="1" si="159"/>
        <v>-8314001149763.5869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-8314001149763.5869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-34641671457.348274</v>
      </c>
      <c r="L4032" s="444">
        <f t="shared" ca="1" si="159"/>
        <v>-8348642821220.9355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-8348642821220.9355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-34786011755.087227</v>
      </c>
      <c r="L4033" s="444">
        <f t="shared" ca="1" si="159"/>
        <v>-8383428832976.0225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-8383428832976.0225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-34930953470.733429</v>
      </c>
      <c r="L4034" s="444">
        <f t="shared" ca="1" si="159"/>
        <v>-8418359786446.7559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-8418359786446.7559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-35076499110.194817</v>
      </c>
      <c r="L4035" s="444">
        <f t="shared" ca="1" si="159"/>
        <v>-8453436285556.9502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-8453436285556.9502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-35222651189.820625</v>
      </c>
      <c r="L4036" s="444">
        <f t="shared" ca="1" si="159"/>
        <v>-8488658936746.7705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-8488658936746.7705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-35369412236.444878</v>
      </c>
      <c r="L4037" s="444">
        <f t="shared" ca="1" si="159"/>
        <v>-8524028348983.2158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-8524028348983.2158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-35516784787.430069</v>
      </c>
      <c r="L4038" s="444">
        <f t="shared" ca="1" si="159"/>
        <v>-8559545133770.6455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-8559545133770.6455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-35664771390.711021</v>
      </c>
      <c r="L4039" s="444">
        <f t="shared" ca="1" si="159"/>
        <v>-8595209905161.3564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-8595209905161.3564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-35813374604.838982</v>
      </c>
      <c r="L4040" s="444">
        <f t="shared" ca="1" si="159"/>
        <v>-8631023279766.1953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-8631023279766.1953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-35962596999.025818</v>
      </c>
      <c r="L4041" s="444">
        <f t="shared" ca="1" si="159"/>
        <v>-8666985876765.2207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-8666985876765.2207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-36112441153.188416</v>
      </c>
      <c r="L4042" s="444">
        <f t="shared" ca="1" si="159"/>
        <v>-8703098317918.4092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-8703098317918.4092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-36262909657.99337</v>
      </c>
      <c r="L4043" s="444">
        <f t="shared" ca="1" si="159"/>
        <v>-8739361227576.4023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-8739361227576.4023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-36414005114.901672</v>
      </c>
      <c r="L4044" s="444">
        <f t="shared" ca="1" si="159"/>
        <v>-8775775232691.3037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-8775775232691.3037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-36565730136.213768</v>
      </c>
      <c r="L4045" s="444">
        <f t="shared" ca="1" si="159"/>
        <v>-8812340962827.5176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-8812340962827.5176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-36718087345.114655</v>
      </c>
      <c r="L4046" s="444">
        <f t="shared" ca="1" si="159"/>
        <v>-8849059050172.6328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-8849059050172.6328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-36871079375.719299</v>
      </c>
      <c r="L4047" s="444">
        <f t="shared" ca="1" si="159"/>
        <v>-8885930129548.3516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-8885930129548.3516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-37024708873.118134</v>
      </c>
      <c r="L4048" s="444">
        <f t="shared" ca="1" si="159"/>
        <v>-8922954838421.4688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-8922954838421.4688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-37178978493.422783</v>
      </c>
      <c r="L4049" s="444">
        <f t="shared" ca="1" si="159"/>
        <v>-8960133816914.8906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-8960133816914.8906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-37333890903.812042</v>
      </c>
      <c r="L4050" s="444">
        <f t="shared" ca="1" si="159"/>
        <v>-8997467707818.7031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-8997467707818.7031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-37489448782.577927</v>
      </c>
      <c r="L4051" s="444">
        <f t="shared" ca="1" si="159"/>
        <v>-9034957156601.2813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-9034957156601.2813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-37645654819.172005</v>
      </c>
      <c r="L4052" s="444">
        <f t="shared" ca="1" si="159"/>
        <v>-9072602811420.4531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-9072602811420.4531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-37802511714.251884</v>
      </c>
      <c r="L4053" s="444">
        <f t="shared" ca="1" si="159"/>
        <v>-9110405323134.7051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-9110405323134.7051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-37960022179.727936</v>
      </c>
      <c r="L4054" s="444">
        <f t="shared" ca="1" si="159"/>
        <v>-9148365345314.4336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-9148365345314.4336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-38118188938.810143</v>
      </c>
      <c r="L4055" s="444">
        <f t="shared" ca="1" si="159"/>
        <v>-9186483534253.2441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-9186483534253.2441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-38277014726.055183</v>
      </c>
      <c r="L4056" s="444">
        <f t="shared" ca="1" si="159"/>
        <v>-9224760548979.2988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-9224760548979.2988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-38436502287.413742</v>
      </c>
      <c r="L4057" s="444">
        <f t="shared" ca="1" si="159"/>
        <v>-9263197051266.7129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-9263197051266.7129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-38596654380.277969</v>
      </c>
      <c r="L4058" s="444">
        <f t="shared" ca="1" si="159"/>
        <v>-9301793705646.9902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-9301793705646.9902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-38757473773.529129</v>
      </c>
      <c r="L4059" s="444">
        <f t="shared" ca="1" si="159"/>
        <v>-9340551179420.5195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-9340551179420.5195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-38918963247.585495</v>
      </c>
      <c r="L4060" s="444">
        <f t="shared" ca="1" si="159"/>
        <v>-9379470142668.1055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-9379470142668.1055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-39081125594.450439</v>
      </c>
      <c r="L4061" s="444">
        <f t="shared" ca="1" si="159"/>
        <v>-9418551268262.5566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-9418551268262.5566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-39243963617.760651</v>
      </c>
      <c r="L4062" s="444">
        <f t="shared" ca="1" si="159"/>
        <v>-9457795231880.3164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-9457795231880.3164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-39407480132.834648</v>
      </c>
      <c r="L4063" s="444">
        <f t="shared" ca="1" si="159"/>
        <v>-9497202712013.1504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-9497202712013.1504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-39571677966.721458</v>
      </c>
      <c r="L4064" s="444">
        <f t="shared" ca="1" si="159"/>
        <v>-9536774389979.8711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-9536774389979.8711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-39736559958.249466</v>
      </c>
      <c r="L4065" s="444">
        <f t="shared" ca="1" si="159"/>
        <v>-9576510949938.1211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-9576510949938.1211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-39902128958.0755</v>
      </c>
      <c r="L4066" s="444">
        <f t="shared" ca="1" si="159"/>
        <v>-9616413078896.1973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-9616413078896.1973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-40068387828.734154</v>
      </c>
      <c r="L4067" s="444">
        <f t="shared" ca="1" si="159"/>
        <v>-9656481466724.9316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-9656481466724.9316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-40235339444.687218</v>
      </c>
      <c r="L4068" s="444">
        <f t="shared" ca="1" si="159"/>
        <v>-9696716806169.6191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-9696716806169.6191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-40402986692.373413</v>
      </c>
      <c r="L4069" s="444">
        <f t="shared" ca="1" si="159"/>
        <v>-9737119792861.9922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-9737119792861.9922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-40571332470.258301</v>
      </c>
      <c r="L4070" s="444">
        <f t="shared" ca="1" si="159"/>
        <v>-9777691125332.25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-9777691125332.25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-40740379688.884377</v>
      </c>
      <c r="L4071" s="444">
        <f t="shared" ca="1" si="159"/>
        <v>-9818431505021.1348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-9818431505021.1348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-40910131270.921394</v>
      </c>
      <c r="L4072" s="444">
        <f t="shared" ca="1" si="159"/>
        <v>-9859341636292.0566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-9859341636292.0566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-41080590151.216904</v>
      </c>
      <c r="L4073" s="444">
        <f t="shared" ca="1" si="159"/>
        <v>-9900422226443.2734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-9900422226443.2734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-41251759276.84697</v>
      </c>
      <c r="L4074" s="444">
        <f t="shared" ca="1" si="159"/>
        <v>-9941673985720.1211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-9941673985720.1211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-41423641607.167168</v>
      </c>
      <c r="L4075" s="444">
        <f t="shared" ca="1" si="159"/>
        <v>-9983097627327.2891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-9983097627327.2891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-41596240113.863701</v>
      </c>
      <c r="L4076" s="444">
        <f t="shared" ca="1" si="159"/>
        <v>-10024693867441.152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-10024693867441.152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-41769557781.004799</v>
      </c>
      <c r="L4077" s="444">
        <f t="shared" ca="1" si="159"/>
        <v>-10066463425222.156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-10066463425222.156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-41943597605.092316</v>
      </c>
      <c r="L4078" s="444">
        <f t="shared" ca="1" si="159"/>
        <v>-10108407022827.248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-10108407022827.248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-42118362595.113533</v>
      </c>
      <c r="L4079" s="444">
        <f t="shared" ca="1" si="159"/>
        <v>-10150525385422.361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-10150525385422.361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-42293855772.59317</v>
      </c>
      <c r="L4080" s="444">
        <f t="shared" ca="1" si="159"/>
        <v>-10192819241194.955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-10192819241194.955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-42470080171.645645</v>
      </c>
      <c r="L4081" s="444">
        <f t="shared" ca="1" si="159"/>
        <v>-10235289321366.602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-10235289321366.602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-42647038839.027504</v>
      </c>
      <c r="L4082" s="444">
        <f t="shared" ca="1" si="159"/>
        <v>-10277936360205.629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-10277936360205.629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-42824734834.190117</v>
      </c>
      <c r="L4083" s="444">
        <f t="shared" ca="1" si="159"/>
        <v>-10320761095039.818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-10320761095039.818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-43003171229.332573</v>
      </c>
      <c r="L4084" s="444">
        <f t="shared" ca="1" si="159"/>
        <v>-10363764266269.15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-10363764266269.15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-43182351109.454796</v>
      </c>
      <c r="L4085" s="444">
        <f t="shared" ca="1" si="159"/>
        <v>-10406946617378.605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-10406946617378.605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-43362277572.410858</v>
      </c>
      <c r="L4086" s="444">
        <f t="shared" ca="1" si="159"/>
        <v>-10450308894951.016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-10450308894951.016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-43542953728.962563</v>
      </c>
      <c r="L4087" s="444">
        <f t="shared" ca="1" si="159"/>
        <v>-10493851848679.979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-10493851848679.979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-43724382702.833244</v>
      </c>
      <c r="L4088" s="444">
        <f t="shared" ref="L4088:L4342" ca="1" si="164">I4088-J4088+K4088</f>
        <v>-10537576231382.813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-10537576231382.813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-43906567630.761719</v>
      </c>
      <c r="L4089" s="444">
        <f t="shared" ca="1" si="164"/>
        <v>-10581482799013.574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-10581482799013.574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-44089511662.556557</v>
      </c>
      <c r="L4090" s="444">
        <f t="shared" ca="1" si="164"/>
        <v>-10625572310676.131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-10625572310676.131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-44273217961.150543</v>
      </c>
      <c r="L4091" s="444">
        <f t="shared" ca="1" si="164"/>
        <v>-10669845528637.281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-10669845528637.281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-44457689702.655334</v>
      </c>
      <c r="L4092" s="444">
        <f t="shared" ca="1" si="164"/>
        <v>-10714303218339.938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-10714303218339.938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-44642930076.416405</v>
      </c>
      <c r="L4093" s="444">
        <f t="shared" ca="1" si="164"/>
        <v>-10758946148416.354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-10758946148416.354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-44828942285.068138</v>
      </c>
      <c r="L4094" s="444">
        <f t="shared" ca="1" si="164"/>
        <v>-10803775090701.422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-10803775090701.422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-45015729544.589256</v>
      </c>
      <c r="L4095" s="444">
        <f t="shared" ca="1" si="164"/>
        <v>-10848790820246.012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-10848790820246.012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-45203295084.358383</v>
      </c>
      <c r="L4096" s="444">
        <f t="shared" ca="1" si="164"/>
        <v>-10893994115330.369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-10893994115330.369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-45391642147.209869</v>
      </c>
      <c r="L4097" s="444">
        <f t="shared" ca="1" si="164"/>
        <v>-10939385757477.578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-10939385757477.578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-45580773989.489906</v>
      </c>
      <c r="L4098" s="444">
        <f t="shared" ca="1" si="164"/>
        <v>-10984966531467.068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-10984966531467.068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-45770693881.112785</v>
      </c>
      <c r="L4099" s="444">
        <f t="shared" ca="1" si="164"/>
        <v>-11030737225348.182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-11030737225348.182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-45961405105.617424</v>
      </c>
      <c r="L4100" s="444">
        <f t="shared" ca="1" si="164"/>
        <v>-11076698630453.799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-11076698630453.799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-46152910960.224159</v>
      </c>
      <c r="L4101" s="444">
        <f t="shared" ca="1" si="164"/>
        <v>-11122851541414.023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-11122851541414.023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-46345214755.891762</v>
      </c>
      <c r="L4102" s="444">
        <f t="shared" ca="1" si="164"/>
        <v>-11169196756169.916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-11169196756169.916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-46538319817.374649</v>
      </c>
      <c r="L4103" s="444">
        <f t="shared" ca="1" si="164"/>
        <v>-11215735075987.291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-11215735075987.291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-46732229483.28038</v>
      </c>
      <c r="L4104" s="444">
        <f t="shared" ca="1" si="164"/>
        <v>-11262467305470.572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-11262467305470.572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-46926947106.12738</v>
      </c>
      <c r="L4105" s="444">
        <f t="shared" ca="1" si="164"/>
        <v>-11309394252576.699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-11309394252576.699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-47122476052.402916</v>
      </c>
      <c r="L4106" s="444">
        <f t="shared" ca="1" si="164"/>
        <v>-11356516728629.102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-11356516728629.102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-47318819702.621254</v>
      </c>
      <c r="L4107" s="444">
        <f t="shared" ca="1" si="164"/>
        <v>-11403835548331.723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-11403835548331.723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-47515981451.382179</v>
      </c>
      <c r="L4108" s="444">
        <f t="shared" ca="1" si="164"/>
        <v>-11451351529783.105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-11451351529783.105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-47713964707.429604</v>
      </c>
      <c r="L4109" s="444">
        <f t="shared" ca="1" si="164"/>
        <v>-11499065494490.535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-11499065494490.535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-47912772893.710564</v>
      </c>
      <c r="L4110" s="444">
        <f t="shared" ca="1" si="164"/>
        <v>-11546978267384.246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-11546978267384.246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-48112409447.434357</v>
      </c>
      <c r="L4111" s="444">
        <f t="shared" ca="1" si="164"/>
        <v>-11595090676831.68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-11595090676831.68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-48312877820.131996</v>
      </c>
      <c r="L4112" s="444">
        <f t="shared" ca="1" si="164"/>
        <v>-11643403554651.813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-11643403554651.813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-48514181477.715881</v>
      </c>
      <c r="L4113" s="444">
        <f t="shared" ca="1" si="164"/>
        <v>-11691917736129.529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-11691917736129.529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-48716323900.539703</v>
      </c>
      <c r="L4114" s="444">
        <f t="shared" ca="1" si="164"/>
        <v>-11740634060030.068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-11740634060030.068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-48919308583.458618</v>
      </c>
      <c r="L4115" s="444">
        <f t="shared" ca="1" si="164"/>
        <v>-11789553368613.527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-11789553368613.527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-49123139035.889694</v>
      </c>
      <c r="L4116" s="444">
        <f t="shared" ca="1" si="164"/>
        <v>-11838676507649.418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-11838676507649.418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-49327818781.872574</v>
      </c>
      <c r="L4117" s="444">
        <f t="shared" ca="1" si="164"/>
        <v>-11888004326431.291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-11888004326431.291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-49533351360.130379</v>
      </c>
      <c r="L4118" s="444">
        <f t="shared" ca="1" si="164"/>
        <v>-11937537677791.422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-11937537677791.422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-49739740324.13092</v>
      </c>
      <c r="L4119" s="444">
        <f t="shared" ca="1" si="164"/>
        <v>-11987277418115.553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-11987277418115.553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-49946989242.148132</v>
      </c>
      <c r="L4120" s="444">
        <f t="shared" ca="1" si="164"/>
        <v>-12037224407357.701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-12037224407357.701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-50155101697.323753</v>
      </c>
      <c r="L4121" s="444">
        <f t="shared" ca="1" si="164"/>
        <v>-12087379509055.025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-12087379509055.025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-50364081287.729271</v>
      </c>
      <c r="L4122" s="444">
        <f t="shared" ca="1" si="164"/>
        <v>-12137743590342.754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-12137743590342.754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-50573931626.428139</v>
      </c>
      <c r="L4123" s="444">
        <f t="shared" ca="1" si="164"/>
        <v>-12188317521969.182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-12188317521969.182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-50784656341.538254</v>
      </c>
      <c r="L4124" s="444">
        <f t="shared" ca="1" si="164"/>
        <v>-12239102178310.721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-12239102178310.721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-50996259076.29467</v>
      </c>
      <c r="L4125" s="444">
        <f t="shared" ca="1" si="164"/>
        <v>-12290098437387.016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-12290098437387.016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-51208743489.112564</v>
      </c>
      <c r="L4126" s="444">
        <f t="shared" ca="1" si="164"/>
        <v>-12341307180876.129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-12341307180876.129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-51422113253.650536</v>
      </c>
      <c r="L4127" s="444">
        <f t="shared" ca="1" si="164"/>
        <v>-12392729294129.779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-12392729294129.779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-51636372058.874077</v>
      </c>
      <c r="L4128" s="444">
        <f t="shared" ca="1" si="164"/>
        <v>-12444365666188.654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-12444365666188.654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-51851523609.119392</v>
      </c>
      <c r="L4129" s="444">
        <f t="shared" ca="1" si="164"/>
        <v>-12496217189797.773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-12496217189797.773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-52067571624.157387</v>
      </c>
      <c r="L4130" s="444">
        <f t="shared" ca="1" si="164"/>
        <v>-12548284761421.932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-12548284761421.932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-52284519839.258049</v>
      </c>
      <c r="L4131" s="444">
        <f t="shared" ca="1" si="164"/>
        <v>-12600569281261.189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-12600569281261.189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-52502372005.254959</v>
      </c>
      <c r="L4132" s="444">
        <f t="shared" ca="1" si="164"/>
        <v>-12653071653266.445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-12653071653266.445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-52721131888.610191</v>
      </c>
      <c r="L4133" s="444">
        <f t="shared" ca="1" si="164"/>
        <v>-12705792785155.055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-12705792785155.055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-52940803271.479393</v>
      </c>
      <c r="L4134" s="444">
        <f t="shared" ca="1" si="164"/>
        <v>-12758733588426.533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-12758733588426.533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-53161389951.777222</v>
      </c>
      <c r="L4135" s="444">
        <f t="shared" ca="1" si="164"/>
        <v>-12811894978378.311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-12811894978378.311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-53382895743.242958</v>
      </c>
      <c r="L4136" s="444">
        <f t="shared" ca="1" si="164"/>
        <v>-12865277874121.553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-12865277874121.553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-53605324475.50647</v>
      </c>
      <c r="L4137" s="444">
        <f t="shared" ca="1" si="164"/>
        <v>-12918883198597.059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-12918883198597.059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-53828679994.154411</v>
      </c>
      <c r="L4138" s="444">
        <f t="shared" ca="1" si="164"/>
        <v>-12972711878591.213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-12972711878591.213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-54052966160.796722</v>
      </c>
      <c r="L4139" s="444">
        <f t="shared" ca="1" si="164"/>
        <v>-13026764844752.01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-13026764844752.01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-54278186853.133377</v>
      </c>
      <c r="L4140" s="444">
        <f t="shared" ca="1" si="164"/>
        <v>-13081043031605.143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-13081043031605.143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-54504345965.021423</v>
      </c>
      <c r="L4141" s="444">
        <f t="shared" ca="1" si="164"/>
        <v>-13135547377570.164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-13135547377570.164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-54731447406.542351</v>
      </c>
      <c r="L4142" s="444">
        <f t="shared" ca="1" si="164"/>
        <v>-13190278824976.707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-13190278824976.707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-54959495104.069611</v>
      </c>
      <c r="L4143" s="444">
        <f t="shared" ca="1" si="164"/>
        <v>-13245238320080.777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-13245238320080.777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-55188493000.336571</v>
      </c>
      <c r="L4144" s="444">
        <f t="shared" ca="1" si="164"/>
        <v>-13300426813081.113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-13300426813081.113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-55418445054.504639</v>
      </c>
      <c r="L4145" s="444">
        <f t="shared" ca="1" si="164"/>
        <v>-13355845258135.617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-13355845258135.617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-55649355242.231735</v>
      </c>
      <c r="L4146" s="444">
        <f t="shared" ca="1" si="164"/>
        <v>-13411494613377.85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-13411494613377.85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-55881227555.741035</v>
      </c>
      <c r="L4147" s="444">
        <f t="shared" ca="1" si="164"/>
        <v>-13467375840933.59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-13467375840933.59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-56114066003.889954</v>
      </c>
      <c r="L4148" s="444">
        <f t="shared" ca="1" si="164"/>
        <v>-13523489906937.48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-13523489906937.48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-56347874612.239502</v>
      </c>
      <c r="L4149" s="444">
        <f t="shared" ca="1" si="164"/>
        <v>-13579837781549.721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-13579837781549.721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-56582657423.123833</v>
      </c>
      <c r="L4150" s="444">
        <f t="shared" ca="1" si="164"/>
        <v>-13636420438972.844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-13636420438972.844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-56818418495.720184</v>
      </c>
      <c r="L4151" s="444">
        <f t="shared" ca="1" si="164"/>
        <v>-13693238857468.564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-13693238857468.564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-57055161906.119019</v>
      </c>
      <c r="L4152" s="444">
        <f t="shared" ca="1" si="164"/>
        <v>-13750294019374.684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-13750294019374.684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-57292891747.394516</v>
      </c>
      <c r="L4153" s="444">
        <f t="shared" ca="1" si="164"/>
        <v>-13807586911122.078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-13807586911122.078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-57531612129.675323</v>
      </c>
      <c r="L4154" s="444">
        <f t="shared" ca="1" si="164"/>
        <v>-13865118523251.754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-13865118523251.754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-57771327180.215637</v>
      </c>
      <c r="L4155" s="444">
        <f t="shared" ca="1" si="164"/>
        <v>-13922889850431.969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-13922889850431.969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-58012041043.466537</v>
      </c>
      <c r="L4156" s="444">
        <f t="shared" ca="1" si="164"/>
        <v>-13980901891475.436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-13980901891475.436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-58253757881.147636</v>
      </c>
      <c r="L4157" s="444">
        <f t="shared" ca="1" si="164"/>
        <v>-14039155649356.584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-14039155649356.584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-58496481872.319099</v>
      </c>
      <c r="L4158" s="444">
        <f t="shared" ca="1" si="164"/>
        <v>-14097652131228.902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-14097652131228.902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-58740217213.453766</v>
      </c>
      <c r="L4159" s="444">
        <f t="shared" ca="1" si="164"/>
        <v>-14156392348442.355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-14156392348442.355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-58984968118.509819</v>
      </c>
      <c r="L4160" s="444">
        <f t="shared" ca="1" si="164"/>
        <v>-14215377316560.865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-14215377316560.865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-59230738819.003593</v>
      </c>
      <c r="L4161" s="444">
        <f t="shared" ca="1" si="164"/>
        <v>-14274608055379.869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-14274608055379.869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-59477533564.082787</v>
      </c>
      <c r="L4162" s="444">
        <f t="shared" ca="1" si="164"/>
        <v>-14334085588943.951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-14334085588943.951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-59725356620.599792</v>
      </c>
      <c r="L4163" s="444">
        <f t="shared" ca="1" si="164"/>
        <v>-14393810945564.551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-14393810945564.551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-59974212273.185616</v>
      </c>
      <c r="L4164" s="444">
        <f t="shared" ca="1" si="164"/>
        <v>-14453785157837.736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-14453785157837.736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-60224104824.323891</v>
      </c>
      <c r="L4165" s="444">
        <f t="shared" ca="1" si="164"/>
        <v>-14514009262662.061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-14514009262662.061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-60475038594.425262</v>
      </c>
      <c r="L4166" s="444">
        <f t="shared" ca="1" si="164"/>
        <v>-14574484301256.486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-14574484301256.486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-60727017921.902031</v>
      </c>
      <c r="L4167" s="444">
        <f t="shared" ca="1" si="164"/>
        <v>-14635211319178.389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-14635211319178.389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-60980047163.243294</v>
      </c>
      <c r="L4168" s="444">
        <f t="shared" ca="1" si="164"/>
        <v>-14696191366341.633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-14696191366341.633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-61234130693.090134</v>
      </c>
      <c r="L4169" s="444">
        <f t="shared" ca="1" si="164"/>
        <v>-14757425497034.723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-14757425497034.723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-61489272904.31134</v>
      </c>
      <c r="L4170" s="444">
        <f t="shared" ca="1" si="164"/>
        <v>-14818914769939.033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-14818914769939.033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-61745478208.079308</v>
      </c>
      <c r="L4171" s="444">
        <f t="shared" ca="1" si="164"/>
        <v>-14880660248147.113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-14880660248147.113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-62002751033.946304</v>
      </c>
      <c r="L4172" s="444">
        <f t="shared" ca="1" si="164"/>
        <v>-14942662999181.061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-14942662999181.061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-62261095829.921082</v>
      </c>
      <c r="L4173" s="444">
        <f t="shared" ca="1" si="164"/>
        <v>-15004924095010.982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-15004924095010.982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-62520517062.545761</v>
      </c>
      <c r="L4174" s="444">
        <f t="shared" ca="1" si="164"/>
        <v>-15067444612073.527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-15067444612073.527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-62781019216.97303</v>
      </c>
      <c r="L4175" s="444">
        <f t="shared" ca="1" si="164"/>
        <v>-15130225631290.5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-15130225631290.5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-63042606797.043747</v>
      </c>
      <c r="L4176" s="444">
        <f t="shared" ca="1" si="164"/>
        <v>-15193268238087.543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-15193268238087.543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-63305284325.364769</v>
      </c>
      <c r="L4177" s="444">
        <f t="shared" ca="1" si="164"/>
        <v>-15256573522412.908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-15256573522412.908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-63569056343.387115</v>
      </c>
      <c r="L4178" s="444">
        <f t="shared" ca="1" si="164"/>
        <v>-15320142578756.295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-15320142578756.295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-63833927411.484566</v>
      </c>
      <c r="L4179" s="444">
        <f t="shared" ca="1" si="164"/>
        <v>-15383976506167.779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-15383976506167.779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-64099902109.03241</v>
      </c>
      <c r="L4180" s="444">
        <f t="shared" ca="1" si="164"/>
        <v>-15448076408276.813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-15448076408276.813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-64366985034.486717</v>
      </c>
      <c r="L4181" s="444">
        <f t="shared" ca="1" si="164"/>
        <v>-15512443393311.299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-15512443393311.299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-64635180805.463745</v>
      </c>
      <c r="L4182" s="444">
        <f t="shared" ca="1" si="164"/>
        <v>-15577078574116.762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-15577078574116.762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-64904494058.819839</v>
      </c>
      <c r="L4183" s="444">
        <f t="shared" ca="1" si="164"/>
        <v>-15641983068175.582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-15641983068175.582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-65174929450.73159</v>
      </c>
      <c r="L4184" s="444">
        <f t="shared" ca="1" si="164"/>
        <v>-15707157997626.314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-15707157997626.314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-65446491656.776306</v>
      </c>
      <c r="L4185" s="444">
        <f t="shared" ca="1" si="164"/>
        <v>-15772604489283.09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-15772604489283.09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-65719185372.012863</v>
      </c>
      <c r="L4186" s="444">
        <f t="shared" ca="1" si="164"/>
        <v>-15838323674655.104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-15838323674655.104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-65993015311.062927</v>
      </c>
      <c r="L4187" s="444">
        <f t="shared" ca="1" si="164"/>
        <v>-15904316689966.166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-15904316689966.166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-66267986208.19236</v>
      </c>
      <c r="L4188" s="444">
        <f t="shared" ca="1" si="164"/>
        <v>-15970584676174.357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-15970584676174.357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-66544102817.393158</v>
      </c>
      <c r="L4189" s="444">
        <f t="shared" ca="1" si="164"/>
        <v>-16037128778991.75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-16037128778991.75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-66821369912.465622</v>
      </c>
      <c r="L4190" s="444">
        <f t="shared" ca="1" si="164"/>
        <v>-16103950148904.215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-16103950148904.215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-67099792287.100883</v>
      </c>
      <c r="L4191" s="444">
        <f t="shared" ca="1" si="164"/>
        <v>-16171049941191.316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-16171049941191.316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-67379374754.963814</v>
      </c>
      <c r="L4192" s="444">
        <f t="shared" ca="1" si="164"/>
        <v>-16238429315946.279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-16238429315946.279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-67660122149.776161</v>
      </c>
      <c r="L4193" s="444">
        <f t="shared" ca="1" si="164"/>
        <v>-16306089438096.055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-16306089438096.055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-67942039325.40023</v>
      </c>
      <c r="L4194" s="444">
        <f t="shared" ca="1" si="164"/>
        <v>-16374031477421.455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-16374031477421.455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-68225131155.922729</v>
      </c>
      <c r="L4195" s="444">
        <f t="shared" ca="1" si="164"/>
        <v>-16442256608577.377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-16442256608577.377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-68509402535.739067</v>
      </c>
      <c r="L4196" s="444">
        <f t="shared" ca="1" si="164"/>
        <v>-16510766011113.115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-16510766011113.115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-68794858379.637985</v>
      </c>
      <c r="L4197" s="444">
        <f t="shared" ca="1" si="164"/>
        <v>-16579560869492.754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-16579560869492.754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-69081503622.886459</v>
      </c>
      <c r="L4198" s="444">
        <f t="shared" ca="1" si="164"/>
        <v>-16648642373115.641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-16648642373115.641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-69369343221.31517</v>
      </c>
      <c r="L4199" s="444">
        <f t="shared" ca="1" si="164"/>
        <v>-16718011716336.955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-16718011716336.955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-69658382151.403992</v>
      </c>
      <c r="L4200" s="444">
        <f t="shared" ca="1" si="164"/>
        <v>-16787670098488.359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-16787670098488.359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-69948625410.368164</v>
      </c>
      <c r="L4201" s="444">
        <f t="shared" ca="1" si="164"/>
        <v>-16857618723898.727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-16857618723898.727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-70240078016.244705</v>
      </c>
      <c r="L4202" s="444">
        <f t="shared" ca="1" si="164"/>
        <v>-16927858801914.971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-16927858801914.971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-70532745007.97905</v>
      </c>
      <c r="L4203" s="444">
        <f t="shared" ca="1" si="164"/>
        <v>-16998391546922.949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-16998391546922.949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-70826631445.512283</v>
      </c>
      <c r="L4204" s="444">
        <f t="shared" ca="1" si="164"/>
        <v>-17069218178368.461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-17069218178368.461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-71121742409.868576</v>
      </c>
      <c r="L4205" s="444">
        <f t="shared" ca="1" si="164"/>
        <v>-17140339920778.33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-17140339920778.33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-71418083003.243027</v>
      </c>
      <c r="L4206" s="444">
        <f t="shared" ca="1" si="164"/>
        <v>-17211758003781.572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-17211758003781.572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-71715658349.08989</v>
      </c>
      <c r="L4207" s="444">
        <f t="shared" ca="1" si="164"/>
        <v>-17283473662130.662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-17283473662130.662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-72014473592.21109</v>
      </c>
      <c r="L4208" s="444">
        <f t="shared" ca="1" si="164"/>
        <v>-17355488135722.873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-17355488135722.873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-72314533898.845306</v>
      </c>
      <c r="L4209" s="444">
        <f t="shared" ca="1" si="164"/>
        <v>-17427802669621.719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-17427802669621.719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-72615844456.757156</v>
      </c>
      <c r="L4210" s="444">
        <f t="shared" ca="1" si="164"/>
        <v>-17500418514078.477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-17500418514078.477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-72918410475.326981</v>
      </c>
      <c r="L4211" s="444">
        <f t="shared" ca="1" si="164"/>
        <v>-17573336924553.803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-17573336924553.803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-73222237185.640854</v>
      </c>
      <c r="L4212" s="444">
        <f t="shared" ca="1" si="164"/>
        <v>-17646559161739.445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-17646559161739.445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-73527329840.581024</v>
      </c>
      <c r="L4213" s="444">
        <f t="shared" ca="1" si="164"/>
        <v>-17720086491580.027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-17720086491580.027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-73833693714.916779</v>
      </c>
      <c r="L4214" s="444">
        <f t="shared" ca="1" si="164"/>
        <v>-17793920185294.945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-17793920185294.945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-74141334105.395599</v>
      </c>
      <c r="L4215" s="444">
        <f t="shared" ca="1" si="164"/>
        <v>-17868061519400.34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-17868061519400.34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-74450256330.834747</v>
      </c>
      <c r="L4216" s="444">
        <f t="shared" ca="1" si="164"/>
        <v>-17942511775731.176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-17942511775731.176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-74760465732.213226</v>
      </c>
      <c r="L4217" s="444">
        <f t="shared" ca="1" si="164"/>
        <v>-18017272241463.391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-18017272241463.391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-75071967672.76413</v>
      </c>
      <c r="L4218" s="444">
        <f t="shared" ca="1" si="164"/>
        <v>-18092344209136.156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-18092344209136.156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-75384767538.067322</v>
      </c>
      <c r="L4219" s="444">
        <f t="shared" ca="1" si="164"/>
        <v>-18167728976674.223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-18167728976674.223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-75698870736.142593</v>
      </c>
      <c r="L4220" s="444">
        <f t="shared" ca="1" si="164"/>
        <v>-18243427847410.367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-18243427847410.367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-76014282697.543198</v>
      </c>
      <c r="L4221" s="444">
        <f t="shared" ca="1" si="164"/>
        <v>-18319442130107.91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-18319442130107.91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-76331008875.449631</v>
      </c>
      <c r="L4222" s="444">
        <f t="shared" ca="1" si="164"/>
        <v>-18395773138983.359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-18395773138983.359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-76649054745.763992</v>
      </c>
      <c r="L4223" s="444">
        <f t="shared" ca="1" si="164"/>
        <v>-18472422193729.125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-18472422193729.125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-76968425807.204681</v>
      </c>
      <c r="L4224" s="444">
        <f t="shared" ca="1" si="164"/>
        <v>-18549390619536.328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-18549390619536.328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-77289127581.401367</v>
      </c>
      <c r="L4225" s="444">
        <f t="shared" ca="1" si="164"/>
        <v>-18626679747117.73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-18626679747117.73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-77611165612.99054</v>
      </c>
      <c r="L4226" s="444">
        <f t="shared" ca="1" si="164"/>
        <v>-18704290912730.723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-18704290912730.723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-77934545469.711349</v>
      </c>
      <c r="L4227" s="444">
        <f t="shared" ca="1" si="164"/>
        <v>-18782225458200.434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-18782225458200.434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-78259272742.501801</v>
      </c>
      <c r="L4228" s="444">
        <f t="shared" ca="1" si="164"/>
        <v>-18860484730942.934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-18860484730942.934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-78585353045.595551</v>
      </c>
      <c r="L4229" s="444">
        <f t="shared" ca="1" si="164"/>
        <v>-18939070083988.527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-18939070083988.527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-78912792016.618866</v>
      </c>
      <c r="L4230" s="444">
        <f t="shared" ca="1" si="164"/>
        <v>-19017982876005.145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-19017982876005.145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-79241595316.688095</v>
      </c>
      <c r="L4231" s="444">
        <f t="shared" ca="1" si="164"/>
        <v>-19097224471321.832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-19097224471321.832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-79571768630.507629</v>
      </c>
      <c r="L4232" s="444">
        <f t="shared" ca="1" si="164"/>
        <v>-19176796239952.34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-19176796239952.34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-79903317666.468079</v>
      </c>
      <c r="L4233" s="444">
        <f t="shared" ca="1" si="164"/>
        <v>-19256699557618.809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-19256699557618.809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-80236248156.745041</v>
      </c>
      <c r="L4234" s="444">
        <f t="shared" ca="1" si="164"/>
        <v>-19336935805775.555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-19336935805775.555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-80570565857.398148</v>
      </c>
      <c r="L4235" s="444">
        <f t="shared" ca="1" si="164"/>
        <v>-19417506371632.953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-19417506371632.953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-80906276548.470642</v>
      </c>
      <c r="L4236" s="444">
        <f t="shared" ca="1" si="164"/>
        <v>-19498412648181.422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-19498412648181.422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-81243386034.089264</v>
      </c>
      <c r="L4237" s="444">
        <f t="shared" ca="1" si="164"/>
        <v>-19579656034215.512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-19579656034215.512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-81581900142.564636</v>
      </c>
      <c r="L4238" s="444">
        <f t="shared" ca="1" si="164"/>
        <v>-19661237934358.078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-19661237934358.078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-81921824726.491989</v>
      </c>
      <c r="L4239" s="444">
        <f t="shared" ca="1" si="164"/>
        <v>-19743159759084.57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-19743159759084.57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-82263165662.852371</v>
      </c>
      <c r="L4240" s="444">
        <f t="shared" ca="1" si="164"/>
        <v>-19825422924747.422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-19825422924747.422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-82605928853.114258</v>
      </c>
      <c r="L4241" s="444">
        <f t="shared" ca="1" si="164"/>
        <v>-19908028853600.535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-19908028853600.535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-82950120223.335556</v>
      </c>
      <c r="L4242" s="444">
        <f t="shared" ca="1" si="164"/>
        <v>-19990978973823.871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-19990978973823.871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-83295745724.266129</v>
      </c>
      <c r="L4243" s="444">
        <f t="shared" ca="1" si="164"/>
        <v>-20074274719548.137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-20074274719548.137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-83642811331.450562</v>
      </c>
      <c r="L4244" s="444">
        <f t="shared" ca="1" si="164"/>
        <v>-20157917530879.586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-20157917530879.586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-83991323045.331604</v>
      </c>
      <c r="L4245" s="444">
        <f t="shared" ca="1" si="164"/>
        <v>-20241908853924.918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-20241908853924.918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-84341286891.353821</v>
      </c>
      <c r="L4246" s="444">
        <f t="shared" ca="1" si="164"/>
        <v>-20326250140816.273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-20326250140816.273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-84692708920.06781</v>
      </c>
      <c r="L4247" s="444">
        <f t="shared" ca="1" si="164"/>
        <v>-20410942849736.34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-20410942849736.34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-85045595207.234741</v>
      </c>
      <c r="L4248" s="444">
        <f t="shared" ca="1" si="164"/>
        <v>-20495988444943.574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-20495988444943.574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-85399951853.931564</v>
      </c>
      <c r="L4249" s="444">
        <f t="shared" ca="1" si="164"/>
        <v>-20581388396797.504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-20581388396797.504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-85755784986.656265</v>
      </c>
      <c r="L4250" s="444">
        <f t="shared" ca="1" si="164"/>
        <v>-20667144181784.16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-20667144181784.16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-86113100757.434006</v>
      </c>
      <c r="L4251" s="444">
        <f t="shared" ca="1" si="164"/>
        <v>-20753257282541.594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-20753257282541.594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-86471905343.923309</v>
      </c>
      <c r="L4252" s="444">
        <f t="shared" ca="1" si="164"/>
        <v>-20839729187885.516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-20839729187885.516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-86832204949.52298</v>
      </c>
      <c r="L4253" s="444">
        <f t="shared" ca="1" si="164"/>
        <v>-20926561392835.039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-20926561392835.039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-87194005803.479324</v>
      </c>
      <c r="L4254" s="444">
        <f t="shared" ca="1" si="164"/>
        <v>-21013755398638.52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-21013755398638.52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-87557314160.993835</v>
      </c>
      <c r="L4255" s="444">
        <f t="shared" ca="1" si="164"/>
        <v>-21101312712799.512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-21101312712799.512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-87922136303.331299</v>
      </c>
      <c r="L4256" s="444">
        <f t="shared" ca="1" si="164"/>
        <v>-21189234849102.844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-21189234849102.844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-88288478537.928513</v>
      </c>
      <c r="L4257" s="444">
        <f t="shared" ca="1" si="164"/>
        <v>-21277523327640.773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-21277523327640.773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-88656347198.50322</v>
      </c>
      <c r="L4258" s="444">
        <f t="shared" ca="1" si="164"/>
        <v>-21366179674839.277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-21366179674839.277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-89025748645.163651</v>
      </c>
      <c r="L4259" s="444">
        <f t="shared" ca="1" si="164"/>
        <v>-21455205423484.441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-21455205423484.441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-89396689264.518509</v>
      </c>
      <c r="L4260" s="444">
        <f t="shared" ca="1" si="164"/>
        <v>-21544602112748.961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-21544602112748.961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-89769175469.787338</v>
      </c>
      <c r="L4261" s="444">
        <f t="shared" ca="1" si="164"/>
        <v>-21634371288218.75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-21634371288218.75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-90143213700.911453</v>
      </c>
      <c r="L4262" s="444">
        <f t="shared" ca="1" si="164"/>
        <v>-21724514501919.66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-21724514501919.66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-90518810424.665253</v>
      </c>
      <c r="L4263" s="444">
        <f t="shared" ca="1" si="164"/>
        <v>-21815033312344.324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-21815033312344.324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-90895972134.768021</v>
      </c>
      <c r="L4264" s="444">
        <f t="shared" ca="1" si="164"/>
        <v>-21905929284479.094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-21905929284479.094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-91274705351.996216</v>
      </c>
      <c r="L4265" s="444">
        <f t="shared" ca="1" si="164"/>
        <v>-21997203989831.09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-21997203989831.09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-91655016624.296204</v>
      </c>
      <c r="L4266" s="444">
        <f t="shared" ca="1" si="164"/>
        <v>-22088859006455.387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-22088859006455.387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-92036912526.897446</v>
      </c>
      <c r="L4267" s="444">
        <f t="shared" ca="1" si="164"/>
        <v>-22180895918982.285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-22180895918982.285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-92420399662.426193</v>
      </c>
      <c r="L4268" s="444">
        <f t="shared" ca="1" si="164"/>
        <v>-22273316318644.711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-22273316318644.711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-92805484661.019623</v>
      </c>
      <c r="L4269" s="444">
        <f t="shared" ca="1" si="164"/>
        <v>-22366121803305.73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-22366121803305.73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-93192174180.440536</v>
      </c>
      <c r="L4270" s="444">
        <f t="shared" ca="1" si="164"/>
        <v>-22459313977486.172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-22459313977486.172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-93580474906.192383</v>
      </c>
      <c r="L4271" s="444">
        <f t="shared" ca="1" si="164"/>
        <v>-22552894452392.363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-22552894452392.363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-93970393551.634842</v>
      </c>
      <c r="L4272" s="444">
        <f t="shared" ca="1" si="164"/>
        <v>-22646864845944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-22646864845944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-94361936858.100006</v>
      </c>
      <c r="L4273" s="444">
        <f t="shared" ca="1" si="164"/>
        <v>-22741226782802.102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-22741226782802.102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-94755111595.008759</v>
      </c>
      <c r="L4274" s="444">
        <f t="shared" ca="1" si="164"/>
        <v>-22835981894397.109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-22835981894397.109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-95149924559.987961</v>
      </c>
      <c r="L4275" s="444">
        <f t="shared" ca="1" si="164"/>
        <v>-22931131818957.098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-22931131818957.098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-95546382578.9879</v>
      </c>
      <c r="L4276" s="444">
        <f t="shared" ca="1" si="164"/>
        <v>-23026678201536.086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-23026678201536.086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-95944492506.40036</v>
      </c>
      <c r="L4277" s="444">
        <f t="shared" ca="1" si="164"/>
        <v>-23122622694042.484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-23122622694042.484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-96344261225.177017</v>
      </c>
      <c r="L4278" s="444">
        <f t="shared" ca="1" si="164"/>
        <v>-23218966955267.66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-23218966955267.66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-96745695646.948578</v>
      </c>
      <c r="L4279" s="444">
        <f t="shared" ca="1" si="164"/>
        <v>-23315712650914.609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-23315712650914.609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-97148802712.144211</v>
      </c>
      <c r="L4280" s="444">
        <f t="shared" ca="1" si="164"/>
        <v>-23412861453626.754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-23412861453626.754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-97553589390.111481</v>
      </c>
      <c r="L4281" s="444">
        <f t="shared" ca="1" si="164"/>
        <v>-23510415043016.867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-23510415043016.867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-97960062679.236938</v>
      </c>
      <c r="L4282" s="444">
        <f t="shared" ca="1" si="164"/>
        <v>-23608375105696.105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-23608375105696.105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-98368229607.067108</v>
      </c>
      <c r="L4283" s="444">
        <f t="shared" ca="1" si="164"/>
        <v>-23706743335303.172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-23706743335303.172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-98778097230.429886</v>
      </c>
      <c r="L4284" s="444">
        <f t="shared" ca="1" si="164"/>
        <v>-23805521432533.602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-23805521432533.602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-99189672635.556671</v>
      </c>
      <c r="L4285" s="444">
        <f t="shared" ca="1" si="164"/>
        <v>-23904711105169.16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-23904711105169.16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-99602962938.204834</v>
      </c>
      <c r="L4286" s="444">
        <f t="shared" ca="1" si="164"/>
        <v>-24004314068107.363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-24004314068107.363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-100017975283.78069</v>
      </c>
      <c r="L4287" s="444">
        <f t="shared" ca="1" si="164"/>
        <v>-24104332043391.145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-24104332043391.145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-100434716847.4631</v>
      </c>
      <c r="L4288" s="444">
        <f t="shared" ca="1" si="164"/>
        <v>-24204766760238.609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-24204766760238.609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-100853194834.32755</v>
      </c>
      <c r="L4289" s="444">
        <f t="shared" ca="1" si="164"/>
        <v>-24305619955072.938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-24305619955072.938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-101273416479.47057</v>
      </c>
      <c r="L4290" s="444">
        <f t="shared" ca="1" si="164"/>
        <v>-24406893371552.406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-24406893371552.406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-101695389048.13503</v>
      </c>
      <c r="L4291" s="444">
        <f t="shared" ca="1" si="164"/>
        <v>-24508588760600.543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-24508588760600.543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-102119119835.8356</v>
      </c>
      <c r="L4292" s="444">
        <f t="shared" ca="1" si="164"/>
        <v>-24610707880436.379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-24610707880436.379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-102544616168.48491</v>
      </c>
      <c r="L4293" s="444">
        <f t="shared" ca="1" si="164"/>
        <v>-24713252496604.863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-24713252496604.863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-102971885402.52026</v>
      </c>
      <c r="L4294" s="444">
        <f t="shared" ca="1" si="164"/>
        <v>-24816224382007.383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-24816224382007.383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-103400934925.03076</v>
      </c>
      <c r="L4295" s="444">
        <f t="shared" ca="1" si="164"/>
        <v>-24919625316932.414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-24919625316932.414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-103831772153.88506</v>
      </c>
      <c r="L4296" s="444">
        <f t="shared" ca="1" si="164"/>
        <v>-25023457089086.301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-25023457089086.301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-104264404537.85959</v>
      </c>
      <c r="L4297" s="444">
        <f t="shared" ca="1" si="164"/>
        <v>-25127721493624.16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-25127721493624.16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-104698839556.76733</v>
      </c>
      <c r="L4298" s="444">
        <f t="shared" ca="1" si="164"/>
        <v>-25232420333180.926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-25232420333180.926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-105135084721.58719</v>
      </c>
      <c r="L4299" s="444">
        <f t="shared" ca="1" si="164"/>
        <v>-25337555417902.512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-25337555417902.512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-105573147574.5938</v>
      </c>
      <c r="L4300" s="444">
        <f t="shared" ca="1" si="164"/>
        <v>-25443128565477.105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-25443128565477.105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-106013035689.48795</v>
      </c>
      <c r="L4301" s="444">
        <f t="shared" ca="1" si="164"/>
        <v>-25549141601166.594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-25549141601166.594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-106454756671.52747</v>
      </c>
      <c r="L4302" s="444">
        <f t="shared" ca="1" si="164"/>
        <v>-25655596357838.121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-25655596357838.121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-106898318157.65884</v>
      </c>
      <c r="L4303" s="444">
        <f t="shared" ca="1" si="164"/>
        <v>-25762494675995.781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-25762494675995.781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-107343727816.64909</v>
      </c>
      <c r="L4304" s="444">
        <f t="shared" ca="1" si="164"/>
        <v>-25869838403812.43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-25869838403812.43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-107790993349.21846</v>
      </c>
      <c r="L4305" s="444">
        <f t="shared" ca="1" si="164"/>
        <v>-25977629397161.648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-25977629397161.648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-108240122488.17354</v>
      </c>
      <c r="L4306" s="444">
        <f t="shared" ca="1" si="164"/>
        <v>-26085869519649.82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-26085869519649.82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-108691122998.54092</v>
      </c>
      <c r="L4307" s="444">
        <f t="shared" ca="1" si="164"/>
        <v>-26194560642648.359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-26194560642648.359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-109144002677.70149</v>
      </c>
      <c r="L4308" s="444">
        <f t="shared" ca="1" si="164"/>
        <v>-26303704645326.063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-26303704645326.063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-109598769355.52525</v>
      </c>
      <c r="L4309" s="444">
        <f t="shared" ca="1" si="164"/>
        <v>-26413303414681.586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-26413303414681.586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-110055430894.50661</v>
      </c>
      <c r="L4310" s="444">
        <f t="shared" ca="1" si="164"/>
        <v>-26523358845576.094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-26523358845576.094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-110513995189.90039</v>
      </c>
      <c r="L4311" s="444">
        <f t="shared" ca="1" si="164"/>
        <v>-26633872840765.992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-26633872840765.992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-110974470169.85829</v>
      </c>
      <c r="L4312" s="444">
        <f t="shared" ca="1" si="164"/>
        <v>-26744847310935.852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-26744847310935.852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-111436863795.56604</v>
      </c>
      <c r="L4313" s="444">
        <f t="shared" ca="1" si="164"/>
        <v>-26856284174731.418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-26856284174731.418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-111901184061.38091</v>
      </c>
      <c r="L4314" s="444">
        <f t="shared" ca="1" si="164"/>
        <v>-26968185358792.801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-26968185358792.801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-112367438994.97</v>
      </c>
      <c r="L4315" s="444">
        <f t="shared" ca="1" si="164"/>
        <v>-27080552797787.77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-27080552797787.77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-112835636657.44904</v>
      </c>
      <c r="L4316" s="444">
        <f t="shared" ca="1" si="164"/>
        <v>-27193388434445.219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-27193388434445.219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-113305785143.52174</v>
      </c>
      <c r="L4317" s="444">
        <f t="shared" ca="1" si="164"/>
        <v>-27306694219588.742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-27306694219588.742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-113777892581.61975</v>
      </c>
      <c r="L4318" s="444">
        <f t="shared" ca="1" si="164"/>
        <v>-27420472112170.363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-27420472112170.363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-114251967134.04318</v>
      </c>
      <c r="L4319" s="444">
        <f t="shared" ca="1" si="164"/>
        <v>-27534724079304.406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-27534724079304.406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-114728016997.10168</v>
      </c>
      <c r="L4320" s="444">
        <f t="shared" ca="1" si="164"/>
        <v>-27649452096301.508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-27649452096301.508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-115206050401.25629</v>
      </c>
      <c r="L4321" s="444">
        <f t="shared" ca="1" si="164"/>
        <v>-27764658146702.766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-27764658146702.766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-115686075611.26152</v>
      </c>
      <c r="L4322" s="444">
        <f t="shared" ca="1" si="164"/>
        <v>-27880344222314.027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-27880344222314.027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-116168100926.30844</v>
      </c>
      <c r="L4323" s="444">
        <f t="shared" ca="1" si="164"/>
        <v>-27996512323240.336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-27996512323240.336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-116652134680.16806</v>
      </c>
      <c r="L4324" s="444">
        <f t="shared" ca="1" si="164"/>
        <v>-28113164457920.504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-28113164457920.504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-117138185241.33543</v>
      </c>
      <c r="L4325" s="444">
        <f t="shared" ca="1" si="164"/>
        <v>-28230302643161.84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-28230302643161.84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-117626261013.17433</v>
      </c>
      <c r="L4326" s="444">
        <f t="shared" ca="1" si="164"/>
        <v>-28347928904175.016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-28347928904175.016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-118116370434.06256</v>
      </c>
      <c r="L4327" s="444">
        <f t="shared" ca="1" si="164"/>
        <v>-28466045274609.078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-28466045274609.078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-118608521977.53783</v>
      </c>
      <c r="L4328" s="444">
        <f t="shared" ca="1" si="164"/>
        <v>-28584653796586.617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-28584653796586.617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-119102724152.44423</v>
      </c>
      <c r="L4329" s="444">
        <f t="shared" ca="1" si="164"/>
        <v>-28703756520739.063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-28703756520739.063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-119598985503.07942</v>
      </c>
      <c r="L4330" s="444">
        <f t="shared" ca="1" si="164"/>
        <v>-28823355506242.141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-28823355506242.141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-120097314609.34227</v>
      </c>
      <c r="L4331" s="444">
        <f t="shared" ca="1" si="164"/>
        <v>-28943452820851.484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-28943452820851.484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-120597720086.88118</v>
      </c>
      <c r="L4332" s="444">
        <f t="shared" ca="1" si="164"/>
        <v>-29064050540938.367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-29064050540938.367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-121100210587.24318</v>
      </c>
      <c r="L4333" s="444">
        <f t="shared" ca="1" si="164"/>
        <v>-29185150751525.609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-29185150751525.609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-121604794798.02338</v>
      </c>
      <c r="L4334" s="444">
        <f t="shared" ca="1" si="164"/>
        <v>-29306755546323.633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-29306755546323.633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-122111481443.01514</v>
      </c>
      <c r="L4335" s="444">
        <f t="shared" ca="1" si="164"/>
        <v>-29428867027766.648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-29428867027766.648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-122620279282.36104</v>
      </c>
      <c r="L4336" s="444">
        <f t="shared" ca="1" si="164"/>
        <v>-29551487307049.008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-29551487307049.008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-123131197112.70419</v>
      </c>
      <c r="L4337" s="444">
        <f t="shared" ca="1" si="164"/>
        <v>-29674618504161.711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-29674618504161.711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-123644243767.34045</v>
      </c>
      <c r="L4338" s="444">
        <f t="shared" ca="1" si="164"/>
        <v>-29798262747929.051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-29798262747929.051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-124159428116.37105</v>
      </c>
      <c r="L4339" s="444">
        <f t="shared" ca="1" si="164"/>
        <v>-29922422176045.422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-29922422176045.422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-124676759066.85593</v>
      </c>
      <c r="L4340" s="444">
        <f t="shared" ca="1" si="164"/>
        <v>-30047098935112.277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-30047098935112.277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-125196245562.96782</v>
      </c>
      <c r="L4341" s="444">
        <f t="shared" ca="1" si="164"/>
        <v>-30172295180675.246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-30172295180675.246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-125717896586.14684</v>
      </c>
      <c r="L4342" s="444">
        <f t="shared" ca="1" si="164"/>
        <v>-30298013077261.395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-30298013077261.395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-126241721155.25581</v>
      </c>
      <c r="L4343" s="444">
        <f t="shared" ref="L4343:L4597" ca="1" si="169">I4343-J4343+K4343</f>
        <v>-30424254798416.648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-30424254798416.648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-126767728326.73604</v>
      </c>
      <c r="L4344" s="444">
        <f t="shared" ca="1" si="169"/>
        <v>-30551022526743.383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-30551022526743.383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-127295927194.7641</v>
      </c>
      <c r="L4345" s="444">
        <f t="shared" ca="1" si="169"/>
        <v>-30678318453938.148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-30678318453938.148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-127826326891.40895</v>
      </c>
      <c r="L4346" s="444">
        <f t="shared" ca="1" si="169"/>
        <v>-30806144780829.559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-30806144780829.559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-128358936586.78981</v>
      </c>
      <c r="L4347" s="444">
        <f t="shared" ca="1" si="169"/>
        <v>-30934503717416.348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-30934503717416.348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-128893765489.23479</v>
      </c>
      <c r="L4348" s="444">
        <f t="shared" ca="1" si="169"/>
        <v>-31063397482905.582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-31063397482905.582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-129430822845.43993</v>
      </c>
      <c r="L4349" s="444">
        <f t="shared" ca="1" si="169"/>
        <v>-31192828305751.023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-31192828305751.023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-129970117940.62924</v>
      </c>
      <c r="L4350" s="444">
        <f t="shared" ca="1" si="169"/>
        <v>-31322798423691.652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-31322798423691.652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-130511660098.71521</v>
      </c>
      <c r="L4351" s="444">
        <f t="shared" ca="1" si="169"/>
        <v>-31453310083790.367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-31453310083790.367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-131055458682.45985</v>
      </c>
      <c r="L4352" s="444">
        <f t="shared" ca="1" si="169"/>
        <v>-31584365542472.828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-31584365542472.828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-131601523093.63678</v>
      </c>
      <c r="L4353" s="444">
        <f t="shared" ca="1" si="169"/>
        <v>-31715967065566.465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-31715967065566.465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-132149862773.19359</v>
      </c>
      <c r="L4354" s="444">
        <f t="shared" ca="1" si="169"/>
        <v>-31848116928339.66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-31848116928339.66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-132700487201.41527</v>
      </c>
      <c r="L4355" s="444">
        <f t="shared" ca="1" si="169"/>
        <v>-31980817415541.074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-31980817415541.074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-133253405898.08781</v>
      </c>
      <c r="L4356" s="444">
        <f t="shared" ca="1" si="169"/>
        <v>-32114070821439.16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-32114070821439.16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-133808628422.66315</v>
      </c>
      <c r="L4357" s="444">
        <f t="shared" ca="1" si="169"/>
        <v>-32247879449861.824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-32247879449861.824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-134366164374.42429</v>
      </c>
      <c r="L4358" s="444">
        <f t="shared" ca="1" si="169"/>
        <v>-32382245614236.25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-32382245614236.25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-134926023392.65105</v>
      </c>
      <c r="L4359" s="444">
        <f t="shared" ca="1" si="169"/>
        <v>-32517171637628.902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-32517171637628.902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-135488215156.78709</v>
      </c>
      <c r="L4360" s="444">
        <f t="shared" ca="1" si="169"/>
        <v>-32652659852785.688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-32652659852785.688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-136052749386.60703</v>
      </c>
      <c r="L4361" s="444">
        <f t="shared" ca="1" si="169"/>
        <v>-32788712602172.293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-32788712602172.293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-136619635842.38455</v>
      </c>
      <c r="L4362" s="444">
        <f t="shared" ca="1" si="169"/>
        <v>-32925332238014.676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-32925332238014.676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-137188884325.06113</v>
      </c>
      <c r="L4363" s="444">
        <f t="shared" ca="1" si="169"/>
        <v>-33062521122339.738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-33062521122339.738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-137760504676.41559</v>
      </c>
      <c r="L4364" s="444">
        <f t="shared" ca="1" si="169"/>
        <v>-33200281627016.152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-33200281627016.152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-138334506779.23398</v>
      </c>
      <c r="L4365" s="444">
        <f t="shared" ca="1" si="169"/>
        <v>-33338616133795.387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-33338616133795.387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-138910900557.48077</v>
      </c>
      <c r="L4366" s="444">
        <f t="shared" ca="1" si="169"/>
        <v>-33477527034352.867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-33477527034352.867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-139489695976.47028</v>
      </c>
      <c r="L4367" s="444">
        <f t="shared" ca="1" si="169"/>
        <v>-33617016730329.336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-33617016730329.336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-140070903043.03891</v>
      </c>
      <c r="L4368" s="444">
        <f t="shared" ca="1" si="169"/>
        <v>-33757087633372.375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-33757087633372.375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-140654531805.71823</v>
      </c>
      <c r="L4369" s="444">
        <f t="shared" ca="1" si="169"/>
        <v>-33897742165178.094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-33897742165178.094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-141240592354.90872</v>
      </c>
      <c r="L4370" s="444">
        <f t="shared" ca="1" si="169"/>
        <v>-34038982757533.004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-34038982757533.004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-141829094823.05417</v>
      </c>
      <c r="L4371" s="444">
        <f t="shared" ca="1" si="169"/>
        <v>-34180811852356.059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-34180811852356.059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-142420049384.81689</v>
      </c>
      <c r="L4372" s="444">
        <f t="shared" ca="1" si="169"/>
        <v>-34323231901740.875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-34323231901740.875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-143013466257.25366</v>
      </c>
      <c r="L4373" s="444">
        <f t="shared" ca="1" si="169"/>
        <v>-34466245367998.129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-34466245367998.129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-143609355699.99222</v>
      </c>
      <c r="L4374" s="444">
        <f t="shared" ca="1" si="169"/>
        <v>-34609854723698.121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-34609854723698.121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-144207728015.40884</v>
      </c>
      <c r="L4375" s="444">
        <f t="shared" ca="1" si="169"/>
        <v>-34754062451713.531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-34754062451713.531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-144808593548.8064</v>
      </c>
      <c r="L4376" s="444">
        <f t="shared" ca="1" si="169"/>
        <v>-34898871045262.336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-34898871045262.336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-145411962688.59308</v>
      </c>
      <c r="L4377" s="444">
        <f t="shared" ca="1" si="169"/>
        <v>-35044283007950.93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-35044283007950.93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-146017845866.46222</v>
      </c>
      <c r="L4378" s="444">
        <f t="shared" ca="1" si="169"/>
        <v>-35190300853817.391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-35190300853817.391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-146626253557.57245</v>
      </c>
      <c r="L4379" s="444">
        <f t="shared" ca="1" si="169"/>
        <v>-35336927107374.961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-35336927107374.961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-147237196280.729</v>
      </c>
      <c r="L4380" s="444">
        <f t="shared" ca="1" si="169"/>
        <v>-35484164303655.688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-35484164303655.688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-147850684598.56537</v>
      </c>
      <c r="L4381" s="444">
        <f t="shared" ca="1" si="169"/>
        <v>-35632014988254.25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-35632014988254.25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-148466729117.72604</v>
      </c>
      <c r="L4382" s="444">
        <f t="shared" ca="1" si="169"/>
        <v>-35780481717371.977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-35780481717371.977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-149085340489.0499</v>
      </c>
      <c r="L4383" s="444">
        <f t="shared" ca="1" si="169"/>
        <v>-35929567057861.023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-35929567057861.023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-149706529407.75427</v>
      </c>
      <c r="L4384" s="444">
        <f t="shared" ca="1" si="169"/>
        <v>-36079273587268.781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-36079273587268.781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-150330306613.61993</v>
      </c>
      <c r="L4385" s="444">
        <f t="shared" ca="1" si="169"/>
        <v>-36229603893882.398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-36229603893882.398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-150956682891.17667</v>
      </c>
      <c r="L4386" s="444">
        <f t="shared" ca="1" si="169"/>
        <v>-36380560576773.578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-36380560576773.578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-151585669069.88989</v>
      </c>
      <c r="L4387" s="444">
        <f t="shared" ca="1" si="169"/>
        <v>-36532146245843.469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-36532146245843.469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-152217276024.34778</v>
      </c>
      <c r="L4388" s="444">
        <f t="shared" ca="1" si="169"/>
        <v>-36684363521867.82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-36684363521867.82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-152851514674.44925</v>
      </c>
      <c r="L4389" s="444">
        <f t="shared" ca="1" si="169"/>
        <v>-36837215036542.273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-36837215036542.273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-153488395985.5928</v>
      </c>
      <c r="L4390" s="444">
        <f t="shared" ca="1" si="169"/>
        <v>-36990703432527.867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-36990703432527.867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-154127930968.86612</v>
      </c>
      <c r="L4391" s="444">
        <f t="shared" ca="1" si="169"/>
        <v>-37144831363496.734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-37144831363496.734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-154770130681.23639</v>
      </c>
      <c r="L4392" s="444">
        <f t="shared" ca="1" si="169"/>
        <v>-37299601494177.969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-37299601494177.969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-155415006225.74155</v>
      </c>
      <c r="L4393" s="444">
        <f t="shared" ca="1" si="169"/>
        <v>-37455016500403.711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-37455016500403.711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-156062568751.68213</v>
      </c>
      <c r="L4394" s="444">
        <f t="shared" ca="1" si="169"/>
        <v>-37611079069155.391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-37611079069155.391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-156712829454.81412</v>
      </c>
      <c r="L4395" s="444">
        <f t="shared" ca="1" si="169"/>
        <v>-37767791898610.203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-37767791898610.203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-157365799577.54251</v>
      </c>
      <c r="L4396" s="444">
        <f t="shared" ca="1" si="169"/>
        <v>-37925157698187.742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-37925157698187.742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-158021490409.1156</v>
      </c>
      <c r="L4397" s="444">
        <f t="shared" ca="1" si="169"/>
        <v>-38083179188596.859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-38083179188596.859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-158679913285.82025</v>
      </c>
      <c r="L4398" s="444">
        <f t="shared" ca="1" si="169"/>
        <v>-38241859101882.68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-38241859101882.68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-159341079591.17783</v>
      </c>
      <c r="L4399" s="444">
        <f t="shared" ca="1" si="169"/>
        <v>-38401200181473.859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-38401200181473.859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-160005000756.14108</v>
      </c>
      <c r="L4400" s="444">
        <f t="shared" ca="1" si="169"/>
        <v>-38561205182230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-38561205182230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-160671688259.29166</v>
      </c>
      <c r="L4401" s="444">
        <f t="shared" ca="1" si="169"/>
        <v>-38721876870489.289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-38721876870489.289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-161341153627.0387</v>
      </c>
      <c r="L4402" s="444">
        <f t="shared" ca="1" si="169"/>
        <v>-38883218024116.328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-38883218024116.328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-162013408433.81802</v>
      </c>
      <c r="L4403" s="444">
        <f t="shared" ca="1" si="169"/>
        <v>-39045231432550.148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-39045231432550.148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-162688464302.2923</v>
      </c>
      <c r="L4404" s="444">
        <f t="shared" ca="1" si="169"/>
        <v>-39207919896852.438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-39207919896852.438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-163366332903.55182</v>
      </c>
      <c r="L4405" s="444">
        <f t="shared" ca="1" si="169"/>
        <v>-39371286229755.992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-39371286229755.992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-164047025957.31662</v>
      </c>
      <c r="L4406" s="444">
        <f t="shared" ca="1" si="169"/>
        <v>-39535333255713.313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-39535333255713.313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-164730555232.13879</v>
      </c>
      <c r="L4407" s="444">
        <f t="shared" ca="1" si="169"/>
        <v>-39700063810945.453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-39700063810945.453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-165416932545.60605</v>
      </c>
      <c r="L4408" s="444">
        <f t="shared" ca="1" si="169"/>
        <v>-39865480743491.063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-39865480743491.063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-166106169764.54608</v>
      </c>
      <c r="L4409" s="444">
        <f t="shared" ca="1" si="169"/>
        <v>-40031586913255.609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-40031586913255.609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-166798278805.23169</v>
      </c>
      <c r="L4410" s="444">
        <f t="shared" ca="1" si="169"/>
        <v>-40198385192060.844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-40198385192060.844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-167493271633.58685</v>
      </c>
      <c r="L4411" s="444">
        <f t="shared" ca="1" si="169"/>
        <v>-40365878463694.43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-40365878463694.43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-168191160265.39346</v>
      </c>
      <c r="L4412" s="444">
        <f t="shared" ca="1" si="169"/>
        <v>-40534069623959.82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-40534069623959.82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-168891956766.49924</v>
      </c>
      <c r="L4413" s="444">
        <f t="shared" ca="1" si="169"/>
        <v>-40702961580726.32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-40702961580726.32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-169595673253.02634</v>
      </c>
      <c r="L4414" s="444">
        <f t="shared" ca="1" si="169"/>
        <v>-40872557253979.344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-40872557253979.344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-170302321891.5806</v>
      </c>
      <c r="L4415" s="444">
        <f t="shared" ca="1" si="169"/>
        <v>-41042859575870.922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-41042859575870.922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-171011914899.46216</v>
      </c>
      <c r="L4416" s="444">
        <f t="shared" ca="1" si="169"/>
        <v>-41213871490770.383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-41213871490770.383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-171724464544.87659</v>
      </c>
      <c r="L4417" s="444">
        <f t="shared" ca="1" si="169"/>
        <v>-41385595955315.258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-41385595955315.258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-172439983147.14691</v>
      </c>
      <c r="L4418" s="444">
        <f t="shared" ca="1" si="169"/>
        <v>-41558035938462.406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-41558035938462.406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-173158483076.9267</v>
      </c>
      <c r="L4419" s="444">
        <f t="shared" ca="1" si="169"/>
        <v>-41731194421539.336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-41731194421539.336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-173879976756.41391</v>
      </c>
      <c r="L4420" s="444">
        <f t="shared" ca="1" si="169"/>
        <v>-41905074398295.75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-41905074398295.75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-174604476659.56561</v>
      </c>
      <c r="L4421" s="444">
        <f t="shared" ca="1" si="169"/>
        <v>-42079678874955.313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-42079678874955.313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-175331995312.31381</v>
      </c>
      <c r="L4422" s="444">
        <f t="shared" ca="1" si="169"/>
        <v>-42255010870267.625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-42255010870267.625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-176062545292.78177</v>
      </c>
      <c r="L4423" s="444">
        <f t="shared" ca="1" si="169"/>
        <v>-42431073415560.406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-42431073415560.406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-176796139231.50168</v>
      </c>
      <c r="L4424" s="444">
        <f t="shared" ca="1" si="169"/>
        <v>-42607869554791.906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-42607869554791.906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-177532789811.63293</v>
      </c>
      <c r="L4425" s="444">
        <f t="shared" ca="1" si="169"/>
        <v>-42785402344603.539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-42785402344603.539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-178272509769.1814</v>
      </c>
      <c r="L4426" s="444">
        <f t="shared" ca="1" si="169"/>
        <v>-42963674854372.719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-42963674854372.719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-179015311893.21967</v>
      </c>
      <c r="L4427" s="444">
        <f t="shared" ca="1" si="169"/>
        <v>-43142690166265.938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-43142690166265.938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-179761209026.10806</v>
      </c>
      <c r="L4428" s="444">
        <f t="shared" ca="1" si="169"/>
        <v>-43322451375292.047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-43322451375292.047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-180510214063.71686</v>
      </c>
      <c r="L4429" s="444">
        <f t="shared" ca="1" si="169"/>
        <v>-43502961589355.766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-43502961589355.766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-181262339955.64902</v>
      </c>
      <c r="L4430" s="444">
        <f t="shared" ca="1" si="169"/>
        <v>-43684223929311.414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-43684223929311.414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-182017599705.46423</v>
      </c>
      <c r="L4431" s="444">
        <f t="shared" ca="1" si="169"/>
        <v>-43866241529016.875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-43866241529016.875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-182776006370.90366</v>
      </c>
      <c r="L4432" s="444">
        <f t="shared" ca="1" si="169"/>
        <v>-44049017535387.781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-44049017535387.781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-183537573064.11575</v>
      </c>
      <c r="L4433" s="444">
        <f t="shared" ca="1" si="169"/>
        <v>-44232555108451.898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-44232555108451.898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-184302312951.8829</v>
      </c>
      <c r="L4434" s="444">
        <f t="shared" ca="1" si="169"/>
        <v>-44416857421403.781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-44416857421403.781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-185070239255.84909</v>
      </c>
      <c r="L4435" s="444">
        <f t="shared" ca="1" si="169"/>
        <v>-44601927660659.633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-44601927660659.633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-185841365252.74847</v>
      </c>
      <c r="L4436" s="444">
        <f t="shared" ca="1" si="169"/>
        <v>-44787769025912.383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-44787769025912.383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-186615704274.63492</v>
      </c>
      <c r="L4437" s="444">
        <f t="shared" ca="1" si="169"/>
        <v>-44974384730187.016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-44974384730187.016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-187393269709.11255</v>
      </c>
      <c r="L4438" s="444">
        <f t="shared" ca="1" si="169"/>
        <v>-45161777999896.125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-45161777999896.125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-188174074999.5672</v>
      </c>
      <c r="L4439" s="444">
        <f t="shared" ca="1" si="169"/>
        <v>-45349952074895.695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-45349952074895.695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-188958133645.39874</v>
      </c>
      <c r="L4440" s="444">
        <f t="shared" ca="1" si="169"/>
        <v>-45538910208541.094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-45538910208541.094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-189745459202.25455</v>
      </c>
      <c r="L4441" s="444">
        <f t="shared" ca="1" si="169"/>
        <v>-45728655667743.352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-45728655667743.352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-190536065282.26398</v>
      </c>
      <c r="L4442" s="444">
        <f t="shared" ca="1" si="169"/>
        <v>-45919191733025.617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-45919191733025.617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-191329965554.27341</v>
      </c>
      <c r="L4443" s="444">
        <f t="shared" ca="1" si="169"/>
        <v>-46110521698579.891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-46110521698579.891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-192127173744.08289</v>
      </c>
      <c r="L4444" s="444">
        <f t="shared" ca="1" si="169"/>
        <v>-46302648872323.977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-46302648872323.977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-192927703634.68323</v>
      </c>
      <c r="L4445" s="444">
        <f t="shared" ca="1" si="169"/>
        <v>-46495576575958.656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-46495576575958.656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-193731569066.49438</v>
      </c>
      <c r="L4446" s="444">
        <f t="shared" ca="1" si="169"/>
        <v>-46689308145025.148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-46689308145025.148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-194538783937.6048</v>
      </c>
      <c r="L4447" s="444">
        <f t="shared" ca="1" si="169"/>
        <v>-46883846928962.75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-46883846928962.75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-195349362204.01144</v>
      </c>
      <c r="L4448" s="444">
        <f t="shared" ca="1" si="169"/>
        <v>-47079196291166.758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-47079196291166.758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-196163317879.86148</v>
      </c>
      <c r="L4449" s="444">
        <f t="shared" ca="1" si="169"/>
        <v>-47275359609046.617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-47275359609046.617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-196980665037.69424</v>
      </c>
      <c r="L4450" s="444">
        <f t="shared" ca="1" si="169"/>
        <v>-47472340274084.313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-47472340274084.313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-197801417808.68463</v>
      </c>
      <c r="L4451" s="444">
        <f t="shared" ca="1" si="169"/>
        <v>-47670141691893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-47670141691893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-198625590382.88751</v>
      </c>
      <c r="L4452" s="444">
        <f t="shared" ca="1" si="169"/>
        <v>-47868767282275.891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-47868767282275.891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-199453197009.48288</v>
      </c>
      <c r="L4453" s="444">
        <f t="shared" ca="1" si="169"/>
        <v>-48068220479285.375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-48068220479285.375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-200284251997.0224</v>
      </c>
      <c r="L4454" s="444">
        <f t="shared" ca="1" si="169"/>
        <v>-48268504731282.398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-48268504731282.398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-201118769713.67667</v>
      </c>
      <c r="L4455" s="444">
        <f t="shared" ca="1" si="169"/>
        <v>-48469623500996.078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-48469623500996.078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-201956764587.48364</v>
      </c>
      <c r="L4456" s="444">
        <f t="shared" ca="1" si="169"/>
        <v>-48671580265583.563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-48671580265583.563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-202798251106.59818</v>
      </c>
      <c r="L4457" s="444">
        <f t="shared" ca="1" si="169"/>
        <v>-48874378516690.164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-48874378516690.164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-203643243819.54236</v>
      </c>
      <c r="L4458" s="444">
        <f t="shared" ca="1" si="169"/>
        <v>-49078021760509.703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-49078021760509.703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-204491757335.45709</v>
      </c>
      <c r="L4459" s="444">
        <f t="shared" ca="1" si="169"/>
        <v>-49282513517845.164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-49282513517845.164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-205343806324.35486</v>
      </c>
      <c r="L4460" s="444">
        <f t="shared" ca="1" si="169"/>
        <v>-49487857324169.516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-49487857324169.516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-206199405517.37299</v>
      </c>
      <c r="L4461" s="444">
        <f t="shared" ca="1" si="169"/>
        <v>-49694056729686.891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-49694056729686.891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-207058569707.02872</v>
      </c>
      <c r="L4462" s="444">
        <f t="shared" ca="1" si="169"/>
        <v>-49901115299393.922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-49901115299393.922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-207921313747.47467</v>
      </c>
      <c r="L4463" s="444">
        <f t="shared" ca="1" si="169"/>
        <v>-50109036613141.398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-50109036613141.398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-208787652554.75583</v>
      </c>
      <c r="L4464" s="444">
        <f t="shared" ca="1" si="169"/>
        <v>-50317824265696.156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-50317824265696.156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-209657601107.06732</v>
      </c>
      <c r="L4465" s="444">
        <f t="shared" ca="1" si="169"/>
        <v>-50527481866803.227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-50527481866803.227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-210531174445.01343</v>
      </c>
      <c r="L4466" s="444">
        <f t="shared" ca="1" si="169"/>
        <v>-50738013041248.242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-50738013041248.242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-211408387671.86768</v>
      </c>
      <c r="L4467" s="444">
        <f t="shared" ca="1" si="169"/>
        <v>-50949421428920.109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-50949421428920.109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-212289255953.8338</v>
      </c>
      <c r="L4468" s="444">
        <f t="shared" ca="1" si="169"/>
        <v>-51161710684873.945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-51161710684873.945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-213173794520.30811</v>
      </c>
      <c r="L4469" s="444">
        <f t="shared" ca="1" si="169"/>
        <v>-51374884479394.25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-51374884479394.25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-214062018664.1427</v>
      </c>
      <c r="L4470" s="444">
        <f t="shared" ca="1" si="169"/>
        <v>-51588946498058.391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-51588946498058.391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-214953943741.90997</v>
      </c>
      <c r="L4471" s="444">
        <f t="shared" ca="1" si="169"/>
        <v>-51803900441800.297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-51803900441800.297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-215849585174.16791</v>
      </c>
      <c r="L4472" s="444">
        <f t="shared" ca="1" si="169"/>
        <v>-52019750026974.461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-52019750026974.461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-216748958445.72693</v>
      </c>
      <c r="L4473" s="444">
        <f t="shared" ca="1" si="169"/>
        <v>-52236498985420.188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-52236498985420.188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-217652079105.91745</v>
      </c>
      <c r="L4474" s="444">
        <f t="shared" ca="1" si="169"/>
        <v>-52454151064526.102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-52454151064526.102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-218558962768.85876</v>
      </c>
      <c r="L4475" s="444">
        <f t="shared" ca="1" si="169"/>
        <v>-52672710027294.961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-52672710027294.961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-219469625113.729</v>
      </c>
      <c r="L4476" s="444">
        <f t="shared" ca="1" si="169"/>
        <v>-52892179652408.688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-52892179652408.688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-220384081885.03619</v>
      </c>
      <c r="L4477" s="444">
        <f t="shared" ca="1" si="169"/>
        <v>-53112563734293.727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-53112563734293.727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-221302348892.89053</v>
      </c>
      <c r="L4478" s="444">
        <f t="shared" ca="1" si="169"/>
        <v>-53333866083186.617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-53333866083186.617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-222224442013.27756</v>
      </c>
      <c r="L4479" s="444">
        <f t="shared" ca="1" si="169"/>
        <v>-53556090525199.898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-53556090525199.898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-223150377188.33292</v>
      </c>
      <c r="L4480" s="444">
        <f t="shared" ca="1" si="169"/>
        <v>-53779240902388.234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-53779240902388.234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-224080170426.61765</v>
      </c>
      <c r="L4481" s="444">
        <f t="shared" ca="1" si="169"/>
        <v>-54003321072814.852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-54003321072814.852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-225013837803.3952</v>
      </c>
      <c r="L4482" s="444">
        <f t="shared" ca="1" si="169"/>
        <v>-54228334910618.25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-54228334910618.25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-225951395460.90936</v>
      </c>
      <c r="L4483" s="444">
        <f t="shared" ca="1" si="169"/>
        <v>-54454286306079.156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-54454286306079.156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-226892859608.66315</v>
      </c>
      <c r="L4484" s="444">
        <f t="shared" ca="1" si="169"/>
        <v>-54681179165687.82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-54681179165687.82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-227838246523.69925</v>
      </c>
      <c r="L4485" s="444">
        <f t="shared" ca="1" si="169"/>
        <v>-54909017412211.523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-54909017412211.523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-228787572550.88138</v>
      </c>
      <c r="L4486" s="444">
        <f t="shared" ca="1" si="169"/>
        <v>-55137804984762.406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-55137804984762.406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-229740854103.1767</v>
      </c>
      <c r="L4487" s="444">
        <f t="shared" ca="1" si="169"/>
        <v>-55367545838865.586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-55367545838865.586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-230698107661.93991</v>
      </c>
      <c r="L4488" s="444">
        <f t="shared" ca="1" si="169"/>
        <v>-55598243946527.523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-55598243946527.523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-231659349777.19797</v>
      </c>
      <c r="L4489" s="444">
        <f t="shared" ca="1" si="169"/>
        <v>-55829903296304.719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-55829903296304.719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-232624597067.93631</v>
      </c>
      <c r="L4490" s="444">
        <f t="shared" ca="1" si="169"/>
        <v>-56062527893372.656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-56062527893372.656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-233593866222.38608</v>
      </c>
      <c r="L4491" s="444">
        <f t="shared" ca="1" si="169"/>
        <v>-56296121759595.039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-56296121759595.039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-234567173998.31265</v>
      </c>
      <c r="L4492" s="444">
        <f t="shared" ca="1" si="169"/>
        <v>-56530688933593.352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-56530688933593.352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-235544537223.3056</v>
      </c>
      <c r="L4493" s="444">
        <f t="shared" ca="1" si="169"/>
        <v>-56766233470816.656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-56766233470816.656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-236525972795.0694</v>
      </c>
      <c r="L4494" s="444">
        <f t="shared" ca="1" si="169"/>
        <v>-57002759443611.727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-57002759443611.727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-237511497681.71552</v>
      </c>
      <c r="L4495" s="444">
        <f t="shared" ca="1" si="169"/>
        <v>-57240270941293.445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-57240270941293.445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-238501128922.05603</v>
      </c>
      <c r="L4496" s="444">
        <f t="shared" ca="1" si="169"/>
        <v>-57478772070215.5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-57478772070215.5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-239494883625.89789</v>
      </c>
      <c r="L4497" s="444">
        <f t="shared" ca="1" si="169"/>
        <v>-57718266953841.398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-57718266953841.398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-240492778974.33914</v>
      </c>
      <c r="L4498" s="444">
        <f t="shared" ca="1" si="169"/>
        <v>-57958759732815.734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-57958759732815.734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-241494832220.06552</v>
      </c>
      <c r="L4499" s="444">
        <f t="shared" ca="1" si="169"/>
        <v>-58200254565035.797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-58200254565035.797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-242501060687.64914</v>
      </c>
      <c r="L4500" s="444">
        <f t="shared" ca="1" si="169"/>
        <v>-58442755625723.445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-58442755625723.445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-243511481773.84772</v>
      </c>
      <c r="L4501" s="444">
        <f t="shared" ca="1" si="169"/>
        <v>-58686267107497.297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-58686267107497.297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-244526112947.90543</v>
      </c>
      <c r="L4502" s="444">
        <f t="shared" ca="1" si="169"/>
        <v>-58930793220445.203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-58930793220445.203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-245544971751.85504</v>
      </c>
      <c r="L4503" s="444">
        <f t="shared" ca="1" si="169"/>
        <v>-59176338192197.055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-59176338192197.055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-246568075800.82104</v>
      </c>
      <c r="L4504" s="444">
        <f t="shared" ca="1" si="169"/>
        <v>-59422906267997.875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-59422906267997.875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-247595442783.32449</v>
      </c>
      <c r="L4505" s="444">
        <f t="shared" ca="1" si="169"/>
        <v>-59670501710781.203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-59670501710781.203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-248627090461.58838</v>
      </c>
      <c r="L4506" s="444">
        <f t="shared" ca="1" si="169"/>
        <v>-59919128801242.789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-59919128801242.789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-249663036671.84494</v>
      </c>
      <c r="L4507" s="444">
        <f t="shared" ca="1" si="169"/>
        <v>-60168791837914.633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-60168791837914.633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-250703299324.64429</v>
      </c>
      <c r="L4508" s="444">
        <f t="shared" ca="1" si="169"/>
        <v>-60419495137239.273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-60419495137239.273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-251747896405.16364</v>
      </c>
      <c r="L4509" s="444">
        <f t="shared" ca="1" si="169"/>
        <v>-60671243033644.438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-60671243033644.438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-252796845973.51849</v>
      </c>
      <c r="L4510" s="444">
        <f t="shared" ca="1" si="169"/>
        <v>-60924039879617.953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-60924039879617.953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-253850166165.07477</v>
      </c>
      <c r="L4511" s="444">
        <f t="shared" ca="1" si="169"/>
        <v>-61177890045783.031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-61177890045783.031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-254907875190.76263</v>
      </c>
      <c r="L4512" s="444">
        <f t="shared" ca="1" si="169"/>
        <v>-61432797920973.797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-61432797920973.797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-255969991337.39081</v>
      </c>
      <c r="L4513" s="444">
        <f t="shared" ca="1" si="169"/>
        <v>-61688767912311.188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-61688767912311.188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-257036532967.96329</v>
      </c>
      <c r="L4514" s="444">
        <f t="shared" ca="1" si="169"/>
        <v>-61945804445279.148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-61945804445279.148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-258107518521.99649</v>
      </c>
      <c r="L4515" s="444">
        <f t="shared" ca="1" si="169"/>
        <v>-62203911963801.148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-62203911963801.148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-259182966515.83813</v>
      </c>
      <c r="L4516" s="444">
        <f t="shared" ca="1" si="169"/>
        <v>-62463094930316.984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-62463094930316.984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-260262895542.98746</v>
      </c>
      <c r="L4517" s="444">
        <f t="shared" ca="1" si="169"/>
        <v>-62723357825859.969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-62723357825859.969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-261347324274.41653</v>
      </c>
      <c r="L4518" s="444">
        <f t="shared" ca="1" si="169"/>
        <v>-62984705150134.383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-62984705150134.383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-262436271458.89325</v>
      </c>
      <c r="L4519" s="444">
        <f t="shared" ca="1" si="169"/>
        <v>-63247141421593.273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-63247141421593.273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-263529755923.3053</v>
      </c>
      <c r="L4520" s="444">
        <f t="shared" ca="1" si="169"/>
        <v>-63510671177516.578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-63510671177516.578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-264627796572.98575</v>
      </c>
      <c r="L4521" s="444">
        <f t="shared" ca="1" si="169"/>
        <v>-63775298974089.563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-63775298974089.563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-265730412392.03983</v>
      </c>
      <c r="L4522" s="444">
        <f t="shared" ca="1" si="169"/>
        <v>-64041029386481.602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-64041029386481.602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-266837622443.67331</v>
      </c>
      <c r="L4523" s="444">
        <f t="shared" ca="1" si="169"/>
        <v>-64307867008925.273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-64307867008925.273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-267949445870.52197</v>
      </c>
      <c r="L4524" s="444">
        <f t="shared" ca="1" si="169"/>
        <v>-64575816454795.797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-64575816454795.797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-269065901894.98248</v>
      </c>
      <c r="L4525" s="444">
        <f t="shared" ca="1" si="169"/>
        <v>-64844882356690.781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-64844882356690.781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-270187009819.54495</v>
      </c>
      <c r="L4526" s="444">
        <f t="shared" ca="1" si="169"/>
        <v>-65115069366510.328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-65115069366510.328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-271312789027.1264</v>
      </c>
      <c r="L4527" s="444">
        <f t="shared" ca="1" si="169"/>
        <v>-65386382155537.453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-65386382155537.453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-272443258981.4061</v>
      </c>
      <c r="L4528" s="444">
        <f t="shared" ca="1" si="169"/>
        <v>-65658825414518.859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-65658825414518.859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-273578439227.16187</v>
      </c>
      <c r="L4529" s="444">
        <f t="shared" ca="1" si="169"/>
        <v>-65932403853746.023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-65932403853746.023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-274718349390.60843</v>
      </c>
      <c r="L4530" s="444">
        <f t="shared" ca="1" si="169"/>
        <v>-66207122203136.633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-66207122203136.633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-275863009179.73602</v>
      </c>
      <c r="L4531" s="444">
        <f t="shared" ca="1" si="169"/>
        <v>-66482985212316.367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-66482985212316.367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-277012438384.65155</v>
      </c>
      <c r="L4532" s="444">
        <f t="shared" ca="1" si="169"/>
        <v>-66759997650701.016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-66759997650701.016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-278166656877.9209</v>
      </c>
      <c r="L4533" s="444">
        <f t="shared" ca="1" si="169"/>
        <v>-67038164307578.938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-67038164307578.938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-279325684614.91223</v>
      </c>
      <c r="L4534" s="444">
        <f t="shared" ca="1" si="169"/>
        <v>-67317489992193.852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-67317489992193.852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-280489541634.14105</v>
      </c>
      <c r="L4535" s="444">
        <f t="shared" ca="1" si="169"/>
        <v>-67597979533827.992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-67597979533827.992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-281658248057.61658</v>
      </c>
      <c r="L4536" s="444">
        <f t="shared" ca="1" si="169"/>
        <v>-67879637781885.609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-67879637781885.609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-282831824091.19006</v>
      </c>
      <c r="L4537" s="444">
        <f t="shared" ca="1" si="169"/>
        <v>-68162469605976.797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-68162469605976.797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-284010290024.90332</v>
      </c>
      <c r="L4538" s="444">
        <f t="shared" ca="1" si="169"/>
        <v>-68446479896001.703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-68446479896001.703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-285193666233.34039</v>
      </c>
      <c r="L4539" s="444">
        <f t="shared" ca="1" si="169"/>
        <v>-68731673562235.047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-68731673562235.047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-286381973175.97937</v>
      </c>
      <c r="L4540" s="444">
        <f t="shared" ca="1" si="169"/>
        <v>-69018055535411.023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-69018055535411.023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-287575231397.54596</v>
      </c>
      <c r="L4541" s="444">
        <f t="shared" ca="1" si="169"/>
        <v>-69305630766808.57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-69305630766808.57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-288773461528.36902</v>
      </c>
      <c r="L4542" s="444">
        <f t="shared" ca="1" si="169"/>
        <v>-69594404228336.938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-69594404228336.938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-289976684284.73724</v>
      </c>
      <c r="L4543" s="444">
        <f t="shared" ca="1" si="169"/>
        <v>-69884380912621.672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-69884380912621.672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-291184920469.25696</v>
      </c>
      <c r="L4544" s="444">
        <f t="shared" ca="1" si="169"/>
        <v>-70175565833090.93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-70175565833090.93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-292398190971.21222</v>
      </c>
      <c r="L4545" s="444">
        <f t="shared" ca="1" si="169"/>
        <v>-70467964024062.141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-70467964024062.141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-293616516766.9256</v>
      </c>
      <c r="L4546" s="444">
        <f t="shared" ca="1" si="169"/>
        <v>-70761580540829.063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-70761580540829.063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-294839918920.12109</v>
      </c>
      <c r="L4547" s="444">
        <f t="shared" ca="1" si="169"/>
        <v>-71056420459749.188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-71056420459749.188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-296068418582.28827</v>
      </c>
      <c r="L4548" s="444">
        <f t="shared" ca="1" si="169"/>
        <v>-71352488878331.469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-71352488878331.469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-297302036993.04779</v>
      </c>
      <c r="L4549" s="444">
        <f t="shared" ca="1" si="169"/>
        <v>-71649790915324.516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-71649790915324.516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-298540795480.5188</v>
      </c>
      <c r="L4550" s="444">
        <f t="shared" ca="1" si="169"/>
        <v>-71948331710805.031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-71948331710805.031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-299784715461.68762</v>
      </c>
      <c r="L4551" s="444">
        <f t="shared" ca="1" si="169"/>
        <v>-72248116426266.719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-72248116426266.719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-301033818442.77802</v>
      </c>
      <c r="L4552" s="444">
        <f t="shared" ca="1" si="169"/>
        <v>-72549150244709.5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-72549150244709.5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-302288126019.62292</v>
      </c>
      <c r="L4553" s="444">
        <f t="shared" ca="1" si="169"/>
        <v>-72851438370729.125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-72851438370729.125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-303547659878.03802</v>
      </c>
      <c r="L4554" s="444">
        <f t="shared" ca="1" si="169"/>
        <v>-73154986030607.156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-73154986030607.156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-304812441794.19647</v>
      </c>
      <c r="L4555" s="444">
        <f t="shared" ca="1" si="169"/>
        <v>-73459798472401.359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-73459798472401.359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-306082493635.00568</v>
      </c>
      <c r="L4556" s="444">
        <f t="shared" ca="1" si="169"/>
        <v>-73765880966036.359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-73765880966036.359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-307357837358.4848</v>
      </c>
      <c r="L4557" s="444">
        <f t="shared" ca="1" si="169"/>
        <v>-74073238803394.844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-74073238803394.844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-308638495014.1452</v>
      </c>
      <c r="L4558" s="444">
        <f t="shared" ca="1" si="169"/>
        <v>-74381877298408.984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-74381877298408.984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-309924488743.37079</v>
      </c>
      <c r="L4559" s="444">
        <f t="shared" ca="1" si="169"/>
        <v>-74691801787152.359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-74691801787152.359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-311215840779.80151</v>
      </c>
      <c r="L4560" s="444">
        <f t="shared" ca="1" si="169"/>
        <v>-75003017627932.156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-75003017627932.156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-312512573449.71729</v>
      </c>
      <c r="L4561" s="444">
        <f t="shared" ca="1" si="169"/>
        <v>-75315530201381.875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-75315530201381.875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-313814709172.4245</v>
      </c>
      <c r="L4562" s="444">
        <f t="shared" ca="1" si="169"/>
        <v>-75629344910554.297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-75629344910554.297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-315122270460.64288</v>
      </c>
      <c r="L4563" s="444">
        <f t="shared" ca="1" si="169"/>
        <v>-75944467181014.938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-75944467181014.938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-316435279920.89557</v>
      </c>
      <c r="L4564" s="444">
        <f t="shared" ca="1" si="169"/>
        <v>-76260902460935.828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-76260902460935.828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-317753760253.89929</v>
      </c>
      <c r="L4565" s="444">
        <f t="shared" ca="1" si="169"/>
        <v>-76578656221189.734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-76578656221189.734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-319077734254.95721</v>
      </c>
      <c r="L4566" s="444">
        <f t="shared" ca="1" si="169"/>
        <v>-76897733955444.688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-76897733955444.688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-320407224814.35284</v>
      </c>
      <c r="L4567" s="444">
        <f t="shared" ca="1" si="169"/>
        <v>-77218141180259.047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-77218141180259.047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-321742254917.74603</v>
      </c>
      <c r="L4568" s="444">
        <f t="shared" ca="1" si="169"/>
        <v>-77539883435176.797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-77539883435176.797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-323082847646.57001</v>
      </c>
      <c r="L4569" s="444">
        <f t="shared" ca="1" si="169"/>
        <v>-77862966282823.359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-77862966282823.359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-324429026178.43066</v>
      </c>
      <c r="L4570" s="444">
        <f t="shared" ca="1" si="169"/>
        <v>-78187395309001.797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-78187395309001.797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-325780813787.50751</v>
      </c>
      <c r="L4571" s="444">
        <f t="shared" ca="1" si="169"/>
        <v>-78513176122789.297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-78513176122789.297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-327138233844.95538</v>
      </c>
      <c r="L4572" s="444">
        <f t="shared" ca="1" si="169"/>
        <v>-78840314356634.25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-78840314356634.25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-328501309819.30939</v>
      </c>
      <c r="L4573" s="444">
        <f t="shared" ca="1" si="169"/>
        <v>-79168815666453.563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-79168815666453.563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-329870065276.88983</v>
      </c>
      <c r="L4574" s="444">
        <f t="shared" ca="1" si="169"/>
        <v>-79498685731730.453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-79498685731730.453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-331244523882.21021</v>
      </c>
      <c r="L4575" s="444">
        <f t="shared" ca="1" si="169"/>
        <v>-79829930255612.656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-79829930255612.656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-332624709398.38605</v>
      </c>
      <c r="L4576" s="444">
        <f t="shared" ca="1" si="169"/>
        <v>-80162554965011.047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-80162554965011.047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-334010645687.54602</v>
      </c>
      <c r="L4577" s="444">
        <f t="shared" ca="1" si="169"/>
        <v>-80496565610698.594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-80496565610698.594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-335402356711.24414</v>
      </c>
      <c r="L4578" s="444">
        <f t="shared" ca="1" si="169"/>
        <v>-80831967967409.844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-80831967967409.844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-336799866530.87433</v>
      </c>
      <c r="L4579" s="444">
        <f t="shared" ca="1" si="169"/>
        <v>-81168767833940.719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-81168767833940.719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-338203199308.0863</v>
      </c>
      <c r="L4580" s="444">
        <f t="shared" ca="1" si="169"/>
        <v>-81506971033248.813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-81506971033248.813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-339612379305.20337</v>
      </c>
      <c r="L4581" s="444">
        <f t="shared" ca="1" si="169"/>
        <v>-81846583412554.016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-81846583412554.016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-341027430885.64172</v>
      </c>
      <c r="L4582" s="444">
        <f t="shared" ca="1" si="169"/>
        <v>-82187610843439.656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-82187610843439.656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-342448378514.33191</v>
      </c>
      <c r="L4583" s="444">
        <f t="shared" ca="1" si="169"/>
        <v>-82530059221953.984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-82530059221953.984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-343875246758.1416</v>
      </c>
      <c r="L4584" s="444">
        <f t="shared" ca="1" si="169"/>
        <v>-82873934468712.125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-82873934468712.125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-345308060286.30054</v>
      </c>
      <c r="L4585" s="444">
        <f t="shared" ca="1" si="169"/>
        <v>-83219242528998.422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-83219242528998.422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-346746843870.82678</v>
      </c>
      <c r="L4586" s="444">
        <f t="shared" ca="1" si="169"/>
        <v>-83565989372869.25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-83565989372869.25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-348191622386.9552</v>
      </c>
      <c r="L4587" s="444">
        <f t="shared" ca="1" si="169"/>
        <v>-83914180995256.203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-83914180995256.203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-349642420813.5675</v>
      </c>
      <c r="L4588" s="444">
        <f t="shared" ca="1" si="169"/>
        <v>-84263823416069.766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-84263823416069.766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-351099264233.62402</v>
      </c>
      <c r="L4589" s="444">
        <f t="shared" ca="1" si="169"/>
        <v>-84614922680303.391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-84614922680303.391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-352562177834.59747</v>
      </c>
      <c r="L4590" s="444">
        <f t="shared" ca="1" si="169"/>
        <v>-84967484858137.984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-84967484858137.984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-354031186908.90826</v>
      </c>
      <c r="L4591" s="444">
        <f t="shared" ca="1" si="169"/>
        <v>-85321516045046.891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-85321516045046.891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-355506316854.36206</v>
      </c>
      <c r="L4592" s="444">
        <f t="shared" ca="1" si="169"/>
        <v>-85677022361901.25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-85677022361901.25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-356987593174.58856</v>
      </c>
      <c r="L4593" s="444">
        <f t="shared" ca="1" si="169"/>
        <v>-86034009955075.844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-86034009955075.844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-358475041479.48267</v>
      </c>
      <c r="L4594" s="444">
        <f t="shared" ca="1" si="169"/>
        <v>-86392484996555.328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-86392484996555.328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-359968687485.64722</v>
      </c>
      <c r="L4595" s="444">
        <f t="shared" ca="1" si="169"/>
        <v>-86752453684040.969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-86752453684040.969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-361468557016.83734</v>
      </c>
      <c r="L4596" s="444">
        <f t="shared" ca="1" si="169"/>
        <v>-87113922241057.813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-87113922241057.813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-362974676004.40753</v>
      </c>
      <c r="L4597" s="444">
        <f t="shared" ca="1" si="169"/>
        <v>-87476896917062.219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-87476896917062.219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-364487070487.75922</v>
      </c>
      <c r="L4598" s="444">
        <f t="shared" ref="L4598:L4852" ca="1" si="174">I4598-J4598+K4598</f>
        <v>-87841383987549.984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-87841383987549.984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-366005766614.79163</v>
      </c>
      <c r="L4599" s="444">
        <f t="shared" ca="1" si="174"/>
        <v>-88207389754164.781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-88207389754164.781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-367530790642.35327</v>
      </c>
      <c r="L4600" s="444">
        <f t="shared" ca="1" si="174"/>
        <v>-88574920544807.141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-88574920544807.141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-369062168936.69641</v>
      </c>
      <c r="L4601" s="444">
        <f t="shared" ca="1" si="174"/>
        <v>-88943982713743.844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-88943982713743.844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-370599927973.93268</v>
      </c>
      <c r="L4602" s="444">
        <f t="shared" ca="1" si="174"/>
        <v>-89314582641717.781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-89314582641717.781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-372144094340.49072</v>
      </c>
      <c r="L4603" s="444">
        <f t="shared" ca="1" si="174"/>
        <v>-89686726736058.266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-89686726736058.266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-373694694733.57611</v>
      </c>
      <c r="L4604" s="444">
        <f t="shared" ca="1" si="174"/>
        <v>-90060421430791.844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-90060421430791.844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-375251755961.63269</v>
      </c>
      <c r="L4605" s="444">
        <f t="shared" ca="1" si="174"/>
        <v>-90435673186753.469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-90435673186753.469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-376815304944.80609</v>
      </c>
      <c r="L4606" s="444">
        <f t="shared" ca="1" si="174"/>
        <v>-90812488491698.281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-90812488491698.281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-378385368715.40948</v>
      </c>
      <c r="L4607" s="444">
        <f t="shared" ca="1" si="174"/>
        <v>-91190873860413.688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-91190873860413.688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-379961974418.39038</v>
      </c>
      <c r="L4608" s="444">
        <f t="shared" ca="1" si="174"/>
        <v>-91570835834832.078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-91570835834832.078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-381545149311.80029</v>
      </c>
      <c r="L4609" s="444">
        <f t="shared" ca="1" si="174"/>
        <v>-91952380984143.875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-91952380984143.875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-383134920767.26611</v>
      </c>
      <c r="L4610" s="444">
        <f t="shared" ca="1" si="174"/>
        <v>-92335515904911.141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-92335515904911.141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-384731316270.46307</v>
      </c>
      <c r="L4611" s="444">
        <f t="shared" ca="1" si="174"/>
        <v>-92720247221181.609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-92720247221181.609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-386334363421.59003</v>
      </c>
      <c r="L4612" s="444">
        <f t="shared" ca="1" si="174"/>
        <v>-93106581584603.203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-93106581584603.203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-387944089935.84668</v>
      </c>
      <c r="L4613" s="444">
        <f t="shared" ca="1" si="174"/>
        <v>-93494525674539.047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-93494525674539.047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-389560523643.91272</v>
      </c>
      <c r="L4614" s="444">
        <f t="shared" ca="1" si="174"/>
        <v>-93884086198182.953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-93884086198182.953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-391183692492.42896</v>
      </c>
      <c r="L4615" s="444">
        <f t="shared" ca="1" si="174"/>
        <v>-94275269890675.375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-94275269890675.375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-392813624544.48071</v>
      </c>
      <c r="L4616" s="444">
        <f t="shared" ca="1" si="174"/>
        <v>-94668083515219.859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-94668083515219.859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-394450347980.08276</v>
      </c>
      <c r="L4617" s="444">
        <f t="shared" ca="1" si="174"/>
        <v>-95062533863199.938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-95062533863199.938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-396093891096.66638</v>
      </c>
      <c r="L4618" s="444">
        <f t="shared" ca="1" si="174"/>
        <v>-95458627754296.609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-95458627754296.609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-397744282309.56921</v>
      </c>
      <c r="L4619" s="444">
        <f t="shared" ca="1" si="174"/>
        <v>-95856372036606.172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-95856372036606.172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-399401550152.5257</v>
      </c>
      <c r="L4620" s="444">
        <f t="shared" ca="1" si="174"/>
        <v>-96255773586758.703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-96255773586758.703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-401065723278.16125</v>
      </c>
      <c r="L4621" s="444">
        <f t="shared" ca="1" si="174"/>
        <v>-96656839310036.859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-96656839310036.859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-402736830458.48694</v>
      </c>
      <c r="L4622" s="444">
        <f t="shared" ca="1" si="174"/>
        <v>-97059576140495.344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-97059576140495.344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-404414900585.39728</v>
      </c>
      <c r="L4623" s="444">
        <f t="shared" ca="1" si="174"/>
        <v>-97463991041080.734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-97463991041080.734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-406099962671.16974</v>
      </c>
      <c r="L4624" s="444">
        <f t="shared" ca="1" si="174"/>
        <v>-97870091003751.906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-97870091003751.906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-407792045848.96625</v>
      </c>
      <c r="L4625" s="444">
        <f t="shared" ca="1" si="174"/>
        <v>-98277883049600.875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-98277883049600.875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-409491179373.33698</v>
      </c>
      <c r="L4626" s="444">
        <f t="shared" ca="1" si="174"/>
        <v>-98687374228974.219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-98687374228974.219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-411197392620.72589</v>
      </c>
      <c r="L4627" s="444">
        <f t="shared" ca="1" si="174"/>
        <v>-99098571621594.938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-99098571621594.938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-412910715089.97888</v>
      </c>
      <c r="L4628" s="444">
        <f t="shared" ca="1" si="174"/>
        <v>-99511482336684.922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-99511482336684.922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-414631176402.85382</v>
      </c>
      <c r="L4629" s="444">
        <f t="shared" ca="1" si="174"/>
        <v>-99926113513087.781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-99926113513087.781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-416358806304.53241</v>
      </c>
      <c r="L4630" s="444">
        <f t="shared" ca="1" si="174"/>
        <v>-100342472319392.31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-100342472319392.31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-418093634664.13464</v>
      </c>
      <c r="L4631" s="444">
        <f t="shared" ca="1" si="174"/>
        <v>-100760565954056.45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-100760565954056.45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-419835691475.23523</v>
      </c>
      <c r="L4632" s="444">
        <f t="shared" ca="1" si="174"/>
        <v>-101180401645531.69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-101180401645531.69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-421585006856.38202</v>
      </c>
      <c r="L4633" s="444">
        <f t="shared" ca="1" si="174"/>
        <v>-101601986652388.06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-101601986652388.06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-423341611051.61694</v>
      </c>
      <c r="L4634" s="444">
        <f t="shared" ca="1" si="174"/>
        <v>-102025328263439.67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-102025328263439.67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-425105534430.99866</v>
      </c>
      <c r="L4635" s="444">
        <f t="shared" ca="1" si="174"/>
        <v>-102450433797870.67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-102450433797870.67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-426876807491.12781</v>
      </c>
      <c r="L4636" s="444">
        <f t="shared" ca="1" si="174"/>
        <v>-102877310605361.8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-102877310605361.8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-428655460855.67413</v>
      </c>
      <c r="L4637" s="444">
        <f t="shared" ca="1" si="174"/>
        <v>-103305966066217.47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-103305966066217.47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-430441525275.90613</v>
      </c>
      <c r="L4638" s="444">
        <f t="shared" ca="1" si="174"/>
        <v>-103736407591493.38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-103736407591493.38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-432235031631.22241</v>
      </c>
      <c r="L4639" s="444">
        <f t="shared" ca="1" si="174"/>
        <v>-104168642623124.59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-104168642623124.59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-434036010929.68579</v>
      </c>
      <c r="L4640" s="444">
        <f t="shared" ca="1" si="174"/>
        <v>-104602678634054.28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-104602678634054.28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-435844494308.55951</v>
      </c>
      <c r="L4641" s="444">
        <f t="shared" ca="1" si="174"/>
        <v>-105038523128362.84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-105038523128362.84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-437660513034.84515</v>
      </c>
      <c r="L4642" s="444">
        <f t="shared" ca="1" si="174"/>
        <v>-105476183641397.69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-105476183641397.69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-439484098505.82367</v>
      </c>
      <c r="L4643" s="444">
        <f t="shared" ca="1" si="174"/>
        <v>-105915667739903.52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-105915667739903.52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-441315282249.59796</v>
      </c>
      <c r="L4644" s="444">
        <f t="shared" ca="1" si="174"/>
        <v>-106356983022153.11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-106356983022153.11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-443154095925.63794</v>
      </c>
      <c r="L4645" s="444">
        <f t="shared" ca="1" si="174"/>
        <v>-106800137118078.75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-106800137118078.75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-445000571325.32813</v>
      </c>
      <c r="L4646" s="444">
        <f t="shared" ca="1" si="174"/>
        <v>-107245137689404.08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-107245137689404.08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-446854740372.51697</v>
      </c>
      <c r="L4647" s="444">
        <f t="shared" ca="1" si="174"/>
        <v>-107691992429776.59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-107691992429776.59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-448716635124.06915</v>
      </c>
      <c r="L4648" s="444">
        <f t="shared" ca="1" si="174"/>
        <v>-108140709064900.66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-108140709064900.66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-450586287770.41937</v>
      </c>
      <c r="L4649" s="444">
        <f t="shared" ca="1" si="174"/>
        <v>-108591295352671.08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-108591295352671.08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-452463730636.12946</v>
      </c>
      <c r="L4650" s="444">
        <f t="shared" ca="1" si="174"/>
        <v>-109043759083307.2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-109043759083307.2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-454348996180.44666</v>
      </c>
      <c r="L4651" s="444">
        <f t="shared" ca="1" si="174"/>
        <v>-109498108079487.66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-109498108079487.66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-456242116997.86523</v>
      </c>
      <c r="L4652" s="444">
        <f t="shared" ca="1" si="174"/>
        <v>-109954350196485.52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-109954350196485.52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-458143125818.68964</v>
      </c>
      <c r="L4653" s="444">
        <f t="shared" ca="1" si="174"/>
        <v>-110412493322304.2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-110412493322304.2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-460052055509.60083</v>
      </c>
      <c r="L4654" s="444">
        <f t="shared" ca="1" si="174"/>
        <v>-110872545377813.8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-110872545377813.8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-461968939074.22412</v>
      </c>
      <c r="L4655" s="444">
        <f t="shared" ca="1" si="174"/>
        <v>-111334514316888.02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-111334514316888.02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-463893809653.70001</v>
      </c>
      <c r="L4656" s="444">
        <f t="shared" ca="1" si="174"/>
        <v>-111798408126541.72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-111798408126541.72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-465826700527.25714</v>
      </c>
      <c r="L4657" s="444">
        <f t="shared" ca="1" si="174"/>
        <v>-112264234827068.97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-112264234827068.97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-467767645112.78735</v>
      </c>
      <c r="L4658" s="444">
        <f t="shared" ca="1" si="174"/>
        <v>-112732002472181.75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-112732002472181.75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-469716676967.42401</v>
      </c>
      <c r="L4659" s="444">
        <f t="shared" ca="1" si="174"/>
        <v>-113201719149149.17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-113201719149149.17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-471673829788.12152</v>
      </c>
      <c r="L4660" s="444">
        <f t="shared" ca="1" si="174"/>
        <v>-113673392978937.3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-113673392978937.3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-473639137412.23871</v>
      </c>
      <c r="L4661" s="444">
        <f t="shared" ca="1" si="174"/>
        <v>-114147032116349.53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-114147032116349.53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-475612633818.12305</v>
      </c>
      <c r="L4662" s="444">
        <f t="shared" ca="1" si="174"/>
        <v>-114622644750167.66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-114622644750167.66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-477594353125.69855</v>
      </c>
      <c r="L4663" s="444">
        <f t="shared" ca="1" si="174"/>
        <v>-115100239103293.36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-115100239103293.36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-479584329597.05566</v>
      </c>
      <c r="L4664" s="444">
        <f t="shared" ca="1" si="174"/>
        <v>-115579823432890.42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-115579823432890.42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-481582597637.0434</v>
      </c>
      <c r="L4665" s="444">
        <f t="shared" ca="1" si="174"/>
        <v>-116061406030527.47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-116061406030527.47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-483589191793.86444</v>
      </c>
      <c r="L4666" s="444">
        <f t="shared" ca="1" si="174"/>
        <v>-116544995222321.33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-116544995222321.33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-485604146759.67224</v>
      </c>
      <c r="L4667" s="444">
        <f t="shared" ca="1" si="174"/>
        <v>-117030599369081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-117030599369081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-487627497371.17078</v>
      </c>
      <c r="L4668" s="444">
        <f t="shared" ca="1" si="174"/>
        <v>-117518226866452.17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-117518226866452.17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-489659278610.21729</v>
      </c>
      <c r="L4669" s="444">
        <f t="shared" ca="1" si="174"/>
        <v>-118007886145062.39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-118007886145062.39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-491699525604.42664</v>
      </c>
      <c r="L4670" s="444">
        <f t="shared" ca="1" si="174"/>
        <v>-118499585670666.81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-118499585670666.81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-493748273627.77844</v>
      </c>
      <c r="L4671" s="444">
        <f t="shared" ca="1" si="174"/>
        <v>-118993333944294.59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-118993333944294.59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-495805558101.22748</v>
      </c>
      <c r="L4672" s="444">
        <f t="shared" ca="1" si="174"/>
        <v>-119489139502395.83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-119489139502395.83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-497871414593.31586</v>
      </c>
      <c r="L4673" s="444">
        <f t="shared" ca="1" si="174"/>
        <v>-119987010916989.14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-119987010916989.14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-499945878820.78809</v>
      </c>
      <c r="L4674" s="444">
        <f t="shared" ca="1" si="174"/>
        <v>-120486956795809.92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-120486956795809.92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-502028986649.20795</v>
      </c>
      <c r="L4675" s="444">
        <f t="shared" ca="1" si="174"/>
        <v>-120988985782459.13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-120988985782459.13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-504120774093.57959</v>
      </c>
      <c r="L4676" s="444">
        <f t="shared" ca="1" si="174"/>
        <v>-121493106556552.7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-121493106556552.7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-506221277318.96954</v>
      </c>
      <c r="L4677" s="444">
        <f t="shared" ca="1" si="174"/>
        <v>-121999327833871.67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-121999327833871.67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-508330532641.13196</v>
      </c>
      <c r="L4678" s="444">
        <f t="shared" ca="1" si="174"/>
        <v>-122507658366512.8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-122507658366512.8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-510448576527.13672</v>
      </c>
      <c r="L4679" s="444">
        <f t="shared" ca="1" si="174"/>
        <v>-123018106943039.94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-123018106943039.94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-512575445595.99976</v>
      </c>
      <c r="L4680" s="444">
        <f t="shared" ca="1" si="174"/>
        <v>-123530682388635.94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-123530682388635.94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-514711176619.31641</v>
      </c>
      <c r="L4681" s="444">
        <f t="shared" ca="1" si="174"/>
        <v>-124045393565255.25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-124045393565255.25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-516855806521.89685</v>
      </c>
      <c r="L4682" s="444">
        <f t="shared" ca="1" si="174"/>
        <v>-124562249371777.14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-124562249371777.14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-519009372382.40472</v>
      </c>
      <c r="L4683" s="444">
        <f t="shared" ca="1" si="174"/>
        <v>-125081258744159.55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-125081258744159.55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-521171911433.99811</v>
      </c>
      <c r="L4684" s="444">
        <f t="shared" ca="1" si="174"/>
        <v>-125602430655593.55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-125602430655593.55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-523343461064.97302</v>
      </c>
      <c r="L4685" s="444">
        <f t="shared" ca="1" si="174"/>
        <v>-126125774116658.52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-126125774116658.52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-525524058819.41046</v>
      </c>
      <c r="L4686" s="444">
        <f t="shared" ca="1" si="174"/>
        <v>-126651298175477.92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-126651298175477.92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-527713742397.82465</v>
      </c>
      <c r="L4687" s="444">
        <f t="shared" ca="1" si="174"/>
        <v>-127179011917875.75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-127179011917875.75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-529912549657.81561</v>
      </c>
      <c r="L4688" s="444">
        <f t="shared" ca="1" si="174"/>
        <v>-127708924467533.56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-127708924467533.56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-532120518614.72314</v>
      </c>
      <c r="L4689" s="444">
        <f t="shared" ca="1" si="174"/>
        <v>-128241044986148.28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-128241044986148.28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-534337687442.28448</v>
      </c>
      <c r="L4690" s="444">
        <f t="shared" ca="1" si="174"/>
        <v>-128775382673590.56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-128775382673590.56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-536564094473.29401</v>
      </c>
      <c r="L4691" s="444">
        <f t="shared" ca="1" si="174"/>
        <v>-129311946768063.86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-129311946768063.86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-538799778200.26605</v>
      </c>
      <c r="L4692" s="444">
        <f t="shared" ca="1" si="174"/>
        <v>-129850746546264.13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-129850746546264.13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-541044777276.10052</v>
      </c>
      <c r="L4693" s="444">
        <f t="shared" ca="1" si="174"/>
        <v>-130391791323540.22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-130391791323540.22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-543299130514.75092</v>
      </c>
      <c r="L4694" s="444">
        <f t="shared" ca="1" si="174"/>
        <v>-130935090454054.97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-130935090454054.97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-545562876891.89563</v>
      </c>
      <c r="L4695" s="444">
        <f t="shared" ca="1" si="174"/>
        <v>-131480653330946.86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-131480653330946.86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-547836055545.61188</v>
      </c>
      <c r="L4696" s="444">
        <f t="shared" ca="1" si="174"/>
        <v>-132028489386492.47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-132028489386492.47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-550118705777.052</v>
      </c>
      <c r="L4697" s="444">
        <f t="shared" ca="1" si="174"/>
        <v>-132578608092269.52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-132578608092269.52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-552410867051.12292</v>
      </c>
      <c r="L4698" s="444">
        <f t="shared" ca="1" si="174"/>
        <v>-133131018959320.64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-133131018959320.64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-554712578997.16943</v>
      </c>
      <c r="L4699" s="444">
        <f t="shared" ca="1" si="174"/>
        <v>-133685731538317.81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-133685731538317.81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-557023881409.65759</v>
      </c>
      <c r="L4700" s="444">
        <f t="shared" ca="1" si="174"/>
        <v>-134242755419727.47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-134242755419727.47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-559344814248.8645</v>
      </c>
      <c r="L4701" s="444">
        <f t="shared" ca="1" si="174"/>
        <v>-134802100233976.33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-134802100233976.33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-561675417641.56812</v>
      </c>
      <c r="L4702" s="444">
        <f t="shared" ca="1" si="174"/>
        <v>-135363775651617.89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-135363775651617.89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-564015731881.74121</v>
      </c>
      <c r="L4703" s="444">
        <f t="shared" ca="1" si="174"/>
        <v>-135927791383499.63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-135927791383499.63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-566365797431.24854</v>
      </c>
      <c r="L4704" s="444">
        <f t="shared" ca="1" si="174"/>
        <v>-136494157180930.88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-136494157180930.88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-568725654920.54541</v>
      </c>
      <c r="L4705" s="444">
        <f t="shared" ca="1" si="174"/>
        <v>-137062882835851.42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-137062882835851.42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-571095345149.38086</v>
      </c>
      <c r="L4706" s="444">
        <f t="shared" ca="1" si="174"/>
        <v>-137633978181000.8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-137633978181000.8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-573474909087.5033</v>
      </c>
      <c r="L4707" s="444">
        <f t="shared" ca="1" si="174"/>
        <v>-138207453090088.3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-138207453090088.3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-575864387875.36792</v>
      </c>
      <c r="L4708" s="444">
        <f t="shared" ca="1" si="174"/>
        <v>-138783317477963.67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-138783317477963.67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-578263822824.84863</v>
      </c>
      <c r="L4709" s="444">
        <f t="shared" ca="1" si="174"/>
        <v>-139361581300788.52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-139361581300788.52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-580673255419.95203</v>
      </c>
      <c r="L4710" s="444">
        <f t="shared" ca="1" si="174"/>
        <v>-139942254556208.47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-139942254556208.47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-583092727317.53528</v>
      </c>
      <c r="L4711" s="444">
        <f t="shared" ca="1" si="174"/>
        <v>-140525347283526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-140525347283526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-585522280348.02502</v>
      </c>
      <c r="L4712" s="444">
        <f t="shared" ca="1" si="174"/>
        <v>-141110869563874.03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-141110869563874.03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-587961956516.14185</v>
      </c>
      <c r="L4713" s="444">
        <f t="shared" ca="1" si="174"/>
        <v>-141698831520390.19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-141698831520390.19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-590411798001.62573</v>
      </c>
      <c r="L4714" s="444">
        <f t="shared" ca="1" si="174"/>
        <v>-142289243318391.81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-142289243318391.81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-592871847159.96582</v>
      </c>
      <c r="L4715" s="444">
        <f t="shared" ca="1" si="174"/>
        <v>-142882115165551.78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-142882115165551.78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-595342146523.13245</v>
      </c>
      <c r="L4716" s="444">
        <f t="shared" ca="1" si="174"/>
        <v>-143477457312074.91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-143477457312074.91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-597822738800.31213</v>
      </c>
      <c r="L4717" s="444">
        <f t="shared" ca="1" si="174"/>
        <v>-144075280050875.22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-144075280050875.22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-600313666878.64673</v>
      </c>
      <c r="L4718" s="444">
        <f t="shared" ca="1" si="174"/>
        <v>-144675593717753.88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-144675593717753.88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-602814973823.97449</v>
      </c>
      <c r="L4719" s="444">
        <f t="shared" ca="1" si="174"/>
        <v>-145278408691577.84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-145278408691577.84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-605326702881.57434</v>
      </c>
      <c r="L4720" s="444">
        <f t="shared" ca="1" si="174"/>
        <v>-145883735394459.41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-145883735394459.41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-607848897476.91418</v>
      </c>
      <c r="L4721" s="444">
        <f t="shared" ca="1" si="174"/>
        <v>-146491584291936.31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-146491584291936.31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-610381601216.40125</v>
      </c>
      <c r="L4722" s="444">
        <f t="shared" ca="1" si="174"/>
        <v>-147101965893152.72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-147101965893152.72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-612924857888.13635</v>
      </c>
      <c r="L4723" s="444">
        <f t="shared" ca="1" si="174"/>
        <v>-147714890751040.84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-147714890751040.84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-615478711462.67017</v>
      </c>
      <c r="L4724" s="444">
        <f t="shared" ca="1" si="174"/>
        <v>-148330369462503.5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-148330369462503.5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-618043206093.76453</v>
      </c>
      <c r="L4725" s="444">
        <f t="shared" ca="1" si="174"/>
        <v>-148948412668597.25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-148948412668597.25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-620618386119.15515</v>
      </c>
      <c r="L4726" s="444">
        <f t="shared" ca="1" si="174"/>
        <v>-149569031054716.41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-149569031054716.41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-623204296061.31836</v>
      </c>
      <c r="L4727" s="444">
        <f t="shared" ca="1" si="174"/>
        <v>-150192235350777.72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-150192235350777.72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-625800980628.24048</v>
      </c>
      <c r="L4728" s="444">
        <f t="shared" ca="1" si="174"/>
        <v>-150818036331405.97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-150818036331405.97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-628408484714.19153</v>
      </c>
      <c r="L4729" s="444">
        <f t="shared" ca="1" si="174"/>
        <v>-151446444816120.16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-151446444816120.16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-631026853400.50061</v>
      </c>
      <c r="L4730" s="444">
        <f t="shared" ca="1" si="174"/>
        <v>-152077471669520.66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-152077471669520.66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-633656131956.33606</v>
      </c>
      <c r="L4731" s="444">
        <f t="shared" ca="1" si="174"/>
        <v>-152711127801477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-152711127801477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-636296365839.48755</v>
      </c>
      <c r="L4732" s="444">
        <f t="shared" ca="1" si="174"/>
        <v>-153347424167316.5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-153347424167316.5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-638947600697.1521</v>
      </c>
      <c r="L4733" s="444">
        <f t="shared" ca="1" si="174"/>
        <v>-153986371768013.66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-153986371768013.66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-641609882366.72351</v>
      </c>
      <c r="L4734" s="444">
        <f t="shared" ca="1" si="174"/>
        <v>-154627981650380.38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-154627981650380.38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-644283256876.58484</v>
      </c>
      <c r="L4735" s="444">
        <f t="shared" ca="1" si="174"/>
        <v>-155272264907256.97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-155272264907256.97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-646967770446.90405</v>
      </c>
      <c r="L4736" s="444">
        <f t="shared" ca="1" si="174"/>
        <v>-155919232677703.88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-155919232677703.88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-649663469490.43286</v>
      </c>
      <c r="L4737" s="444">
        <f t="shared" ca="1" si="174"/>
        <v>-156568896147194.31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-156568896147194.31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-652370400613.30957</v>
      </c>
      <c r="L4738" s="444">
        <f t="shared" ca="1" si="174"/>
        <v>-157221266547807.63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-157221266547807.63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-655088610615.86511</v>
      </c>
      <c r="L4739" s="444">
        <f t="shared" ca="1" si="174"/>
        <v>-157876355158423.5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-157876355158423.5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-657818146493.43127</v>
      </c>
      <c r="L4740" s="444">
        <f t="shared" ca="1" si="174"/>
        <v>-158534173304916.94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-158534173304916.94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-660559055437.15393</v>
      </c>
      <c r="L4741" s="444">
        <f t="shared" ca="1" si="174"/>
        <v>-159194732360354.09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-159194732360354.09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-663311384834.80872</v>
      </c>
      <c r="L4742" s="444">
        <f t="shared" ca="1" si="174"/>
        <v>-159858043745188.91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-159858043745188.91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-666075182271.62048</v>
      </c>
      <c r="L4743" s="444">
        <f t="shared" ca="1" si="174"/>
        <v>-160524118927460.53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-160524118927460.53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-668850495531.08557</v>
      </c>
      <c r="L4744" s="444">
        <f t="shared" ca="1" si="174"/>
        <v>-161192969422991.63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-161192969422991.63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-671637372595.79846</v>
      </c>
      <c r="L4745" s="444">
        <f t="shared" ca="1" si="174"/>
        <v>-161864606795587.44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-161864606795587.44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-674435861648.28101</v>
      </c>
      <c r="L4746" s="444">
        <f t="shared" ca="1" si="174"/>
        <v>-162539042657235.72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-162539042657235.72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-677246011071.81543</v>
      </c>
      <c r="L4747" s="444">
        <f t="shared" ca="1" si="174"/>
        <v>-163216288668307.53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-163216288668307.53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-680067869451.28137</v>
      </c>
      <c r="L4748" s="444">
        <f t="shared" ca="1" si="174"/>
        <v>-163896356537758.81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-163896356537758.81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-682901485573.995</v>
      </c>
      <c r="L4749" s="444">
        <f t="shared" ca="1" si="174"/>
        <v>-164579258023332.81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-164579258023332.81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-685746908430.55334</v>
      </c>
      <c r="L4750" s="444">
        <f t="shared" ca="1" si="174"/>
        <v>-165265004931763.38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-165265004931763.38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-688604187215.68066</v>
      </c>
      <c r="L4751" s="444">
        <f t="shared" ca="1" si="174"/>
        <v>-165953609118979.06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-165953609118979.06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-691473371329.07947</v>
      </c>
      <c r="L4752" s="444">
        <f t="shared" ca="1" si="174"/>
        <v>-166645082490308.16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-166645082490308.16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-694354510376.28394</v>
      </c>
      <c r="L4753" s="444">
        <f t="shared" ca="1" si="174"/>
        <v>-167339437000684.44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-167339437000684.44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-697247654169.51843</v>
      </c>
      <c r="L4754" s="444">
        <f t="shared" ca="1" si="174"/>
        <v>-168036684654853.97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-168036684654853.97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-700152852728.55823</v>
      </c>
      <c r="L4755" s="444">
        <f t="shared" ca="1" si="174"/>
        <v>-168736837507582.53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-168736837507582.53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-703070156281.59387</v>
      </c>
      <c r="L4756" s="444">
        <f t="shared" ca="1" si="174"/>
        <v>-169439907663864.13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-169439907663864.13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-705999615266.10046</v>
      </c>
      <c r="L4757" s="444">
        <f t="shared" ca="1" si="174"/>
        <v>-170145907279130.22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-170145907279130.22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-708941280329.70923</v>
      </c>
      <c r="L4758" s="444">
        <f t="shared" ca="1" si="174"/>
        <v>-170854848559459.94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-170854848559459.94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-711895202331.08301</v>
      </c>
      <c r="L4759" s="444">
        <f t="shared" ca="1" si="174"/>
        <v>-171566743761791.03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-171566743761791.03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-714861432340.7959</v>
      </c>
      <c r="L4760" s="444">
        <f t="shared" ca="1" si="174"/>
        <v>-172281605194131.81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-172281605194131.81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-717840021642.21582</v>
      </c>
      <c r="L4761" s="444">
        <f t="shared" ca="1" si="174"/>
        <v>-172999445215774.03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-172999445215774.03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-720831021732.39185</v>
      </c>
      <c r="L4762" s="444">
        <f t="shared" ca="1" si="174"/>
        <v>-173720276237506.44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-173720276237506.44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-723834484322.94348</v>
      </c>
      <c r="L4763" s="444">
        <f t="shared" ca="1" si="174"/>
        <v>-174444110721829.38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-174444110721829.38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-726850461340.95569</v>
      </c>
      <c r="L4764" s="444">
        <f t="shared" ca="1" si="174"/>
        <v>-175170961183170.34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-175170961183170.34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-729879004929.87646</v>
      </c>
      <c r="L4765" s="444">
        <f t="shared" ca="1" si="174"/>
        <v>-175900840188100.22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-175900840188100.22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-732920167450.4176</v>
      </c>
      <c r="L4766" s="444">
        <f t="shared" ca="1" si="174"/>
        <v>-176633760355550.63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-176633760355550.63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-735974001481.46094</v>
      </c>
      <c r="L4767" s="444">
        <f t="shared" ca="1" si="174"/>
        <v>-177369734357032.09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-177369734357032.09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-739040559820.96704</v>
      </c>
      <c r="L4768" s="444">
        <f t="shared" ca="1" si="174"/>
        <v>-178108774916853.06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-178108774916853.06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-742119895486.8877</v>
      </c>
      <c r="L4769" s="444">
        <f t="shared" ca="1" si="174"/>
        <v>-178850894812339.94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-178850894812339.94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-745212061718.08301</v>
      </c>
      <c r="L4770" s="444">
        <f t="shared" ca="1" si="174"/>
        <v>-179596106874058.03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-179596106874058.03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-748317111975.24182</v>
      </c>
      <c r="L4771" s="444">
        <f t="shared" ca="1" si="174"/>
        <v>-180344423986033.28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-180344423986033.28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-751435099941.8053</v>
      </c>
      <c r="L4772" s="444">
        <f t="shared" ca="1" si="174"/>
        <v>-181095859085975.09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-181095859085975.09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-754566079524.89624</v>
      </c>
      <c r="L4773" s="444">
        <f t="shared" ca="1" si="174"/>
        <v>-181850425165500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-181850425165500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-757710104856.25</v>
      </c>
      <c r="L4774" s="444">
        <f t="shared" ca="1" si="174"/>
        <v>-182608135270356.25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-182608135270356.25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-760867230293.151</v>
      </c>
      <c r="L4775" s="444">
        <f t="shared" ca="1" si="174"/>
        <v>-183369002500649.41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-183369002500649.41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-764037510419.37256</v>
      </c>
      <c r="L4776" s="444">
        <f t="shared" ca="1" si="174"/>
        <v>-184133040011068.78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-184133040011068.78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-767221000046.11987</v>
      </c>
      <c r="L4777" s="444">
        <f t="shared" ca="1" si="174"/>
        <v>-184900261011114.91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-184900261011114.91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-770417754212.97876</v>
      </c>
      <c r="L4778" s="444">
        <f t="shared" ca="1" si="174"/>
        <v>-185670678765327.88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-185670678765327.88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-773627828188.86609</v>
      </c>
      <c r="L4779" s="444">
        <f t="shared" ca="1" si="174"/>
        <v>-186444306593516.75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-186444306593516.75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-776851277472.98645</v>
      </c>
      <c r="L4780" s="444">
        <f t="shared" ca="1" si="174"/>
        <v>-187221157870989.75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-187221157870989.75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-780088157795.79065</v>
      </c>
      <c r="L4781" s="444">
        <f t="shared" ca="1" si="174"/>
        <v>-188001246028785.53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-188001246028785.53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-783338525119.9397</v>
      </c>
      <c r="L4782" s="444">
        <f t="shared" ca="1" si="174"/>
        <v>-188784584553905.47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-188784584553905.47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-786602435641.27283</v>
      </c>
      <c r="L4783" s="444">
        <f t="shared" ca="1" si="174"/>
        <v>-189571186989546.75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-189571186989546.75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-789879945789.77808</v>
      </c>
      <c r="L4784" s="444">
        <f t="shared" ca="1" si="174"/>
        <v>-190361066935336.53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-190361066935336.53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-793171112230.56885</v>
      </c>
      <c r="L4785" s="444">
        <f t="shared" ca="1" si="174"/>
        <v>-191154238047567.09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-191154238047567.09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-796475991864.86292</v>
      </c>
      <c r="L4786" s="444">
        <f t="shared" ca="1" si="174"/>
        <v>-191950714039431.97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-191950714039431.97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-799794641830.96655</v>
      </c>
      <c r="L4787" s="444">
        <f t="shared" ca="1" si="174"/>
        <v>-192750508681262.94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-192750508681262.94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-803127119505.26221</v>
      </c>
      <c r="L4788" s="444">
        <f t="shared" ca="1" si="174"/>
        <v>-193553635800768.19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-193553635800768.19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-806473482503.20081</v>
      </c>
      <c r="L4789" s="444">
        <f t="shared" ca="1" si="174"/>
        <v>-194360109283271.38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-194360109283271.38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-809833788680.29736</v>
      </c>
      <c r="L4790" s="444">
        <f t="shared" ca="1" si="174"/>
        <v>-195169943071951.69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-195169943071951.69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-813208096133.13208</v>
      </c>
      <c r="L4791" s="444">
        <f t="shared" ca="1" si="174"/>
        <v>-195983151168084.81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-195983151168084.81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-816596463200.35339</v>
      </c>
      <c r="L4792" s="444">
        <f t="shared" ca="1" si="174"/>
        <v>-196799747631285.16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-196799747631285.16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-819998948463.68811</v>
      </c>
      <c r="L4793" s="444">
        <f t="shared" ca="1" si="174"/>
        <v>-197619746579748.84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-197619746579748.84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-823415610748.95349</v>
      </c>
      <c r="L4794" s="444">
        <f t="shared" ca="1" si="174"/>
        <v>-198443162190497.81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-198443162190497.81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-826846509127.07422</v>
      </c>
      <c r="L4795" s="444">
        <f t="shared" ca="1" si="174"/>
        <v>-199270008699624.88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-199270008699624.88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-830291702915.10364</v>
      </c>
      <c r="L4796" s="444">
        <f t="shared" ca="1" si="174"/>
        <v>-200100300402539.97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-200100300402539.97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-833751251677.24988</v>
      </c>
      <c r="L4797" s="444">
        <f t="shared" ca="1" si="174"/>
        <v>-200934051654217.22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-200934051654217.22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-837225215225.90503</v>
      </c>
      <c r="L4798" s="444">
        <f t="shared" ca="1" si="174"/>
        <v>-201771276869443.13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-201771276869443.13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-840713653622.67969</v>
      </c>
      <c r="L4799" s="444">
        <f t="shared" ca="1" si="174"/>
        <v>-202611990523065.81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-202611990523065.81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-844216627179.44092</v>
      </c>
      <c r="L4800" s="444">
        <f t="shared" ca="1" si="174"/>
        <v>-203456207150245.25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-203456207150245.25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-847734196459.35522</v>
      </c>
      <c r="L4801" s="444">
        <f t="shared" ca="1" si="174"/>
        <v>-204303941346704.59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-204303941346704.59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-851266422277.93579</v>
      </c>
      <c r="L4802" s="444">
        <f t="shared" ca="1" si="174"/>
        <v>-205155207768982.53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-205155207768982.53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-854813365704.09387</v>
      </c>
      <c r="L4803" s="444">
        <f t="shared" ca="1" si="174"/>
        <v>-206010021134686.63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-206010021134686.63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-858375088061.19421</v>
      </c>
      <c r="L4804" s="444">
        <f t="shared" ca="1" si="174"/>
        <v>-206868396222747.81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-206868396222747.81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-861951650928.11584</v>
      </c>
      <c r="L4805" s="444">
        <f t="shared" ca="1" si="174"/>
        <v>-207730347873675.94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-207730347873675.94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-865543116140.31641</v>
      </c>
      <c r="L4806" s="444">
        <f t="shared" ca="1" si="174"/>
        <v>-208595890989816.25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-208595890989816.25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-869149545790.901</v>
      </c>
      <c r="L4807" s="444">
        <f t="shared" ca="1" si="174"/>
        <v>-209465040535607.16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-209465040535607.16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-872771002231.69653</v>
      </c>
      <c r="L4808" s="444">
        <f t="shared" ca="1" si="174"/>
        <v>-210337811537838.84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-210337811537838.84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-876407548074.32849</v>
      </c>
      <c r="L4809" s="444">
        <f t="shared" ca="1" si="174"/>
        <v>-211214219085913.19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-211214219085913.19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-880059246191.30493</v>
      </c>
      <c r="L4810" s="444">
        <f t="shared" ca="1" si="174"/>
        <v>-212094278332104.5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-212094278332104.5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-883726159717.10205</v>
      </c>
      <c r="L4811" s="444">
        <f t="shared" ca="1" si="174"/>
        <v>-212978004491821.59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-212978004491821.59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-887408352049.25659</v>
      </c>
      <c r="L4812" s="444">
        <f t="shared" ca="1" si="174"/>
        <v>-213865412843870.84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-213865412843870.84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-891105886849.46179</v>
      </c>
      <c r="L4813" s="444">
        <f t="shared" ca="1" si="174"/>
        <v>-214756518730720.31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-214756518730720.31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-894818828044.66797</v>
      </c>
      <c r="L4814" s="444">
        <f t="shared" ca="1" si="174"/>
        <v>-215651337558764.97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-215651337558764.97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-898547239828.18738</v>
      </c>
      <c r="L4815" s="444">
        <f t="shared" ca="1" si="174"/>
        <v>-216549884798593.16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-216549884798593.16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-902291186660.80481</v>
      </c>
      <c r="L4816" s="444">
        <f t="shared" ca="1" si="174"/>
        <v>-217452175985253.97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-217452175985253.97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-906050733271.89148</v>
      </c>
      <c r="L4817" s="444">
        <f t="shared" ca="1" si="174"/>
        <v>-218358226718525.88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-218358226718525.88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-909825944660.52441</v>
      </c>
      <c r="L4818" s="444">
        <f t="shared" ca="1" si="174"/>
        <v>-219268052663186.41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-219268052663186.41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-913616886096.61011</v>
      </c>
      <c r="L4819" s="444">
        <f t="shared" ca="1" si="174"/>
        <v>-220181669549283.03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-220181669549283.03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-917423623122.01257</v>
      </c>
      <c r="L4820" s="444">
        <f t="shared" ca="1" si="174"/>
        <v>-221099093172405.03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-221099093172405.03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-921246221551.68774</v>
      </c>
      <c r="L4821" s="444">
        <f t="shared" ca="1" si="174"/>
        <v>-222020339393956.72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-222020339393956.72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-925084747474.8197</v>
      </c>
      <c r="L4822" s="444">
        <f t="shared" ca="1" si="174"/>
        <v>-222945424141431.53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-222945424141431.53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-928939267255.96472</v>
      </c>
      <c r="L4823" s="444">
        <f t="shared" ca="1" si="174"/>
        <v>-223874363408687.5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-223874363408687.5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-932809847536.19788</v>
      </c>
      <c r="L4824" s="444">
        <f t="shared" ca="1" si="174"/>
        <v>-224807173256223.69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-224807173256223.69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-936696555234.2655</v>
      </c>
      <c r="L4825" s="444">
        <f t="shared" ca="1" si="174"/>
        <v>-225743869811457.94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-225743869811457.94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-940599457547.74133</v>
      </c>
      <c r="L4826" s="444">
        <f t="shared" ca="1" si="174"/>
        <v>-226684469269005.69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-226684469269005.69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-944518621954.19031</v>
      </c>
      <c r="L4827" s="444">
        <f t="shared" ca="1" si="174"/>
        <v>-227628987890959.88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-227628987890959.88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-948454116212.33289</v>
      </c>
      <c r="L4828" s="444">
        <f t="shared" ca="1" si="174"/>
        <v>-228577442007172.22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-228577442007172.22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-952406008363.21753</v>
      </c>
      <c r="L4829" s="444">
        <f t="shared" ca="1" si="174"/>
        <v>-229529848015535.44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-229529848015535.44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-956374366731.39758</v>
      </c>
      <c r="L4830" s="444">
        <f t="shared" ca="1" si="174"/>
        <v>-230486222382266.84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-230486222382266.84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-960359259926.11169</v>
      </c>
      <c r="L4831" s="444">
        <f t="shared" ca="1" si="174"/>
        <v>-231446581642192.97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-231446581642192.97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-964360756842.4707</v>
      </c>
      <c r="L4832" s="444">
        <f t="shared" ca="1" si="174"/>
        <v>-232410942399035.44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-232410942399035.44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-968378926662.64758</v>
      </c>
      <c r="L4833" s="444">
        <f t="shared" ca="1" si="174"/>
        <v>-233379321325698.09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-233379321325698.09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-972413838857.07532</v>
      </c>
      <c r="L4834" s="444">
        <f t="shared" ca="1" si="174"/>
        <v>-234351735164555.16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-234351735164555.16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-976465563185.64661</v>
      </c>
      <c r="L4835" s="444">
        <f t="shared" ca="1" si="174"/>
        <v>-235328200727740.81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-235328200727740.81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-980534169698.92004</v>
      </c>
      <c r="L4836" s="444">
        <f t="shared" ca="1" si="174"/>
        <v>-236308734897439.72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-236308734897439.72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-984619728739.33228</v>
      </c>
      <c r="L4837" s="444">
        <f t="shared" ca="1" si="174"/>
        <v>-237293354626179.06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-237293354626179.06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-988722310942.41272</v>
      </c>
      <c r="L4838" s="444">
        <f t="shared" ca="1" si="174"/>
        <v>-238282076937121.47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-238282076937121.47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-992841987238.0061</v>
      </c>
      <c r="L4839" s="444">
        <f t="shared" ca="1" si="174"/>
        <v>-239274918924359.47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-239274918924359.47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-996978828851.49792</v>
      </c>
      <c r="L4840" s="444">
        <f t="shared" ca="1" si="174"/>
        <v>-240271897753210.97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-240271897753210.97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-1001132907305.0458</v>
      </c>
      <c r="L4841" s="444">
        <f t="shared" ca="1" si="174"/>
        <v>-241273030660516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-241273030660516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-1005304294418.8167</v>
      </c>
      <c r="L4842" s="444">
        <f t="shared" ca="1" si="174"/>
        <v>-242278334954934.81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-242278334954934.81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-1009493062312.2284</v>
      </c>
      <c r="L4843" s="444">
        <f t="shared" ca="1" si="174"/>
        <v>-243287828017247.03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-243287828017247.03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-1013699283405.196</v>
      </c>
      <c r="L4844" s="444">
        <f t="shared" ca="1" si="174"/>
        <v>-244301527300652.22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-244301527300652.22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-1017923030419.3844</v>
      </c>
      <c r="L4845" s="444">
        <f t="shared" ca="1" si="174"/>
        <v>-245319450331071.59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-245319450331071.59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-1022164376379.465</v>
      </c>
      <c r="L4846" s="444">
        <f t="shared" ca="1" si="174"/>
        <v>-246341614707451.06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-246341614707451.06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-1026423394614.3794</v>
      </c>
      <c r="L4847" s="444">
        <f t="shared" ca="1" si="174"/>
        <v>-247368038102065.44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-247368038102065.44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-1030700158758.6058</v>
      </c>
      <c r="L4848" s="444">
        <f t="shared" ca="1" si="174"/>
        <v>-248398738260824.03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-248398738260824.03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-1034994742753.4336</v>
      </c>
      <c r="L4849" s="444">
        <f t="shared" ca="1" si="174"/>
        <v>-249433733003577.47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-249433733003577.47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-1039307220848.2393</v>
      </c>
      <c r="L4850" s="444">
        <f t="shared" ca="1" si="174"/>
        <v>-250473040224425.72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-250473040224425.72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-1043637667601.7739</v>
      </c>
      <c r="L4851" s="444">
        <f t="shared" ca="1" si="174"/>
        <v>-251516677892027.5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-251516677892027.5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-1047986157883.4478</v>
      </c>
      <c r="L4852" s="444">
        <f t="shared" ca="1" si="174"/>
        <v>-252564664049910.94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-252564664049910.94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-1052352766874.629</v>
      </c>
      <c r="L4853" s="444">
        <f t="shared" ref="L4853:L5107" ca="1" si="179">I4853-J4853+K4853</f>
        <v>-253617016816785.56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-253617016816785.56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-1056737570069.9399</v>
      </c>
      <c r="L4854" s="444">
        <f t="shared" ca="1" si="179"/>
        <v>-254673754386855.5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-254673754386855.5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-1061140643278.5646</v>
      </c>
      <c r="L4855" s="444">
        <f t="shared" ca="1" si="179"/>
        <v>-255734895030134.06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-255734895030134.06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-1065562062625.5586</v>
      </c>
      <c r="L4856" s="444">
        <f t="shared" ca="1" si="179"/>
        <v>-256800457092759.63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-256800457092759.63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-1070001904553.165</v>
      </c>
      <c r="L4857" s="444">
        <f t="shared" ca="1" si="179"/>
        <v>-257870458997312.78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-257870458997312.78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-1074460245822.1366</v>
      </c>
      <c r="L4858" s="444">
        <f t="shared" ca="1" si="179"/>
        <v>-258944919243134.91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-258944919243134.91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-1078937163513.0621</v>
      </c>
      <c r="L4859" s="444">
        <f t="shared" ca="1" si="179"/>
        <v>-260023856406647.97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-260023856406647.97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-1083432735027.6998</v>
      </c>
      <c r="L4860" s="444">
        <f t="shared" ca="1" si="179"/>
        <v>-261107289141675.66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-261107289141675.66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-1087947038090.3152</v>
      </c>
      <c r="L4861" s="444">
        <f t="shared" ca="1" si="179"/>
        <v>-262195236179765.97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-262195236179765.97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-1092480150749.0249</v>
      </c>
      <c r="L4862" s="444">
        <f t="shared" ca="1" si="179"/>
        <v>-263287716330515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-263287716330515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-1097032151377.1459</v>
      </c>
      <c r="L4863" s="444">
        <f t="shared" ca="1" si="179"/>
        <v>-264384748481892.16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-264384748481892.16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-1101603118674.5505</v>
      </c>
      <c r="L4864" s="444">
        <f t="shared" ca="1" si="179"/>
        <v>-265486351600566.72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-265486351600566.72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-1106193131669.0281</v>
      </c>
      <c r="L4865" s="444">
        <f t="shared" ca="1" si="179"/>
        <v>-266592544732235.75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-266592544732235.75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-1110802269717.6489</v>
      </c>
      <c r="L4866" s="444">
        <f t="shared" ca="1" si="179"/>
        <v>-267703347001953.41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-267703347001953.41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-1115430612508.1392</v>
      </c>
      <c r="L4867" s="444">
        <f t="shared" ca="1" si="179"/>
        <v>-268818777614461.53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-268818777614461.53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-1120078240060.2566</v>
      </c>
      <c r="L4868" s="444">
        <f t="shared" ca="1" si="179"/>
        <v>-269938855854521.78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-269938855854521.78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-1124745232727.1738</v>
      </c>
      <c r="L4869" s="444">
        <f t="shared" ca="1" si="179"/>
        <v>-271063601087248.97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-271063601087248.97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-1129431671196.8706</v>
      </c>
      <c r="L4870" s="444">
        <f t="shared" ca="1" si="179"/>
        <v>-272193032758445.84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-272193032758445.84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-1134137636493.5242</v>
      </c>
      <c r="L4871" s="444">
        <f t="shared" ca="1" si="179"/>
        <v>-273327170394939.38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-273327170394939.38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-1138863209978.9141</v>
      </c>
      <c r="L4872" s="444">
        <f t="shared" ca="1" si="179"/>
        <v>-274466033604918.28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-274466033604918.28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-1143608473353.8262</v>
      </c>
      <c r="L4873" s="444">
        <f t="shared" ca="1" si="179"/>
        <v>-275609642078272.09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-275609642078272.09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-1148373508659.467</v>
      </c>
      <c r="L4874" s="444">
        <f t="shared" ca="1" si="179"/>
        <v>-276758015586931.56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-276758015586931.56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-1153158398278.8816</v>
      </c>
      <c r="L4875" s="444">
        <f t="shared" ca="1" si="179"/>
        <v>-277911173985210.44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-277911173985210.44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-1157963224938.3767</v>
      </c>
      <c r="L4876" s="444">
        <f t="shared" ca="1" si="179"/>
        <v>-279069137210148.81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-279069137210148.81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-1162788071708.9534</v>
      </c>
      <c r="L4877" s="444">
        <f t="shared" ca="1" si="179"/>
        <v>-280231925281857.78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-280231925281857.78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-1167633022007.7407</v>
      </c>
      <c r="L4878" s="444">
        <f t="shared" ca="1" si="179"/>
        <v>-281399558303865.53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-281399558303865.53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-1172498159599.4397</v>
      </c>
      <c r="L4879" s="444">
        <f t="shared" ca="1" si="179"/>
        <v>-282572056463465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-282572056463465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-1177383568597.7708</v>
      </c>
      <c r="L4880" s="444">
        <f t="shared" ca="1" si="179"/>
        <v>-283749440032062.75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-283749440032062.75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-1182289333466.9282</v>
      </c>
      <c r="L4881" s="444">
        <f t="shared" ca="1" si="179"/>
        <v>-284931729365529.69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-284931729365529.69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-1187215539023.0403</v>
      </c>
      <c r="L4882" s="444">
        <f t="shared" ca="1" si="179"/>
        <v>-286118944904552.75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-286118944904552.75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-1192162270435.6365</v>
      </c>
      <c r="L4883" s="444">
        <f t="shared" ca="1" si="179"/>
        <v>-287311107174988.38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-287311107174988.38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-1197129613229.1182</v>
      </c>
      <c r="L4884" s="444">
        <f t="shared" ca="1" si="179"/>
        <v>-288508236788217.5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-288508236788217.5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-1202117653284.2395</v>
      </c>
      <c r="L4885" s="444">
        <f t="shared" ca="1" si="179"/>
        <v>-289710354441501.75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-289710354441501.75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-1207126476839.5906</v>
      </c>
      <c r="L4886" s="444">
        <f t="shared" ca="1" si="179"/>
        <v>-290917480918341.31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-290917480918341.31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-1212156170493.0889</v>
      </c>
      <c r="L4887" s="444">
        <f t="shared" ca="1" si="179"/>
        <v>-292129637088834.38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-292129637088834.38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-1217206821203.4766</v>
      </c>
      <c r="L4888" s="444">
        <f t="shared" ca="1" si="179"/>
        <v>-293346843910037.88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-293346843910037.88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-1222278516291.8245</v>
      </c>
      <c r="L4889" s="444">
        <f t="shared" ca="1" si="179"/>
        <v>-294569122426329.69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-294569122426329.69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-1227371343443.0403</v>
      </c>
      <c r="L4890" s="444">
        <f t="shared" ca="1" si="179"/>
        <v>-295796493769772.75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-295796493769772.75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-1232485390707.3865</v>
      </c>
      <c r="L4891" s="444">
        <f t="shared" ca="1" si="179"/>
        <v>-297028979160480.13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-297028979160480.13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-1237620746502.0005</v>
      </c>
      <c r="L4892" s="444">
        <f t="shared" ca="1" si="179"/>
        <v>-298266599906982.13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-298266599906982.13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-1242777499612.4255</v>
      </c>
      <c r="L4893" s="444">
        <f t="shared" ca="1" si="179"/>
        <v>-299509377406594.56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-299509377406594.56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-1247955739194.144</v>
      </c>
      <c r="L4894" s="444">
        <f t="shared" ca="1" si="179"/>
        <v>-300757333145788.69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-300757333145788.69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-1253155554774.1196</v>
      </c>
      <c r="L4895" s="444">
        <f t="shared" ca="1" si="179"/>
        <v>-302010488700562.81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-302010488700562.81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-1258377036252.345</v>
      </c>
      <c r="L4896" s="444">
        <f t="shared" ca="1" si="179"/>
        <v>-303268865736815.19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-303268865736815.19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-1263620273903.3965</v>
      </c>
      <c r="L4897" s="444">
        <f t="shared" ca="1" si="179"/>
        <v>-304532486010718.56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-304532486010718.56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-1268885358377.9939</v>
      </c>
      <c r="L4898" s="444">
        <f t="shared" ca="1" si="179"/>
        <v>-305801371369096.56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-305801371369096.56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-1274172380704.5691</v>
      </c>
      <c r="L4899" s="444">
        <f t="shared" ca="1" si="179"/>
        <v>-307075543749801.13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-307075543749801.13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-1279481432290.8379</v>
      </c>
      <c r="L4900" s="444">
        <f t="shared" ca="1" si="179"/>
        <v>-308355025182091.94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-308355025182091.94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-1284812604925.3831</v>
      </c>
      <c r="L4901" s="444">
        <f t="shared" ca="1" si="179"/>
        <v>-309639837787017.31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-309639837787017.31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-1290165990779.2388</v>
      </c>
      <c r="L4902" s="444">
        <f t="shared" ca="1" si="179"/>
        <v>-310930003777796.56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-310930003777796.56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-1295541682407.4856</v>
      </c>
      <c r="L4903" s="444">
        <f t="shared" ca="1" si="179"/>
        <v>-312225545460204.06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-312225545460204.06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-1300939772750.8503</v>
      </c>
      <c r="L4904" s="444">
        <f t="shared" ca="1" si="179"/>
        <v>-313526485232954.94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-313526485232954.94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-1306360355137.3123</v>
      </c>
      <c r="L4905" s="444">
        <f t="shared" ca="1" si="179"/>
        <v>-314832845588092.25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-314832845588092.25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-1311803523283.7178</v>
      </c>
      <c r="L4906" s="444">
        <f t="shared" ca="1" si="179"/>
        <v>-316144649111375.94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-316144649111375.94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-1317269371297.3997</v>
      </c>
      <c r="L4907" s="444">
        <f t="shared" ca="1" si="179"/>
        <v>-317461918482673.31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-317461918482673.31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-1322757993677.8054</v>
      </c>
      <c r="L4908" s="444">
        <f t="shared" ca="1" si="179"/>
        <v>-318784676476351.13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-318784676476351.13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-1328269485318.1296</v>
      </c>
      <c r="L4909" s="444">
        <f t="shared" ca="1" si="179"/>
        <v>-320112945961669.25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-320112945961669.25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-1333803941506.9551</v>
      </c>
      <c r="L4910" s="444">
        <f t="shared" ca="1" si="179"/>
        <v>-321446749903176.19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-321446749903176.19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-1339361457929.9009</v>
      </c>
      <c r="L4911" s="444">
        <f t="shared" ca="1" si="179"/>
        <v>-322786111361106.06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-322786111361106.06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-1344942130671.2751</v>
      </c>
      <c r="L4912" s="444">
        <f t="shared" ca="1" si="179"/>
        <v>-324131053491777.31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-324131053491777.31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-1350546056215.7388</v>
      </c>
      <c r="L4913" s="444">
        <f t="shared" ca="1" si="179"/>
        <v>-325481599547993.06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-325481599547993.06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-1356173331449.9712</v>
      </c>
      <c r="L4914" s="444">
        <f t="shared" ca="1" si="179"/>
        <v>-326837772879443.06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-326837772879443.06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-1361824053664.3462</v>
      </c>
      <c r="L4915" s="444">
        <f t="shared" ca="1" si="179"/>
        <v>-328199596933107.44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-328199596933107.44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-1367498320554.6143</v>
      </c>
      <c r="L4916" s="444">
        <f t="shared" ca="1" si="179"/>
        <v>-329567095253662.06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-329567095253662.06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-1373196230223.5918</v>
      </c>
      <c r="L4917" s="444">
        <f t="shared" ca="1" si="179"/>
        <v>-330940291483885.63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-330940291483885.63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-1378917881182.8567</v>
      </c>
      <c r="L4918" s="444">
        <f t="shared" ca="1" si="179"/>
        <v>-332319209365068.5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-332319209365068.5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-1384663372354.4521</v>
      </c>
      <c r="L4919" s="444">
        <f t="shared" ca="1" si="179"/>
        <v>-333703872737422.94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-333703872737422.94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-1390432803072.5955</v>
      </c>
      <c r="L4920" s="444">
        <f t="shared" ca="1" si="179"/>
        <v>-335094305540495.56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-335094305540495.56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-1396226273085.3982</v>
      </c>
      <c r="L4921" s="444">
        <f t="shared" ca="1" si="179"/>
        <v>-336490531813580.94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-336490531813580.94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-1402043882556.5872</v>
      </c>
      <c r="L4922" s="444">
        <f t="shared" ca="1" si="179"/>
        <v>-337892575696137.5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-337892575696137.5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-1407885732067.2395</v>
      </c>
      <c r="L4923" s="444">
        <f t="shared" ca="1" si="179"/>
        <v>-339300461428204.75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-339300461428204.75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-1413751922617.5198</v>
      </c>
      <c r="L4924" s="444">
        <f t="shared" ca="1" si="179"/>
        <v>-340714213350822.25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-340714213350822.25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-1419642555628.426</v>
      </c>
      <c r="L4925" s="444">
        <f t="shared" ca="1" si="179"/>
        <v>-342133855906450.69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-342133855906450.69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-1425557732943.5444</v>
      </c>
      <c r="L4926" s="444">
        <f t="shared" ca="1" si="179"/>
        <v>-343559413639394.25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-343559413639394.25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-1431497556830.8093</v>
      </c>
      <c r="L4927" s="444">
        <f t="shared" ca="1" si="179"/>
        <v>-344990911196225.06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-344990911196225.06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-1437462129984.271</v>
      </c>
      <c r="L4928" s="444">
        <f t="shared" ca="1" si="179"/>
        <v>-346428373326209.31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-346428373326209.31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-1443451555525.8721</v>
      </c>
      <c r="L4929" s="444">
        <f t="shared" ca="1" si="179"/>
        <v>-347871824881735.19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-347871824881735.19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-1449465937007.23</v>
      </c>
      <c r="L4930" s="444">
        <f t="shared" ca="1" si="179"/>
        <v>-349321290818742.44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-349321290818742.44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-1455505378411.4268</v>
      </c>
      <c r="L4931" s="444">
        <f t="shared" ca="1" si="179"/>
        <v>-350776796197153.88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-350776796197153.88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-1461569984154.8079</v>
      </c>
      <c r="L4932" s="444">
        <f t="shared" ca="1" si="179"/>
        <v>-352238366181308.69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-352238366181308.69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-1467659859088.7861</v>
      </c>
      <c r="L4933" s="444">
        <f t="shared" ca="1" si="179"/>
        <v>-353706026040397.5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-353706026040397.5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-1473775108501.6563</v>
      </c>
      <c r="L4934" s="444">
        <f t="shared" ca="1" si="179"/>
        <v>-355179801148899.13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-355179801148899.13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-1479915838120.4131</v>
      </c>
      <c r="L4935" s="444">
        <f t="shared" ca="1" si="179"/>
        <v>-356659716987019.56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-356659716987019.56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-1486082154112.5815</v>
      </c>
      <c r="L4936" s="444">
        <f t="shared" ca="1" si="179"/>
        <v>-358145799141132.13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-358145799141132.13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-1492274163088.0505</v>
      </c>
      <c r="L4937" s="444">
        <f t="shared" ca="1" si="179"/>
        <v>-359638073304220.19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-359638073304220.19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-1498491972100.9175</v>
      </c>
      <c r="L4938" s="444">
        <f t="shared" ca="1" si="179"/>
        <v>-361136565276321.13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-361136565276321.13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-1504735688651.3379</v>
      </c>
      <c r="L4939" s="444">
        <f t="shared" ca="1" si="179"/>
        <v>-362641300964972.44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-362641300964972.44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-1511005420687.3853</v>
      </c>
      <c r="L4940" s="444">
        <f t="shared" ca="1" si="179"/>
        <v>-364152306385659.81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-364152306385659.81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-1517301276606.9158</v>
      </c>
      <c r="L4941" s="444">
        <f t="shared" ca="1" si="179"/>
        <v>-365669607662266.75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-365669607662266.75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-1523623365259.4448</v>
      </c>
      <c r="L4942" s="444">
        <f t="shared" ca="1" si="179"/>
        <v>-367193231027526.19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-367193231027526.19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-1529971795948.0259</v>
      </c>
      <c r="L4943" s="444">
        <f t="shared" ca="1" si="179"/>
        <v>-368723202823474.19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-368723202823474.19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-1536346678431.1423</v>
      </c>
      <c r="L4944" s="444">
        <f t="shared" ca="1" si="179"/>
        <v>-370259549501905.31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-370259549501905.31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-1542748122924.6055</v>
      </c>
      <c r="L4945" s="444">
        <f t="shared" ca="1" si="179"/>
        <v>-371802297624829.94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-371802297624829.94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-1549176240103.458</v>
      </c>
      <c r="L4946" s="444">
        <f t="shared" ca="1" si="179"/>
        <v>-373351473864933.38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-373351473864933.38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-1555631141103.8892</v>
      </c>
      <c r="L4947" s="444">
        <f t="shared" ca="1" si="179"/>
        <v>-374907105006037.25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-374907105006037.25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-1562112937525.1553</v>
      </c>
      <c r="L4948" s="444">
        <f t="shared" ca="1" si="179"/>
        <v>-376469217943562.38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-376469217943562.38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-1568621741431.5098</v>
      </c>
      <c r="L4949" s="444">
        <f t="shared" ca="1" si="179"/>
        <v>-378037839684993.88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-378037839684993.88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-1575157665354.1411</v>
      </c>
      <c r="L4950" s="444">
        <f t="shared" ca="1" si="179"/>
        <v>-379612997350348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-379612997350348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-1581720822293.1167</v>
      </c>
      <c r="L4951" s="444">
        <f t="shared" ca="1" si="179"/>
        <v>-381194718172641.13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-381194718172641.13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-1588311325719.3379</v>
      </c>
      <c r="L4952" s="444">
        <f t="shared" ca="1" si="179"/>
        <v>-382783029498360.44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-382783029498360.44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-1594929289576.5017</v>
      </c>
      <c r="L4953" s="444">
        <f t="shared" ca="1" si="179"/>
        <v>-384377958787936.94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-384377958787936.94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-1601574828283.0706</v>
      </c>
      <c r="L4954" s="444">
        <f t="shared" ca="1" si="179"/>
        <v>-385979533616220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-385979533616220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-1608248056734.25</v>
      </c>
      <c r="L4955" s="444">
        <f t="shared" ca="1" si="179"/>
        <v>-387587781672954.25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-387587781672954.25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-1614949090303.9761</v>
      </c>
      <c r="L4956" s="444">
        <f t="shared" ca="1" si="179"/>
        <v>-389202730763258.25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-389202730763258.25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-1621678044846.9094</v>
      </c>
      <c r="L4957" s="444">
        <f t="shared" ca="1" si="179"/>
        <v>-390824408808105.19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-390824408808105.19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-1628435036700.4382</v>
      </c>
      <c r="L4958" s="444">
        <f t="shared" ca="1" si="179"/>
        <v>-392452843844805.63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-392452843844805.63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-1635220182686.6902</v>
      </c>
      <c r="L4959" s="444">
        <f t="shared" ca="1" si="179"/>
        <v>-394088064027492.31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-394088064027492.31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-1642033600114.5513</v>
      </c>
      <c r="L4960" s="444">
        <f t="shared" ca="1" si="179"/>
        <v>-395730097627606.88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-395730097627606.88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-1648875406781.6953</v>
      </c>
      <c r="L4961" s="444">
        <f t="shared" ca="1" si="179"/>
        <v>-397378973034388.56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-397378973034388.56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-1655745720976.6189</v>
      </c>
      <c r="L4962" s="444">
        <f t="shared" ca="1" si="179"/>
        <v>-399034718755365.19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-399034718755365.19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-1662644661480.6882</v>
      </c>
      <c r="L4963" s="444">
        <f t="shared" ca="1" si="179"/>
        <v>-400697363416845.88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-400697363416845.88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-1669572347570.1912</v>
      </c>
      <c r="L4964" s="444">
        <f t="shared" ca="1" si="179"/>
        <v>-402366935764416.06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-402366935764416.06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-1676528899018.4001</v>
      </c>
      <c r="L4965" s="444">
        <f t="shared" ca="1" si="179"/>
        <v>-404043464663434.44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-404043464663434.44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-1683514436097.6436</v>
      </c>
      <c r="L4966" s="444">
        <f t="shared" ca="1" si="179"/>
        <v>-405726979099532.06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-405726979099532.06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-1690529079581.3835</v>
      </c>
      <c r="L4967" s="444">
        <f t="shared" ca="1" si="179"/>
        <v>-407417508179113.44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-407417508179113.44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-1697572950746.3059</v>
      </c>
      <c r="L4968" s="444">
        <f t="shared" ca="1" si="179"/>
        <v>-409115081129859.75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-409115081129859.75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-1704646171374.4155</v>
      </c>
      <c r="L4969" s="444">
        <f t="shared" ca="1" si="179"/>
        <v>-410819727301234.19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-410819727301234.19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-1711748863755.1423</v>
      </c>
      <c r="L4970" s="444">
        <f t="shared" ca="1" si="179"/>
        <v>-412531476164989.31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-412531476164989.31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-1718881150687.4556</v>
      </c>
      <c r="L4971" s="444">
        <f t="shared" ca="1" si="179"/>
        <v>-414250357315676.75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-414250357315676.75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-1726043155481.9863</v>
      </c>
      <c r="L4972" s="444">
        <f t="shared" ca="1" si="179"/>
        <v>-415976400471158.75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-415976400471158.75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-1733235001963.1614</v>
      </c>
      <c r="L4973" s="444">
        <f t="shared" ca="1" si="179"/>
        <v>-417709635473121.94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-417709635473121.94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-1740456814471.3413</v>
      </c>
      <c r="L4974" s="444">
        <f t="shared" ca="1" si="179"/>
        <v>-419450092287593.25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-419450092287593.25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-1747708717864.9719</v>
      </c>
      <c r="L4975" s="444">
        <f t="shared" ca="1" si="179"/>
        <v>-421197801005458.25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-421197801005458.25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-1754990837522.7427</v>
      </c>
      <c r="L4976" s="444">
        <f t="shared" ca="1" si="179"/>
        <v>-422952791842981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-422952791842981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-1762303299345.7542</v>
      </c>
      <c r="L4977" s="444">
        <f t="shared" ca="1" si="179"/>
        <v>-424715095142326.75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-424715095142326.75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-1769646229759.6948</v>
      </c>
      <c r="L4978" s="444">
        <f t="shared" ca="1" si="179"/>
        <v>-426484741372086.44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-426484741372086.44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-1777019755717.0269</v>
      </c>
      <c r="L4979" s="444">
        <f t="shared" ca="1" si="179"/>
        <v>-428261761127803.44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-428261761127803.44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-1784424004699.1809</v>
      </c>
      <c r="L4980" s="444">
        <f t="shared" ca="1" si="179"/>
        <v>-430046185132502.63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-430046185132502.63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-1791859104718.761</v>
      </c>
      <c r="L4981" s="444">
        <f t="shared" ca="1" si="179"/>
        <v>-431838044237221.38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-431838044237221.38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-1799325184321.7556</v>
      </c>
      <c r="L4982" s="444">
        <f t="shared" ca="1" si="179"/>
        <v>-433637369421543.13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-433637369421543.13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-1806822372589.7629</v>
      </c>
      <c r="L4983" s="444">
        <f t="shared" ca="1" si="179"/>
        <v>-435444191794132.88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-435444191794132.88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-1814350799142.2202</v>
      </c>
      <c r="L4984" s="444">
        <f t="shared" ca="1" si="179"/>
        <v>-437258542593275.13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-437258542593275.13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-1821910594138.6462</v>
      </c>
      <c r="L4985" s="444">
        <f t="shared" ca="1" si="179"/>
        <v>-439080453187413.75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-439080453187413.75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-1829501888280.8906</v>
      </c>
      <c r="L4986" s="444">
        <f t="shared" ca="1" si="179"/>
        <v>-440909955075694.63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-440909955075694.63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-1837124812815.3945</v>
      </c>
      <c r="L4987" s="444">
        <f t="shared" ca="1" si="179"/>
        <v>-442747079888510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-442747079888510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-1844779499535.4585</v>
      </c>
      <c r="L4988" s="444">
        <f t="shared" ca="1" si="179"/>
        <v>-444591859388045.44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-444591859388045.44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-1852466080783.5229</v>
      </c>
      <c r="L4989" s="444">
        <f t="shared" ca="1" si="179"/>
        <v>-446444325468828.94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-446444325468828.94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-1860184689453.4539</v>
      </c>
      <c r="L4990" s="444">
        <f t="shared" ca="1" si="179"/>
        <v>-448304510158282.38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-448304510158282.38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-1867935458992.8433</v>
      </c>
      <c r="L4991" s="444">
        <f t="shared" ca="1" si="179"/>
        <v>-450172445617275.19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-450172445617275.19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-1875718523405.313</v>
      </c>
      <c r="L4992" s="444">
        <f t="shared" ca="1" si="179"/>
        <v>-452048164140680.5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-452048164140680.5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-1883534017252.8357</v>
      </c>
      <c r="L4993" s="444">
        <f t="shared" ca="1" si="179"/>
        <v>-453931698157933.31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-453931698157933.31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-1891382075658.0554</v>
      </c>
      <c r="L4994" s="444">
        <f t="shared" ca="1" si="179"/>
        <v>-455823080233591.38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-455823080233591.38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-1899262834306.6306</v>
      </c>
      <c r="L4995" s="444">
        <f t="shared" ca="1" si="179"/>
        <v>-457722343067898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-457722343067898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-1907176429449.575</v>
      </c>
      <c r="L4996" s="444">
        <f t="shared" ca="1" si="179"/>
        <v>-459629519497347.56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-459629519497347.56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-1915122997905.6145</v>
      </c>
      <c r="L4997" s="444">
        <f t="shared" ca="1" si="179"/>
        <v>-461544642495253.19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-461544642495253.19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-1923102677063.5549</v>
      </c>
      <c r="L4998" s="444">
        <f t="shared" ca="1" si="179"/>
        <v>-463467745172316.75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-463467745172316.75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-1931115604884.6533</v>
      </c>
      <c r="L4999" s="444">
        <f t="shared" ca="1" si="179"/>
        <v>-465398860777201.38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-465398860777201.38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-1939161919905.0056</v>
      </c>
      <c r="L5000" s="444">
        <f t="shared" ca="1" si="179"/>
        <v>-467338022697106.38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-467338022697106.38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-1947241761237.9434</v>
      </c>
      <c r="L5001" s="444">
        <f t="shared" ca="1" si="179"/>
        <v>-469285264458344.31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-469285264458344.31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-1955355268576.4346</v>
      </c>
      <c r="L5002" s="444">
        <f t="shared" ca="1" si="179"/>
        <v>-471240619726920.75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-471240619726920.75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-1963502582195.5032</v>
      </c>
      <c r="L5003" s="444">
        <f t="shared" ca="1" si="179"/>
        <v>-473204122309116.25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-473204122309116.25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-1971683842954.6511</v>
      </c>
      <c r="L5004" s="444">
        <f t="shared" ca="1" si="179"/>
        <v>-475175806152070.88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-475175806152070.88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-1979899192300.2949</v>
      </c>
      <c r="L5005" s="444">
        <f t="shared" ca="1" si="179"/>
        <v>-477155705344371.19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-477155705344371.19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-1988148772268.2131</v>
      </c>
      <c r="L5006" s="444">
        <f t="shared" ca="1" si="179"/>
        <v>-479143854116639.38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-479143854116639.38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-1996432725485.9973</v>
      </c>
      <c r="L5007" s="444">
        <f t="shared" ca="1" si="179"/>
        <v>-481140286842125.38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-481140286842125.38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-2004751195175.5225</v>
      </c>
      <c r="L5008" s="444">
        <f t="shared" ca="1" si="179"/>
        <v>-483145038037300.88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-483145038037300.88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-2013104325155.4202</v>
      </c>
      <c r="L5009" s="444">
        <f t="shared" ca="1" si="179"/>
        <v>-485158142362456.31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-485158142362456.31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-2021492259843.5681</v>
      </c>
      <c r="L5010" s="444">
        <f t="shared" ca="1" si="179"/>
        <v>-487179634622299.88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-487179634622299.88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-2029915144259.5828</v>
      </c>
      <c r="L5011" s="444">
        <f t="shared" ca="1" si="179"/>
        <v>-489209549766559.44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-489209549766559.44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-2038373124027.3311</v>
      </c>
      <c r="L5012" s="444">
        <f t="shared" ca="1" si="179"/>
        <v>-491247922890586.75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-491247922890586.75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-2046866345377.4448</v>
      </c>
      <c r="L5013" s="444">
        <f t="shared" ca="1" si="179"/>
        <v>-493294789235964.19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-493294789235964.19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-2055394955149.8508</v>
      </c>
      <c r="L5014" s="444">
        <f t="shared" ca="1" si="179"/>
        <v>-495350184191114.06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-495350184191114.06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-2063959100796.3086</v>
      </c>
      <c r="L5015" s="444">
        <f t="shared" ca="1" si="179"/>
        <v>-497414143291910.38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-497414143291910.38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-2072558930382.9602</v>
      </c>
      <c r="L5016" s="444">
        <f t="shared" ca="1" si="179"/>
        <v>-499486702222293.31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-499486702222293.31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-2081194592592.8884</v>
      </c>
      <c r="L5017" s="444">
        <f t="shared" ca="1" si="179"/>
        <v>-501567896814886.19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-501567896814886.19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-2089866236728.6926</v>
      </c>
      <c r="L5018" s="444">
        <f t="shared" ca="1" si="179"/>
        <v>-503657763051614.88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-503657763051614.88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-2098574012715.0623</v>
      </c>
      <c r="L5019" s="444">
        <f t="shared" ca="1" si="179"/>
        <v>-505756337064329.94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-505756337064329.94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-2107318071101.3748</v>
      </c>
      <c r="L5020" s="444">
        <f t="shared" ca="1" si="179"/>
        <v>-507863655135431.31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-507863655135431.31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-2116098563064.2969</v>
      </c>
      <c r="L5021" s="444">
        <f t="shared" ca="1" si="179"/>
        <v>-509979753698495.63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-509979753698495.63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-2124915640410.3984</v>
      </c>
      <c r="L5022" s="444">
        <f t="shared" ca="1" si="179"/>
        <v>-512104669338906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-512104669338906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-2133769455578.7749</v>
      </c>
      <c r="L5023" s="444">
        <f t="shared" ca="1" si="179"/>
        <v>-514238438794484.75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-514238438794484.75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-2142660161643.6868</v>
      </c>
      <c r="L5024" s="444">
        <f t="shared" ca="1" si="179"/>
        <v>-516381098956128.44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-516381098956128.44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-2151587912317.2019</v>
      </c>
      <c r="L5025" s="444">
        <f t="shared" ca="1" si="179"/>
        <v>-518532686868445.63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-518532686868445.63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-2160552861951.8564</v>
      </c>
      <c r="L5026" s="444">
        <f t="shared" ca="1" si="179"/>
        <v>-520693239730397.5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-520693239730397.5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-2169555165543.3225</v>
      </c>
      <c r="L5027" s="444">
        <f t="shared" ca="1" si="179"/>
        <v>-522862794895940.81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-522862794895940.81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-2178594978733.0867</v>
      </c>
      <c r="L5028" s="444">
        <f t="shared" ca="1" si="179"/>
        <v>-525041389874673.88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-525041389874673.88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-2187672457811.1414</v>
      </c>
      <c r="L5029" s="444">
        <f t="shared" ca="1" si="179"/>
        <v>-527229062332485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-527229062332485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-2196787759718.6875</v>
      </c>
      <c r="L5030" s="444">
        <f t="shared" ca="1" si="179"/>
        <v>-529425850092203.69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-529425850092203.69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-2205941042050.8486</v>
      </c>
      <c r="L5031" s="444">
        <f t="shared" ca="1" si="179"/>
        <v>-531631791134254.56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-531631791134254.56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-2215132463059.394</v>
      </c>
      <c r="L5032" s="444">
        <f t="shared" ca="1" si="179"/>
        <v>-533846923597313.94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-533846923597313.94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-2224362181655.4746</v>
      </c>
      <c r="L5033" s="444">
        <f t="shared" ca="1" si="179"/>
        <v>-536071285778969.44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-536071285778969.44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-2233630357412.3726</v>
      </c>
      <c r="L5034" s="444">
        <f t="shared" ca="1" si="179"/>
        <v>-538304916136381.81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-538304916136381.81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-2242937150568.2573</v>
      </c>
      <c r="L5035" s="444">
        <f t="shared" ca="1" si="179"/>
        <v>-540547853286950.06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-540547853286950.06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-2252282722028.959</v>
      </c>
      <c r="L5036" s="444">
        <f t="shared" ca="1" si="179"/>
        <v>-542800136008979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-542800136008979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-2261667233370.7456</v>
      </c>
      <c r="L5037" s="444">
        <f t="shared" ca="1" si="179"/>
        <v>-545061803242349.75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-545061803242349.75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-2271090846843.124</v>
      </c>
      <c r="L5038" s="444">
        <f t="shared" ca="1" si="179"/>
        <v>-547332894089192.88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-547332894089192.88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-2280553725371.6367</v>
      </c>
      <c r="L5039" s="444">
        <f t="shared" ca="1" si="179"/>
        <v>-549613447814564.5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-549613447814564.5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-2290056032560.6855</v>
      </c>
      <c r="L5040" s="444">
        <f t="shared" ca="1" si="179"/>
        <v>-551903503847125.19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-551903503847125.19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-2299597932696.355</v>
      </c>
      <c r="L5041" s="444">
        <f t="shared" ca="1" si="179"/>
        <v>-554203101779821.56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-554203101779821.56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-2309179590749.2563</v>
      </c>
      <c r="L5042" s="444">
        <f t="shared" ca="1" si="179"/>
        <v>-556512281370570.81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-556512281370570.81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-2318801172377.3784</v>
      </c>
      <c r="L5043" s="444">
        <f t="shared" ca="1" si="179"/>
        <v>-558831082542948.19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-558831082542948.19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-2328462843928.9507</v>
      </c>
      <c r="L5044" s="444">
        <f t="shared" ca="1" si="179"/>
        <v>-561159545386877.13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-561159545386877.13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-2338164772445.3213</v>
      </c>
      <c r="L5045" s="444">
        <f t="shared" ca="1" si="179"/>
        <v>-563497710159322.5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-563497710159322.5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-2347907125663.8438</v>
      </c>
      <c r="L5046" s="444">
        <f t="shared" ca="1" si="179"/>
        <v>-565845617284986.38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-565845617284986.38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-2357690072020.7764</v>
      </c>
      <c r="L5047" s="444">
        <f t="shared" ca="1" si="179"/>
        <v>-568203307357007.13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-568203307357007.13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-2367513780654.1963</v>
      </c>
      <c r="L5048" s="444">
        <f t="shared" ca="1" si="179"/>
        <v>-570570821137661.38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-570570821137661.38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-2377378421406.9224</v>
      </c>
      <c r="L5049" s="444">
        <f t="shared" ca="1" si="179"/>
        <v>-572948199559068.25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-572948199559068.25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-2387284164829.4512</v>
      </c>
      <c r="L5050" s="444">
        <f t="shared" ca="1" si="179"/>
        <v>-575335483723897.75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-575335483723897.75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-2397231182182.9072</v>
      </c>
      <c r="L5051" s="444">
        <f t="shared" ca="1" si="179"/>
        <v>-577732714906080.63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-577732714906080.63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-2407219645442.0024</v>
      </c>
      <c r="L5052" s="444">
        <f t="shared" ca="1" si="179"/>
        <v>-580139934551522.63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-580139934551522.63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-2417249727298.0107</v>
      </c>
      <c r="L5053" s="444">
        <f t="shared" ca="1" si="179"/>
        <v>-582557184278820.63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-582557184278820.63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-2427321601161.7524</v>
      </c>
      <c r="L5054" s="444">
        <f t="shared" ca="1" si="179"/>
        <v>-584984505879982.38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-584984505879982.38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-2437435441166.5933</v>
      </c>
      <c r="L5055" s="444">
        <f t="shared" ca="1" si="179"/>
        <v>-587421941321149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-587421941321149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-2447591422171.4541</v>
      </c>
      <c r="L5056" s="444">
        <f t="shared" ca="1" si="179"/>
        <v>-589869532743320.5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-589869532743320.5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-2457789719763.8354</v>
      </c>
      <c r="L5057" s="444">
        <f t="shared" ca="1" si="179"/>
        <v>-592327322463084.38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-592327322463084.38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-2468030510262.8516</v>
      </c>
      <c r="L5058" s="444">
        <f t="shared" ca="1" si="179"/>
        <v>-594795352973347.25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-594795352973347.25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-2478313970722.2803</v>
      </c>
      <c r="L5059" s="444">
        <f t="shared" ca="1" si="179"/>
        <v>-597273666944069.5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-597273666944069.5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-2488640278933.623</v>
      </c>
      <c r="L5060" s="444">
        <f t="shared" ca="1" si="179"/>
        <v>-599762307223003.13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-599762307223003.13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-2499009613429.1797</v>
      </c>
      <c r="L5061" s="444">
        <f t="shared" ca="1" si="179"/>
        <v>-602261316836432.25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-602261316836432.25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-2509422153485.1343</v>
      </c>
      <c r="L5062" s="444">
        <f t="shared" ca="1" si="179"/>
        <v>-604770738989917.38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-604770738989917.38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-2519878079124.6558</v>
      </c>
      <c r="L5063" s="444">
        <f t="shared" ca="1" si="179"/>
        <v>-607290617069042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-607290617069042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-2530377571121.0083</v>
      </c>
      <c r="L5064" s="444">
        <f t="shared" ca="1" si="179"/>
        <v>-609820994640163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-609820994640163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-2540920811000.6792</v>
      </c>
      <c r="L5065" s="444">
        <f t="shared" ca="1" si="179"/>
        <v>-612361915451163.63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-612361915451163.63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-2551507981046.5151</v>
      </c>
      <c r="L5066" s="444">
        <f t="shared" ca="1" si="179"/>
        <v>-614913423432210.13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-614913423432210.13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-2562139264300.8755</v>
      </c>
      <c r="L5067" s="444">
        <f t="shared" ca="1" si="179"/>
        <v>-617475562696511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-617475562696511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-2572814844568.7959</v>
      </c>
      <c r="L5068" s="444">
        <f t="shared" ca="1" si="179"/>
        <v>-620048377541079.75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-620048377541079.75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-2583534906421.1655</v>
      </c>
      <c r="L5069" s="444">
        <f t="shared" ca="1" si="179"/>
        <v>-622631912447500.88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-622631912447500.88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-2594299635197.9204</v>
      </c>
      <c r="L5070" s="444">
        <f t="shared" ca="1" si="179"/>
        <v>-625226212082698.75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-625226212082698.75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-2605109217011.2446</v>
      </c>
      <c r="L5071" s="444">
        <f t="shared" ca="1" si="179"/>
        <v>-627831321299710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-627831321299710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-2615963838748.7915</v>
      </c>
      <c r="L5072" s="444">
        <f t="shared" ca="1" si="179"/>
        <v>-630447285138458.75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-630447285138458.75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-2626863688076.9116</v>
      </c>
      <c r="L5073" s="444">
        <f t="shared" ca="1" si="179"/>
        <v>-633074148826535.63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-633074148826535.63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-2637808953443.8984</v>
      </c>
      <c r="L5074" s="444">
        <f t="shared" ca="1" si="179"/>
        <v>-635711957779979.5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-635711957779979.5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-2648799824083.248</v>
      </c>
      <c r="L5075" s="444">
        <f t="shared" ca="1" si="179"/>
        <v>-638360757604062.75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-638360757604062.75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-2659836490016.9282</v>
      </c>
      <c r="L5076" s="444">
        <f t="shared" ca="1" si="179"/>
        <v>-641020594094079.63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-641020594094079.63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-2670919142058.665</v>
      </c>
      <c r="L5077" s="444">
        <f t="shared" ca="1" si="179"/>
        <v>-643691513236138.25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-643691513236138.25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-2682047971817.2427</v>
      </c>
      <c r="L5078" s="444">
        <f t="shared" ca="1" si="179"/>
        <v>-646373561207955.5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-646373561207955.5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-2693223171699.8145</v>
      </c>
      <c r="L5079" s="444">
        <f t="shared" ca="1" si="179"/>
        <v>-649066784379655.38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-649066784379655.38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-2704444934915.2305</v>
      </c>
      <c r="L5080" s="444">
        <f t="shared" ca="1" si="179"/>
        <v>-651771229314570.63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-651771229314570.63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-2715713455477.3774</v>
      </c>
      <c r="L5081" s="444">
        <f t="shared" ca="1" si="179"/>
        <v>-654486942770048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-654486942770048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-2727028928208.5332</v>
      </c>
      <c r="L5082" s="444">
        <f t="shared" ca="1" si="179"/>
        <v>-657213971698256.5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-657213971698256.5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-2738391548742.7354</v>
      </c>
      <c r="L5083" s="444">
        <f t="shared" ca="1" si="179"/>
        <v>-659952363246999.25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-659952363246999.25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-2749801513529.1636</v>
      </c>
      <c r="L5084" s="444">
        <f t="shared" ca="1" si="179"/>
        <v>-662702164760528.38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-662702164760528.38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-2761259019835.5347</v>
      </c>
      <c r="L5085" s="444">
        <f t="shared" ca="1" si="179"/>
        <v>-665463423780363.88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-665463423780363.88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-2772764265751.5161</v>
      </c>
      <c r="L5086" s="444">
        <f t="shared" ca="1" si="179"/>
        <v>-668236188046115.38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-668236188046115.38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-2784317450192.1475</v>
      </c>
      <c r="L5087" s="444">
        <f t="shared" ca="1" si="179"/>
        <v>-671020505496307.5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-671020505496307.5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-2795918772901.2813</v>
      </c>
      <c r="L5088" s="444">
        <f t="shared" ca="1" si="179"/>
        <v>-673816424269208.75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-673816424269208.75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-2807568434455.0366</v>
      </c>
      <c r="L5089" s="444">
        <f t="shared" ca="1" si="179"/>
        <v>-676623992703663.75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-676623992703663.75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-2819266636265.2656</v>
      </c>
      <c r="L5090" s="444">
        <f t="shared" ca="1" si="179"/>
        <v>-679443259339929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-679443259339929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-2831013580583.0376</v>
      </c>
      <c r="L5091" s="444">
        <f t="shared" ca="1" si="179"/>
        <v>-682274272920512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-682274272920512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-2842809470502.1333</v>
      </c>
      <c r="L5092" s="444">
        <f t="shared" ca="1" si="179"/>
        <v>-685117082391014.13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-685117082391014.13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-2854654509962.5586</v>
      </c>
      <c r="L5093" s="444">
        <f t="shared" ca="1" si="179"/>
        <v>-687971736900976.63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-687971736900976.63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-2866548903754.0693</v>
      </c>
      <c r="L5094" s="444">
        <f t="shared" ca="1" si="179"/>
        <v>-690838285804730.75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-690838285804730.75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-2878492857519.7114</v>
      </c>
      <c r="L5095" s="444">
        <f t="shared" ca="1" si="179"/>
        <v>-693716778662250.5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-693716778662250.5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-2890486577759.377</v>
      </c>
      <c r="L5096" s="444">
        <f t="shared" ca="1" si="179"/>
        <v>-696607265240009.88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-696607265240009.88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-2902530271833.3745</v>
      </c>
      <c r="L5097" s="444">
        <f t="shared" ca="1" si="179"/>
        <v>-699509795511843.25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-699509795511843.25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-2914624147966.0137</v>
      </c>
      <c r="L5098" s="444">
        <f t="shared" ca="1" si="179"/>
        <v>-702424419659809.25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-702424419659809.25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-2926768415249.2051</v>
      </c>
      <c r="L5099" s="444">
        <f t="shared" ca="1" si="179"/>
        <v>-705351188075058.5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-705351188075058.5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-2938963283646.0771</v>
      </c>
      <c r="L5100" s="444">
        <f t="shared" ca="1" si="179"/>
        <v>-708290151358704.63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-708290151358704.63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-2951208963994.6025</v>
      </c>
      <c r="L5101" s="444">
        <f t="shared" ca="1" si="179"/>
        <v>-711241360322699.25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-711241360322699.25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-2963505668011.2471</v>
      </c>
      <c r="L5102" s="444">
        <f t="shared" ca="1" si="179"/>
        <v>-714204865990710.5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-714204865990710.5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-2975853608294.627</v>
      </c>
      <c r="L5103" s="444">
        <f t="shared" ca="1" si="179"/>
        <v>-717180719599005.13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-717180719599005.13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-2988252998329.188</v>
      </c>
      <c r="L5104" s="444">
        <f t="shared" ca="1" si="179"/>
        <v>-720168972597334.38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-720168972597334.38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-3000704052488.8931</v>
      </c>
      <c r="L5105" s="444">
        <f t="shared" ca="1" si="179"/>
        <v>-723169676649823.25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-723169676649823.25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-3013206986040.9302</v>
      </c>
      <c r="L5106" s="444">
        <f t="shared" ca="1" si="179"/>
        <v>-726182883635864.13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-726182883635864.13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-3025762015149.4336</v>
      </c>
      <c r="L5107" s="444">
        <f t="shared" ca="1" si="179"/>
        <v>-729208645651013.5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-729208645651013.5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-3038369356879.2227</v>
      </c>
      <c r="L5108" s="444">
        <f t="shared" ref="L5108:L5362" ca="1" si="184">I5108-J5108+K5108</f>
        <v>-732247015007892.75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-732247015007892.75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-3051029229199.5532</v>
      </c>
      <c r="L5109" s="444">
        <f t="shared" ca="1" si="184"/>
        <v>-735298044237092.25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-735298044237092.25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-3063741850987.8843</v>
      </c>
      <c r="L5110" s="444">
        <f t="shared" ca="1" si="184"/>
        <v>-738361786088080.13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-738361786088080.13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-3076507442033.667</v>
      </c>
      <c r="L5111" s="444">
        <f t="shared" ca="1" si="184"/>
        <v>-741438293530113.75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-741438293530113.75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-3089326223042.1406</v>
      </c>
      <c r="L5112" s="444">
        <f t="shared" ca="1" si="184"/>
        <v>-744527619753155.88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-744527619753155.88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-3102198415638.1494</v>
      </c>
      <c r="L5113" s="444">
        <f t="shared" ca="1" si="184"/>
        <v>-747629818168794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-747629818168794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-3115124242369.9751</v>
      </c>
      <c r="L5114" s="444">
        <f t="shared" ca="1" si="184"/>
        <v>-750744942411164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-750744942411164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-3128103926713.1831</v>
      </c>
      <c r="L5115" s="444">
        <f t="shared" ca="1" si="184"/>
        <v>-753873046337877.13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-753873046337877.13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-3141137693074.4878</v>
      </c>
      <c r="L5116" s="444">
        <f t="shared" ca="1" si="184"/>
        <v>-757014184030951.63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-757014184030951.63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-3154225766795.6318</v>
      </c>
      <c r="L5117" s="444">
        <f t="shared" ca="1" si="184"/>
        <v>-760168409797747.25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-760168409797747.25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-3167368374157.2803</v>
      </c>
      <c r="L5118" s="444">
        <f t="shared" ca="1" si="184"/>
        <v>-763335778171904.5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-763335778171904.5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-3180565742382.9355</v>
      </c>
      <c r="L5119" s="444">
        <f t="shared" ca="1" si="184"/>
        <v>-766516343914287.38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-766516343914287.38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-3193818099642.8643</v>
      </c>
      <c r="L5120" s="444">
        <f t="shared" ca="1" si="184"/>
        <v>-769710162013930.25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-769710162013930.25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-3207125675058.0425</v>
      </c>
      <c r="L5121" s="444">
        <f t="shared" ca="1" si="184"/>
        <v>-772917287688988.25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-772917287688988.25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-3220488698704.1177</v>
      </c>
      <c r="L5122" s="444">
        <f t="shared" ca="1" si="184"/>
        <v>-776137776387692.38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-776137776387692.38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-3233907401615.3848</v>
      </c>
      <c r="L5123" s="444">
        <f t="shared" ca="1" si="184"/>
        <v>-779371683789307.75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-779371683789307.75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-3247382015788.7822</v>
      </c>
      <c r="L5124" s="444">
        <f t="shared" ca="1" si="184"/>
        <v>-782619065805096.5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-782619065805096.5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-3260912774187.9019</v>
      </c>
      <c r="L5125" s="444">
        <f t="shared" ca="1" si="184"/>
        <v>-785879978579284.38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-785879978579284.38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-3274499910747.0181</v>
      </c>
      <c r="L5126" s="444">
        <f t="shared" ca="1" si="184"/>
        <v>-789154478490031.38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-789154478490031.38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-3288143660375.1309</v>
      </c>
      <c r="L5127" s="444">
        <f t="shared" ca="1" si="184"/>
        <v>-792442622150406.5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-792442622150406.5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-3301844258960.0269</v>
      </c>
      <c r="L5128" s="444">
        <f t="shared" ca="1" si="184"/>
        <v>-795744466409366.5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-795744466409366.5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-3315601943372.3604</v>
      </c>
      <c r="L5129" s="444">
        <f t="shared" ca="1" si="184"/>
        <v>-799060068352738.88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-799060068352738.88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-3329416951469.7451</v>
      </c>
      <c r="L5130" s="444">
        <f t="shared" ca="1" si="184"/>
        <v>-802389485304208.63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-802389485304208.63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-3343289522100.8691</v>
      </c>
      <c r="L5131" s="444">
        <f t="shared" ca="1" si="184"/>
        <v>-805732774826309.5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-805732774826309.5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-3357219895109.623</v>
      </c>
      <c r="L5132" s="444">
        <f t="shared" ca="1" si="184"/>
        <v>-809089994721419.13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-809089994721419.13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-3371208311339.2461</v>
      </c>
      <c r="L5133" s="444">
        <f t="shared" ca="1" si="184"/>
        <v>-812461203032758.38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-812461203032758.38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-3385255012636.4932</v>
      </c>
      <c r="L5134" s="444">
        <f t="shared" ca="1" si="184"/>
        <v>-815846458045394.88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-815846458045394.88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-3399360241855.812</v>
      </c>
      <c r="L5135" s="444">
        <f t="shared" ca="1" si="184"/>
        <v>-819245818287250.63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-819245818287250.63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-3413524242863.5444</v>
      </c>
      <c r="L5136" s="444">
        <f t="shared" ca="1" si="184"/>
        <v>-822659342530114.13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-822659342530114.13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-3427747260542.1421</v>
      </c>
      <c r="L5137" s="444">
        <f t="shared" ca="1" si="184"/>
        <v>-826087089790656.25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-826087089790656.25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-3442029540794.4009</v>
      </c>
      <c r="L5138" s="444">
        <f t="shared" ca="1" si="184"/>
        <v>-829529119331450.63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-829529119331450.63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-3456371330547.7109</v>
      </c>
      <c r="L5139" s="444">
        <f t="shared" ca="1" si="184"/>
        <v>-832985490661998.38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-832985490661998.38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-3470772877758.3267</v>
      </c>
      <c r="L5140" s="444">
        <f t="shared" ca="1" si="184"/>
        <v>-836456263539756.75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-836456263539756.75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-3485234431415.6533</v>
      </c>
      <c r="L5141" s="444">
        <f t="shared" ca="1" si="184"/>
        <v>-839941497971172.38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-839941497971172.38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-3499756241546.5518</v>
      </c>
      <c r="L5142" s="444">
        <f t="shared" ca="1" si="184"/>
        <v>-843441254212718.88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-843441254212718.88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-3514338559219.6621</v>
      </c>
      <c r="L5143" s="444">
        <f t="shared" ca="1" si="184"/>
        <v>-846955592771938.5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-846955592771938.5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-3528981636549.7437</v>
      </c>
      <c r="L5144" s="444">
        <f t="shared" ca="1" si="184"/>
        <v>-850484574408488.25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-850484574408488.25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-3543685726702.0342</v>
      </c>
      <c r="L5145" s="444">
        <f t="shared" ca="1" si="184"/>
        <v>-854028260135190.25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-854028260135190.25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-3558451083896.626</v>
      </c>
      <c r="L5146" s="444">
        <f t="shared" ca="1" si="184"/>
        <v>-857586711219086.88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-857586711219086.88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-3573277963412.8618</v>
      </c>
      <c r="L5147" s="444">
        <f t="shared" ca="1" si="184"/>
        <v>-861159989182499.75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-861159989182499.75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-3588166621593.749</v>
      </c>
      <c r="L5148" s="444">
        <f t="shared" ca="1" si="184"/>
        <v>-864748155804093.5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-864748155804093.5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-3603117315850.3896</v>
      </c>
      <c r="L5149" s="444">
        <f t="shared" ca="1" si="184"/>
        <v>-868351273119943.88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-868351273119943.88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-3618130304666.4326</v>
      </c>
      <c r="L5150" s="444">
        <f t="shared" ca="1" si="184"/>
        <v>-871969403424610.25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-871969403424610.25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-3633205847602.5425</v>
      </c>
      <c r="L5151" s="444">
        <f t="shared" ca="1" si="184"/>
        <v>-875602609272212.75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-875602609272212.75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-3648344205300.8862</v>
      </c>
      <c r="L5152" s="444">
        <f t="shared" ca="1" si="184"/>
        <v>-879250953477513.63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-879250953477513.63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-3663545639489.6396</v>
      </c>
      <c r="L5153" s="444">
        <f t="shared" ca="1" si="184"/>
        <v>-882914499117003.25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-882914499117003.25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-3678810412987.5137</v>
      </c>
      <c r="L5154" s="444">
        <f t="shared" ca="1" si="184"/>
        <v>-886593309529990.75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-886593309529990.75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-3694138789708.2949</v>
      </c>
      <c r="L5155" s="444">
        <f t="shared" ca="1" si="184"/>
        <v>-890287448319699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-890287448319699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-3709531034665.4126</v>
      </c>
      <c r="L5156" s="444">
        <f t="shared" ca="1" si="184"/>
        <v>-893996979354364.38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-893996979354364.38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-3724987413976.5176</v>
      </c>
      <c r="L5157" s="444">
        <f t="shared" ca="1" si="184"/>
        <v>-897721966768340.88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-897721966768340.88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-3740508194868.0869</v>
      </c>
      <c r="L5158" s="444">
        <f t="shared" ca="1" si="184"/>
        <v>-901462474963209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-901462474963209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-3756093645680.0376</v>
      </c>
      <c r="L5159" s="444">
        <f t="shared" ca="1" si="184"/>
        <v>-905218568608889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-905218568608889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-3771744035870.3706</v>
      </c>
      <c r="L5160" s="444">
        <f t="shared" ca="1" si="184"/>
        <v>-908990312644759.38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-908990312644759.38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-3787459636019.8306</v>
      </c>
      <c r="L5161" s="444">
        <f t="shared" ca="1" si="184"/>
        <v>-912777772280779.25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-912777772280779.25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-3803240717836.5796</v>
      </c>
      <c r="L5162" s="444">
        <f t="shared" ca="1" si="184"/>
        <v>-916581012998615.88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-916581012998615.88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-3819087554160.8994</v>
      </c>
      <c r="L5163" s="444">
        <f t="shared" ca="1" si="184"/>
        <v>-920400100552776.75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-920400100552776.75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-3835000418969.9028</v>
      </c>
      <c r="L5164" s="444">
        <f t="shared" ca="1" si="184"/>
        <v>-924235100971746.63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-924235100971746.63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-3850979587382.2778</v>
      </c>
      <c r="L5165" s="444">
        <f t="shared" ca="1" si="184"/>
        <v>-928086080559128.88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-928086080559128.88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-3867025335663.0371</v>
      </c>
      <c r="L5166" s="444">
        <f t="shared" ca="1" si="184"/>
        <v>-931953105894791.88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-931953105894791.88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-3883137941228.2988</v>
      </c>
      <c r="L5167" s="444">
        <f t="shared" ca="1" si="184"/>
        <v>-935836243836020.13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-935836243836020.13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-3899317682650.0845</v>
      </c>
      <c r="L5168" s="444">
        <f t="shared" ca="1" si="184"/>
        <v>-939735561518670.25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-939735561518670.25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-3915564839661.126</v>
      </c>
      <c r="L5169" s="444">
        <f t="shared" ca="1" si="184"/>
        <v>-943651126358331.38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-943651126358331.38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-3931879693159.7139</v>
      </c>
      <c r="L5170" s="444">
        <f t="shared" ca="1" si="184"/>
        <v>-947583006051491.13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-947583006051491.13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-3948262525214.5464</v>
      </c>
      <c r="L5171" s="444">
        <f t="shared" ca="1" si="184"/>
        <v>-951531268576705.63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-951531268576705.63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-3964713619069.6069</v>
      </c>
      <c r="L5172" s="444">
        <f t="shared" ca="1" si="184"/>
        <v>-955495982195775.25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-955495982195775.25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-3981233259149.064</v>
      </c>
      <c r="L5173" s="444">
        <f t="shared" ca="1" si="184"/>
        <v>-959477215454924.38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-959477215454924.38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-3997821731062.1841</v>
      </c>
      <c r="L5174" s="444">
        <f t="shared" ca="1" si="184"/>
        <v>-963475037185986.5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-963475037185986.5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-4014479321608.2769</v>
      </c>
      <c r="L5175" s="444">
        <f t="shared" ca="1" si="184"/>
        <v>-967489516507594.75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-967489516507594.75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-4031206318781.6445</v>
      </c>
      <c r="L5176" s="444">
        <f t="shared" ca="1" si="184"/>
        <v>-971520722826376.38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-971520722826376.38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-4048003011776.5684</v>
      </c>
      <c r="L5177" s="444">
        <f t="shared" ca="1" si="184"/>
        <v>-975568725838153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-975568725838153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-4064869690992.3042</v>
      </c>
      <c r="L5178" s="444">
        <f t="shared" ca="1" si="184"/>
        <v>-979633595529145.25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-979633595529145.25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-4081806648038.1055</v>
      </c>
      <c r="L5179" s="444">
        <f t="shared" ca="1" si="184"/>
        <v>-983715402177183.38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-983715402177183.38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-4098814175738.2646</v>
      </c>
      <c r="L5180" s="444">
        <f t="shared" ca="1" si="184"/>
        <v>-987814216352921.63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-987814216352921.63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-4115892568137.1733</v>
      </c>
      <c r="L5181" s="444">
        <f t="shared" ca="1" si="184"/>
        <v>-991930108921058.75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-991930108921058.75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-4133042120504.4116</v>
      </c>
      <c r="L5182" s="444">
        <f t="shared" ca="1" si="184"/>
        <v>-996063151041563.13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-996063151041563.13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-4150263129339.8462</v>
      </c>
      <c r="L5183" s="444">
        <f t="shared" ca="1" si="184"/>
        <v>-1000213414170903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-1000213414170903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-4167555892378.7632</v>
      </c>
      <c r="L5184" s="444">
        <f t="shared" ca="1" si="184"/>
        <v>-1004380970063281.8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-1004380970063281.8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-4184920708597.0068</v>
      </c>
      <c r="L5185" s="444">
        <f t="shared" ca="1" si="184"/>
        <v>-1008565890771878.8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-1008565890771878.8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-4202357878216.1616</v>
      </c>
      <c r="L5186" s="444">
        <f t="shared" ca="1" si="184"/>
        <v>-1012768248650094.9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-1012768248650094.9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-4219867702708.7285</v>
      </c>
      <c r="L5187" s="444">
        <f t="shared" ca="1" si="184"/>
        <v>-1016988116352803.6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-1016988116352803.6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-4237450484803.3491</v>
      </c>
      <c r="L5188" s="444">
        <f t="shared" ca="1" si="184"/>
        <v>-1021225566837607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-1021225566837607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-4255106528490.0293</v>
      </c>
      <c r="L5189" s="444">
        <f t="shared" ca="1" si="184"/>
        <v>-1025480673366097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-1025480673366097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-4272836139025.4038</v>
      </c>
      <c r="L5190" s="444">
        <f t="shared" ca="1" si="184"/>
        <v>-1029753509505122.4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-1029753509505122.4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-4290639622938.0103</v>
      </c>
      <c r="L5191" s="444">
        <f t="shared" ca="1" si="184"/>
        <v>-1034044149128060.4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-1034044149128060.4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-4308517288033.585</v>
      </c>
      <c r="L5192" s="444">
        <f t="shared" ca="1" si="184"/>
        <v>-1038352666416094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-1038352666416094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-4326469443400.3916</v>
      </c>
      <c r="L5193" s="444">
        <f t="shared" ca="1" si="184"/>
        <v>-1042679135859494.4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-1042679135859494.4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-4344496399414.5605</v>
      </c>
      <c r="L5194" s="444">
        <f t="shared" ca="1" si="184"/>
        <v>-1047023632258908.9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-1047023632258908.9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-4362598467745.4536</v>
      </c>
      <c r="L5195" s="444">
        <f t="shared" ca="1" si="184"/>
        <v>-1051386230726654.4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-1051386230726654.4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-4380775961361.0601</v>
      </c>
      <c r="L5196" s="444">
        <f t="shared" ca="1" si="184"/>
        <v>-1055767006688015.4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-1055767006688015.4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-4399029194533.3975</v>
      </c>
      <c r="L5197" s="444">
        <f t="shared" ca="1" si="184"/>
        <v>-1060166035882548.8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-1060166035882548.8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-4417358482843.9531</v>
      </c>
      <c r="L5198" s="444">
        <f t="shared" ca="1" si="184"/>
        <v>-1064583394365392.8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-1064583394365392.8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-4435764143189.1367</v>
      </c>
      <c r="L5199" s="444">
        <f t="shared" ca="1" si="184"/>
        <v>-1069019158508581.9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-1069019158508581.9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-4454246493785.7578</v>
      </c>
      <c r="L5200" s="444">
        <f t="shared" ca="1" si="184"/>
        <v>-1073473405002367.6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-1073473405002367.6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-4472805854176.5313</v>
      </c>
      <c r="L5201" s="444">
        <f t="shared" ca="1" si="184"/>
        <v>-1077946210856544.1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-1077946210856544.1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-4491442545235.6006</v>
      </c>
      <c r="L5202" s="444">
        <f t="shared" ca="1" si="184"/>
        <v>-1082437653401779.8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-1082437653401779.8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-4510156889174.082</v>
      </c>
      <c r="L5203" s="444">
        <f t="shared" ca="1" si="184"/>
        <v>-1086947810290953.9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-1086947810290953.9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-4528949209545.6406</v>
      </c>
      <c r="L5204" s="444">
        <f t="shared" ca="1" si="184"/>
        <v>-1091476759500499.5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-1091476759500499.5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-4547819831252.082</v>
      </c>
      <c r="L5205" s="444">
        <f t="shared" ca="1" si="184"/>
        <v>-1096024579331751.6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-1096024579331751.6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-4566769080548.9648</v>
      </c>
      <c r="L5206" s="444">
        <f t="shared" ca="1" si="184"/>
        <v>-1100591348412300.6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-1100591348412300.6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-4585797285051.252</v>
      </c>
      <c r="L5207" s="444">
        <f t="shared" ca="1" si="184"/>
        <v>-1105177145697351.9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-1105177145697351.9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-4604904773738.9658</v>
      </c>
      <c r="L5208" s="444">
        <f t="shared" ca="1" si="184"/>
        <v>-1109782050471090.9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-1109782050471090.9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-4624091876962.8789</v>
      </c>
      <c r="L5209" s="444">
        <f t="shared" ca="1" si="184"/>
        <v>-1114406142348053.8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-1114406142348053.8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-4643358926450.2236</v>
      </c>
      <c r="L5210" s="444">
        <f t="shared" ca="1" si="184"/>
        <v>-1119049501274504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-1119049501274504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-4662706255310.4326</v>
      </c>
      <c r="L5211" s="444">
        <f t="shared" ca="1" si="184"/>
        <v>-1123712207529814.4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-1123712207529814.4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-4682134198040.8936</v>
      </c>
      <c r="L5212" s="444">
        <f t="shared" ca="1" si="184"/>
        <v>-1128394341727855.3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-1128394341727855.3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-4701643090532.7305</v>
      </c>
      <c r="L5213" s="444">
        <f t="shared" ca="1" si="184"/>
        <v>-1133095984818388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-1133095984818388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-4721233270076.6162</v>
      </c>
      <c r="L5214" s="444">
        <f t="shared" ca="1" si="184"/>
        <v>-1137817218088464.5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-1137817218088464.5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-4740905075368.6016</v>
      </c>
      <c r="L5215" s="444">
        <f t="shared" ca="1" si="184"/>
        <v>-1142558123163833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-1142558123163833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-4760658846515.9707</v>
      </c>
      <c r="L5216" s="444">
        <f t="shared" ca="1" si="184"/>
        <v>-1147318782010349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-1147318782010349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-4780494925043.1211</v>
      </c>
      <c r="L5217" s="444">
        <f t="shared" ca="1" si="184"/>
        <v>-1152099276935392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-1152099276935392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-4800413653897.4668</v>
      </c>
      <c r="L5218" s="444">
        <f t="shared" ca="1" si="184"/>
        <v>-1156899690589289.5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-1156899690589289.5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-4820415377455.373</v>
      </c>
      <c r="L5219" s="444">
        <f t="shared" ca="1" si="184"/>
        <v>-1161720105966744.8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-1161720105966744.8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-4840500441528.1035</v>
      </c>
      <c r="L5220" s="444">
        <f t="shared" ca="1" si="184"/>
        <v>-1166560606408272.8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-1166560606408272.8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-4860669193367.8027</v>
      </c>
      <c r="L5221" s="444">
        <f t="shared" ca="1" si="184"/>
        <v>-1171421275601640.5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-1171421275601640.5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-4880921981673.502</v>
      </c>
      <c r="L5222" s="444">
        <f t="shared" ca="1" si="184"/>
        <v>-1176302197583314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-1176302197583314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-4901259156597.1416</v>
      </c>
      <c r="L5223" s="444">
        <f t="shared" ca="1" si="184"/>
        <v>-1181203456739911.3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-1181203456739911.3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-4921681069749.6299</v>
      </c>
      <c r="L5224" s="444">
        <f t="shared" ca="1" si="184"/>
        <v>-1186125137809661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-1186125137809661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-4942188074206.9209</v>
      </c>
      <c r="L5225" s="444">
        <f t="shared" ca="1" si="184"/>
        <v>-1191067325883868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-1191067325883868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-4962780524516.1162</v>
      </c>
      <c r="L5226" s="444">
        <f t="shared" ca="1" si="184"/>
        <v>-1196030106408384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-1196030106408384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-4983458776701.5996</v>
      </c>
      <c r="L5227" s="444">
        <f t="shared" ca="1" si="184"/>
        <v>-1201013565185085.5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-1201013565185085.5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-5004223188271.1895</v>
      </c>
      <c r="L5228" s="444">
        <f t="shared" ca="1" si="184"/>
        <v>-1206017788373356.8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-1206017788373356.8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-5025074118222.3193</v>
      </c>
      <c r="L5229" s="444">
        <f t="shared" ca="1" si="184"/>
        <v>-1211042862491579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-1211042862491579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-5046011927048.2461</v>
      </c>
      <c r="L5230" s="444">
        <f t="shared" ca="1" si="184"/>
        <v>-1216088874418627.3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-1216088874418627.3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-5067036976744.2803</v>
      </c>
      <c r="L5231" s="444">
        <f t="shared" ca="1" si="184"/>
        <v>-1221155911395371.5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-1221155911395371.5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-5088149630814.0479</v>
      </c>
      <c r="L5232" s="444">
        <f t="shared" ca="1" si="184"/>
        <v>-1226244061026185.5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-1226244061026185.5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-5109350254275.7725</v>
      </c>
      <c r="L5233" s="444">
        <f t="shared" ca="1" si="184"/>
        <v>-1231353411280461.3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-1231353411280461.3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-5130639213668.5889</v>
      </c>
      <c r="L5234" s="444">
        <f t="shared" ca="1" si="184"/>
        <v>-1236484050494129.8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-1236484050494129.8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-5152016877058.874</v>
      </c>
      <c r="L5235" s="444">
        <f t="shared" ca="1" si="184"/>
        <v>-1241636067371188.5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-1241636067371188.5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-5173483614046.6191</v>
      </c>
      <c r="L5236" s="444">
        <f t="shared" ca="1" si="184"/>
        <v>-1246809550985235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-1246809550985235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-5195039795771.8125</v>
      </c>
      <c r="L5237" s="444">
        <f t="shared" ca="1" si="184"/>
        <v>-1252004590781006.8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-1252004590781006.8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-5216685794920.8613</v>
      </c>
      <c r="L5238" s="444">
        <f t="shared" ca="1" si="184"/>
        <v>-1257221276575927.5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-1257221276575927.5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-5238421985733.0313</v>
      </c>
      <c r="L5239" s="444">
        <f t="shared" ca="1" si="184"/>
        <v>-1262459698561660.5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-1262459698561660.5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-5260248744006.9189</v>
      </c>
      <c r="L5240" s="444">
        <f t="shared" ca="1" si="184"/>
        <v>-1267719947305667.5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-1267719947305667.5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-5282166447106.9482</v>
      </c>
      <c r="L5241" s="444">
        <f t="shared" ca="1" si="184"/>
        <v>-1273002113752774.5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-1273002113752774.5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-5304175473969.8936</v>
      </c>
      <c r="L5242" s="444">
        <f t="shared" ca="1" si="184"/>
        <v>-1278306289226744.5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-1278306289226744.5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-5326276205111.4355</v>
      </c>
      <c r="L5243" s="444">
        <f t="shared" ca="1" si="184"/>
        <v>-1283632565431856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-1283632565431856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-5348469022632.7334</v>
      </c>
      <c r="L5244" s="444">
        <f t="shared" ca="1" si="184"/>
        <v>-1288981034454488.8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-1288981034454488.8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-5370754310227.0361</v>
      </c>
      <c r="L5245" s="444">
        <f t="shared" ca="1" si="184"/>
        <v>-1294351788764715.8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-1294351788764715.8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-5393132453186.3154</v>
      </c>
      <c r="L5246" s="444">
        <f t="shared" ca="1" si="184"/>
        <v>-1299744921217902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-1299744921217902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-5415603838407.9248</v>
      </c>
      <c r="L5247" s="444">
        <f t="shared" ca="1" si="184"/>
        <v>-1305160525056310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-1305160525056310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-5438168854401.292</v>
      </c>
      <c r="L5248" s="444">
        <f t="shared" ca="1" si="184"/>
        <v>-1310598693910711.3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-1310598693910711.3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-5460827891294.6299</v>
      </c>
      <c r="L5249" s="444">
        <f t="shared" ca="1" si="184"/>
        <v>-1316059521802006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-1316059521802006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-5483581340841.6914</v>
      </c>
      <c r="L5250" s="444">
        <f t="shared" ca="1" si="184"/>
        <v>-1321543103142847.8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-1321543103142847.8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-5506429596428.5322</v>
      </c>
      <c r="L5251" s="444">
        <f t="shared" ca="1" si="184"/>
        <v>-1327049532739276.3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-1327049532739276.3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-5529373053080.3174</v>
      </c>
      <c r="L5252" s="444">
        <f t="shared" ca="1" si="184"/>
        <v>-1332578905792356.5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-1332578905792356.5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-5552412107468.1523</v>
      </c>
      <c r="L5253" s="444">
        <f t="shared" ca="1" si="184"/>
        <v>-1338131317899824.8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-1338131317899824.8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-5575547157915.9365</v>
      </c>
      <c r="L5254" s="444">
        <f t="shared" ca="1" si="184"/>
        <v>-1343706865057740.8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-1343706865057740.8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-5598778604407.2529</v>
      </c>
      <c r="L5255" s="444">
        <f t="shared" ca="1" si="184"/>
        <v>-1349305643662148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-1349305643662148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-5622106848592.2832</v>
      </c>
      <c r="L5256" s="444">
        <f t="shared" ca="1" si="184"/>
        <v>-1354927750510740.3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-1354927750510740.3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-5645532293794.751</v>
      </c>
      <c r="L5257" s="444">
        <f t="shared" ca="1" si="184"/>
        <v>-1360573282804535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-1360573282804535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-5669055345018.8955</v>
      </c>
      <c r="L5258" s="444">
        <f t="shared" ca="1" si="184"/>
        <v>-1366242338149554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-1366242338149554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-5692676408956.4746</v>
      </c>
      <c r="L5259" s="444">
        <f t="shared" ca="1" si="184"/>
        <v>-1371935014558510.5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-1371935014558510.5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-5716395893993.7939</v>
      </c>
      <c r="L5260" s="444">
        <f t="shared" ca="1" si="184"/>
        <v>-1377651410452504.3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-1377651410452504.3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-5740214210218.7676</v>
      </c>
      <c r="L5261" s="444">
        <f t="shared" ca="1" si="184"/>
        <v>-1383391624662723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-1383391624662723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-5764131769428.0127</v>
      </c>
      <c r="L5262" s="444">
        <f t="shared" ca="1" si="184"/>
        <v>-1389155756432151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-1389155756432151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-5788148985133.9629</v>
      </c>
      <c r="L5263" s="444">
        <f t="shared" ca="1" si="184"/>
        <v>-1394943905417285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-1394943905417285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-5812266272572.0205</v>
      </c>
      <c r="L5264" s="444">
        <f t="shared" ca="1" si="184"/>
        <v>-1400756171689857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-1400756171689857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-5836484048707.7373</v>
      </c>
      <c r="L5265" s="444">
        <f t="shared" ca="1" si="184"/>
        <v>-1406592655738564.8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-1406592655738564.8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-5860802732244.0195</v>
      </c>
      <c r="L5266" s="444">
        <f t="shared" ca="1" si="184"/>
        <v>-1412453458470808.8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-1412453458470808.8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-5885222743628.3701</v>
      </c>
      <c r="L5267" s="444">
        <f t="shared" ca="1" si="184"/>
        <v>-1418338681214437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-1418338681214437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-5909744505060.1543</v>
      </c>
      <c r="L5268" s="444">
        <f t="shared" ca="1" si="184"/>
        <v>-1424248425719497.3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-1424248425719497.3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-5934368440497.9053</v>
      </c>
      <c r="L5269" s="444">
        <f t="shared" ca="1" si="184"/>
        <v>-1430182794159995.3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-1430182794159995.3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-5959094975666.6465</v>
      </c>
      <c r="L5270" s="444">
        <f t="shared" ca="1" si="184"/>
        <v>-1436141889135662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-1436141889135662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-5983924538065.2578</v>
      </c>
      <c r="L5271" s="444">
        <f t="shared" ca="1" si="184"/>
        <v>-1442125813673727.3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-1442125813673727.3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-6008857556973.8633</v>
      </c>
      <c r="L5272" s="444">
        <f t="shared" ca="1" si="184"/>
        <v>-1448134671230701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-1448134671230701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-6033894463461.2539</v>
      </c>
      <c r="L5273" s="444">
        <f t="shared" ca="1" si="184"/>
        <v>-1454168565694162.3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-1454168565694162.3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-6059035690392.3428</v>
      </c>
      <c r="L5274" s="444">
        <f t="shared" ca="1" si="184"/>
        <v>-1460227601384554.5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-1460227601384554.5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-6084281672435.6436</v>
      </c>
      <c r="L5275" s="444">
        <f t="shared" ca="1" si="184"/>
        <v>-1466311883056990.3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-1466311883056990.3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-6109632846070.793</v>
      </c>
      <c r="L5276" s="444">
        <f t="shared" ca="1" si="184"/>
        <v>-1472421515903061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-1472421515903061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-6135089649596.0879</v>
      </c>
      <c r="L5277" s="444">
        <f t="shared" ca="1" si="184"/>
        <v>-1478556605552657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-1478556605552657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-6160652523136.0703</v>
      </c>
      <c r="L5278" s="444">
        <f t="shared" ca="1" si="184"/>
        <v>-1484717258075793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-1484717258075793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-6186321908649.1377</v>
      </c>
      <c r="L5279" s="444">
        <f t="shared" ca="1" si="184"/>
        <v>-1490903579984442.3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-1490903579984442.3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-6212098249935.1758</v>
      </c>
      <c r="L5280" s="444">
        <f t="shared" ca="1" si="184"/>
        <v>-1497115678234377.5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-1497115678234377.5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-6237981992643.2393</v>
      </c>
      <c r="L5281" s="444">
        <f t="shared" ca="1" si="184"/>
        <v>-1503353660227020.8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-1503353660227020.8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-6263973584279.2529</v>
      </c>
      <c r="L5282" s="444">
        <f t="shared" ca="1" si="184"/>
        <v>-1509617633811300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-1509617633811300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-6290073474213.75</v>
      </c>
      <c r="L5283" s="444">
        <f t="shared" ca="1" si="184"/>
        <v>-1515907707285513.8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-1515907707285513.8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-6316282113689.6406</v>
      </c>
      <c r="L5284" s="444">
        <f t="shared" ca="1" si="184"/>
        <v>-1522223989399203.5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-1522223989399203.5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-6342599955830.0146</v>
      </c>
      <c r="L5285" s="444">
        <f t="shared" ca="1" si="184"/>
        <v>-1528566589355033.5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-1528566589355033.5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-6369027455645.9727</v>
      </c>
      <c r="L5286" s="444">
        <f t="shared" ca="1" si="184"/>
        <v>-1534935616810679.5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-1534935616810679.5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-6395565070044.498</v>
      </c>
      <c r="L5287" s="444">
        <f t="shared" ca="1" si="184"/>
        <v>-1541331181880724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-1541331181880724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-6422213257836.3496</v>
      </c>
      <c r="L5288" s="444">
        <f t="shared" ca="1" si="184"/>
        <v>-1547753395138560.3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-1547753395138560.3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-6448972479744.001</v>
      </c>
      <c r="L5289" s="444">
        <f t="shared" ca="1" si="184"/>
        <v>-1554202367618304.3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-1554202367618304.3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-6475843198409.6006</v>
      </c>
      <c r="L5290" s="444">
        <f t="shared" ca="1" si="184"/>
        <v>-1560678210816713.8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-1560678210816713.8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-6502825878402.9736</v>
      </c>
      <c r="L5291" s="444">
        <f t="shared" ca="1" si="184"/>
        <v>-1567181036695116.8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-1567181036695116.8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-6529920986229.6533</v>
      </c>
      <c r="L5292" s="444">
        <f t="shared" ca="1" si="184"/>
        <v>-1573710957681346.5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-1573710957681346.5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-6557128990338.9434</v>
      </c>
      <c r="L5293" s="444">
        <f t="shared" ca="1" si="184"/>
        <v>-1580268086671685.5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-1580268086671685.5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-6584450361132.0225</v>
      </c>
      <c r="L5294" s="444">
        <f t="shared" ca="1" si="184"/>
        <v>-1586852537032817.5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-1586852537032817.5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-6611885570970.0732</v>
      </c>
      <c r="L5295" s="444">
        <f t="shared" ca="1" si="184"/>
        <v>-1593464422603787.5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-1593464422603787.5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-6639435094182.4482</v>
      </c>
      <c r="L5296" s="444">
        <f t="shared" ca="1" si="184"/>
        <v>-1600103857697970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-1600103857697970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-6667099407074.875</v>
      </c>
      <c r="L5297" s="444">
        <f t="shared" ca="1" si="184"/>
        <v>-1606770957105045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-1606770957105045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-6694878987937.6875</v>
      </c>
      <c r="L5298" s="444">
        <f t="shared" ca="1" si="184"/>
        <v>-1613465836092982.8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-1613465836092982.8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-6722774317054.0947</v>
      </c>
      <c r="L5299" s="444">
        <f t="shared" ca="1" si="184"/>
        <v>-1620188610410036.8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-1620188610410036.8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-6750785876708.4863</v>
      </c>
      <c r="L5300" s="444">
        <f t="shared" ca="1" si="184"/>
        <v>-1626939396286745.3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-1626939396286745.3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-6778914151194.7715</v>
      </c>
      <c r="L5301" s="444">
        <f t="shared" ca="1" si="184"/>
        <v>-1633718310437940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-1633718310437940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-6807159626824.75</v>
      </c>
      <c r="L5302" s="444">
        <f t="shared" ca="1" si="184"/>
        <v>-1640525470064764.8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-1640525470064764.8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-6835522791936.5195</v>
      </c>
      <c r="L5303" s="444">
        <f t="shared" ca="1" si="184"/>
        <v>-1647360992856701.3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-1647360992856701.3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-6864004136902.9219</v>
      </c>
      <c r="L5304" s="444">
        <f t="shared" ca="1" si="184"/>
        <v>-1654224996993604.3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-1654224996993604.3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-6892604154140.0176</v>
      </c>
      <c r="L5305" s="444">
        <f t="shared" ca="1" si="184"/>
        <v>-1661117601147744.3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-1661117601147744.3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-6921323338115.6006</v>
      </c>
      <c r="L5306" s="444">
        <f t="shared" ca="1" si="184"/>
        <v>-1668038924485859.8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-1668038924485859.8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-6950162185357.749</v>
      </c>
      <c r="L5307" s="444">
        <f t="shared" ca="1" si="184"/>
        <v>-1674989086671217.5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-1674989086671217.5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-6979121194463.4063</v>
      </c>
      <c r="L5308" s="444">
        <f t="shared" ca="1" si="184"/>
        <v>-1681968207865681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-1681968207865681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-7008200866107.0039</v>
      </c>
      <c r="L5309" s="444">
        <f t="shared" ca="1" si="184"/>
        <v>-1688976408731788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-1688976408731788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-7037401703049.1162</v>
      </c>
      <c r="L5310" s="444">
        <f t="shared" ca="1" si="184"/>
        <v>-1696013810434837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-1696013810434837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-7066724210145.1543</v>
      </c>
      <c r="L5311" s="444">
        <f t="shared" ca="1" si="184"/>
        <v>-1703080534644982.3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-1703080534644982.3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-7096168894354.0928</v>
      </c>
      <c r="L5312" s="444">
        <f t="shared" ca="1" si="184"/>
        <v>-1710176703539336.3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-1710176703539336.3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-7125736264747.2344</v>
      </c>
      <c r="L5313" s="444">
        <f t="shared" ca="1" si="184"/>
        <v>-1717302439804083.5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-1717302439804083.5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-7155426832517.0146</v>
      </c>
      <c r="L5314" s="444">
        <f t="shared" ca="1" si="184"/>
        <v>-1724457866636600.5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-1724457866636600.5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-7185241110985.835</v>
      </c>
      <c r="L5315" s="444">
        <f t="shared" ca="1" si="184"/>
        <v>-1731643107747586.3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-1731643107747586.3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-7215179615614.9424</v>
      </c>
      <c r="L5316" s="444">
        <f t="shared" ca="1" si="184"/>
        <v>-1738858287363201.3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-1738858287363201.3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-7245242864013.3389</v>
      </c>
      <c r="L5317" s="444">
        <f t="shared" ca="1" si="184"/>
        <v>-1746103530227214.5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-1746103530227214.5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-7275431375946.7266</v>
      </c>
      <c r="L5318" s="444">
        <f t="shared" ca="1" si="184"/>
        <v>-1753378961603161.3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-1753378961603161.3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-7305745673346.5049</v>
      </c>
      <c r="L5319" s="444">
        <f t="shared" ca="1" si="184"/>
        <v>-1760684707276507.8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-1760684707276507.8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-7336186280318.7813</v>
      </c>
      <c r="L5320" s="444">
        <f t="shared" ca="1" si="184"/>
        <v>-1768020893556826.5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-1768020893556826.5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-7366753723153.4434</v>
      </c>
      <c r="L5321" s="444">
        <f t="shared" ca="1" si="184"/>
        <v>-1775387647279980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-1775387647279980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-7397448530333.25</v>
      </c>
      <c r="L5322" s="444">
        <f t="shared" ca="1" si="184"/>
        <v>-1782785095810313.3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-1782785095810313.3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-7428271232542.9727</v>
      </c>
      <c r="L5323" s="444">
        <f t="shared" ca="1" si="184"/>
        <v>-1790213367042856.3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-1790213367042856.3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-7459222362678.5674</v>
      </c>
      <c r="L5324" s="444">
        <f t="shared" ca="1" si="184"/>
        <v>-1797672589405534.8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-1797672589405534.8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-7490302455856.3945</v>
      </c>
      <c r="L5325" s="444">
        <f t="shared" ca="1" si="184"/>
        <v>-1805162891861391.3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-1805162891861391.3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-7521512049422.4639</v>
      </c>
      <c r="L5326" s="444">
        <f t="shared" ca="1" si="184"/>
        <v>-1812684403910813.8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-1812684403910813.8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-7552851682961.7227</v>
      </c>
      <c r="L5327" s="444">
        <f t="shared" ca="1" si="184"/>
        <v>-1820237255593775.5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-1820237255593775.5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-7584321898307.3975</v>
      </c>
      <c r="L5328" s="444">
        <f t="shared" ca="1" si="184"/>
        <v>-1827821577492083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-1827821577492083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-7615923239550.3467</v>
      </c>
      <c r="L5329" s="444">
        <f t="shared" ca="1" si="184"/>
        <v>-1835437500731633.3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-1835437500731633.3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-7647656253048.4727</v>
      </c>
      <c r="L5330" s="444">
        <f t="shared" ca="1" si="184"/>
        <v>-1843085156984681.8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-1843085156984681.8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-7679521487436.1738</v>
      </c>
      <c r="L5331" s="444">
        <f t="shared" ca="1" si="184"/>
        <v>-1850764678472118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-1850764678472118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-7711519493633.8252</v>
      </c>
      <c r="L5332" s="444">
        <f t="shared" ca="1" si="184"/>
        <v>-1858476197965751.8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-1858476197965751.8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-7743650824857.2988</v>
      </c>
      <c r="L5333" s="444">
        <f t="shared" ca="1" si="184"/>
        <v>-1866219848790609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-1866219848790609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-7775916036627.5371</v>
      </c>
      <c r="L5334" s="444">
        <f t="shared" ca="1" si="184"/>
        <v>-1873995764827236.5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-1873995764827236.5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-7808315686780.1514</v>
      </c>
      <c r="L5335" s="444">
        <f t="shared" ca="1" si="184"/>
        <v>-1881804080514016.8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-1881804080514016.8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-7840850335475.0703</v>
      </c>
      <c r="L5336" s="444">
        <f t="shared" ca="1" si="184"/>
        <v>-1889644930849491.8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-1889644930849491.8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-7873520545206.2158</v>
      </c>
      <c r="L5337" s="444">
        <f t="shared" ca="1" si="184"/>
        <v>-1897518451394698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-1897518451394698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-7906326880811.2412</v>
      </c>
      <c r="L5338" s="444">
        <f t="shared" ca="1" si="184"/>
        <v>-1905424778275509.3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-1905424778275509.3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-7939269909481.2881</v>
      </c>
      <c r="L5339" s="444">
        <f t="shared" ca="1" si="184"/>
        <v>-1913364048184990.5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-1913364048184990.5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-7972350200770.7949</v>
      </c>
      <c r="L5340" s="444">
        <f t="shared" ca="1" si="184"/>
        <v>-1921336398385761.3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-1921336398385761.3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-8005568326607.3369</v>
      </c>
      <c r="L5341" s="444">
        <f t="shared" ca="1" si="184"/>
        <v>-1929341966712368.5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-1929341966712368.5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-8038924861301.5352</v>
      </c>
      <c r="L5342" s="444">
        <f t="shared" ca="1" si="184"/>
        <v>-1937380891573670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-1937380891573670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-8072420381556.958</v>
      </c>
      <c r="L5343" s="444">
        <f t="shared" ca="1" si="184"/>
        <v>-1945453311955227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-1945453311955227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-8106055466480.1123</v>
      </c>
      <c r="L5344" s="444">
        <f t="shared" ca="1" si="184"/>
        <v>-1953559367421707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-1953559367421707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-8139830697590.4443</v>
      </c>
      <c r="L5345" s="444">
        <f t="shared" ca="1" si="184"/>
        <v>-1961699198119297.5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-1961699198119297.5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-8173746658830.4063</v>
      </c>
      <c r="L5346" s="444">
        <f t="shared" ca="1" si="184"/>
        <v>-1969872944778128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-1969872944778128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-8207803936575.5332</v>
      </c>
      <c r="L5347" s="444">
        <f t="shared" ca="1" si="184"/>
        <v>-1978080748714703.5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-1978080748714703.5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-8242003119644.5977</v>
      </c>
      <c r="L5348" s="444">
        <f t="shared" ca="1" si="184"/>
        <v>-1986322751834348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-1986322751834348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-8276344799309.7832</v>
      </c>
      <c r="L5349" s="444">
        <f t="shared" ca="1" si="184"/>
        <v>-1994599096633657.8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-1994599096633657.8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-8310829569306.9072</v>
      </c>
      <c r="L5350" s="444">
        <f t="shared" ca="1" si="184"/>
        <v>-2002909926202964.8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-2002909926202964.8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-8345458025845.6855</v>
      </c>
      <c r="L5351" s="444">
        <f t="shared" ca="1" si="184"/>
        <v>-2011255384228810.5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-2011255384228810.5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-8380230767620.0449</v>
      </c>
      <c r="L5352" s="444">
        <f t="shared" ca="1" si="184"/>
        <v>-2019635614996430.5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-2019635614996430.5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-8415148395818.46</v>
      </c>
      <c r="L5353" s="444">
        <f t="shared" ca="1" si="184"/>
        <v>-2028050763392249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-2028050763392249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-8450211514134.3701</v>
      </c>
      <c r="L5354" s="444">
        <f t="shared" ca="1" si="184"/>
        <v>-2036500974906383.3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-2036500974906383.3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-8485420728776.5967</v>
      </c>
      <c r="L5355" s="444">
        <f t="shared" ca="1" si="184"/>
        <v>-2044986395635159.8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-2044986395635159.8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-8520776648479.832</v>
      </c>
      <c r="L5356" s="444">
        <f t="shared" ca="1" si="184"/>
        <v>-2053507172283639.5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-2053507172283639.5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-8556279884515.1641</v>
      </c>
      <c r="L5357" s="444">
        <f t="shared" ca="1" si="184"/>
        <v>-2062063452168154.8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-2062063452168154.8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-8591931050700.6445</v>
      </c>
      <c r="L5358" s="444">
        <f t="shared" ca="1" si="184"/>
        <v>-2070655383218855.5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-2070655383218855.5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-8627730763411.8975</v>
      </c>
      <c r="L5359" s="444">
        <f t="shared" ca="1" si="184"/>
        <v>-2079283113982267.5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-2079283113982267.5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-8663679641592.7822</v>
      </c>
      <c r="L5360" s="444">
        <f t="shared" ca="1" si="184"/>
        <v>-2087946793623860.3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-2087946793623860.3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-8699778306766.085</v>
      </c>
      <c r="L5361" s="444">
        <f t="shared" ca="1" si="184"/>
        <v>-2096646571930626.3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-2096646571930626.3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-8736027383044.2764</v>
      </c>
      <c r="L5362" s="444">
        <f t="shared" ca="1" si="184"/>
        <v>-2105382599313670.5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-2105382599313670.5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-8772427497140.2939</v>
      </c>
      <c r="L5363" s="444">
        <f t="shared" ref="L5363:L5617" ca="1" si="189">I5363-J5363+K5363</f>
        <v>-2114155026810810.8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-2114155026810810.8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-8808979278378.3789</v>
      </c>
      <c r="L5364" s="444">
        <f t="shared" ca="1" si="189"/>
        <v>-2122964006089189.3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-2122964006089189.3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-8845683358704.957</v>
      </c>
      <c r="L5365" s="444">
        <f t="shared" ca="1" si="189"/>
        <v>-2131809689447894.3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-2131809689447894.3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-8882540372699.5586</v>
      </c>
      <c r="L5366" s="444">
        <f t="shared" ca="1" si="189"/>
        <v>-2140692229820593.8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-2140692229820593.8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-8919550957585.8066</v>
      </c>
      <c r="L5367" s="444">
        <f t="shared" ca="1" si="189"/>
        <v>-2149611780778179.5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-2149611780778179.5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-8956715753242.4141</v>
      </c>
      <c r="L5368" s="444">
        <f t="shared" ca="1" si="189"/>
        <v>-2158568496531422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-2158568496531422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-8994035402214.2578</v>
      </c>
      <c r="L5369" s="444">
        <f t="shared" ca="1" si="189"/>
        <v>-2167562531933636.3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-2167562531933636.3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-9031510549723.4844</v>
      </c>
      <c r="L5370" s="444">
        <f t="shared" ca="1" si="189"/>
        <v>-2176594042483359.8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-2176594042483359.8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-9069141843680.666</v>
      </c>
      <c r="L5371" s="444">
        <f t="shared" ca="1" si="189"/>
        <v>-2185663184327040.5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-2185663184327040.5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-9106929934696.002</v>
      </c>
      <c r="L5372" s="444">
        <f t="shared" ca="1" si="189"/>
        <v>-2194770114261736.5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-2194770114261736.5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-9144875476090.5684</v>
      </c>
      <c r="L5373" s="444">
        <f t="shared" ca="1" si="189"/>
        <v>-2203914989737827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-2203914989737827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-9182979123907.6113</v>
      </c>
      <c r="L5374" s="444">
        <f t="shared" ca="1" si="189"/>
        <v>-2213097968861734.5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-2213097968861734.5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-9221241536923.8945</v>
      </c>
      <c r="L5375" s="444">
        <f t="shared" ca="1" si="189"/>
        <v>-2222319210398658.5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-2222319210398658.5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-9259663376661.0762</v>
      </c>
      <c r="L5376" s="444">
        <f t="shared" ca="1" si="189"/>
        <v>-2231578873775319.5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-2231578873775319.5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-9298245307397.166</v>
      </c>
      <c r="L5377" s="444">
        <f t="shared" ca="1" si="189"/>
        <v>-2240877119082716.8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-2240877119082716.8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-9336987996177.9863</v>
      </c>
      <c r="L5378" s="444">
        <f t="shared" ca="1" si="189"/>
        <v>-2250214107078894.8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-2250214107078894.8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-9375892112828.7285</v>
      </c>
      <c r="L5379" s="444">
        <f t="shared" ca="1" si="189"/>
        <v>-2259589999191723.5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-2259589999191723.5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-9414958329965.5137</v>
      </c>
      <c r="L5380" s="444">
        <f t="shared" ca="1" si="189"/>
        <v>-2269004957521689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-2269004957521689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-9454187323007.0371</v>
      </c>
      <c r="L5381" s="444">
        <f t="shared" ca="1" si="189"/>
        <v>-2278459144844696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-2278459144844696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-9493579770186.2324</v>
      </c>
      <c r="L5382" s="444">
        <f t="shared" ca="1" si="189"/>
        <v>-2287952724614882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-2287952724614882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-9533136352562.0078</v>
      </c>
      <c r="L5383" s="444">
        <f t="shared" ca="1" si="189"/>
        <v>-2297485860967444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-2297485860967444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-9572857754031.0156</v>
      </c>
      <c r="L5384" s="444">
        <f t="shared" ca="1" si="189"/>
        <v>-2307058718721475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-2307058718721475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-9612744661339.4785</v>
      </c>
      <c r="L5385" s="444">
        <f t="shared" ca="1" si="189"/>
        <v>-2316671463382814.5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-2316671463382814.5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-9652797764095.0605</v>
      </c>
      <c r="L5386" s="444">
        <f t="shared" ca="1" si="189"/>
        <v>-2326324261146909.5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-2326324261146909.5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-9693017754778.7891</v>
      </c>
      <c r="L5387" s="444">
        <f t="shared" ca="1" si="189"/>
        <v>-2336017278901688.5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-2336017278901688.5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-9733405328757.0352</v>
      </c>
      <c r="L5388" s="444">
        <f t="shared" ca="1" si="189"/>
        <v>-2345750684230445.5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-2345750684230445.5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-9773961184293.5234</v>
      </c>
      <c r="L5389" s="444">
        <f t="shared" ca="1" si="189"/>
        <v>-2355524645414739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-2355524645414739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-9814686022561.4121</v>
      </c>
      <c r="L5390" s="444">
        <f t="shared" ca="1" si="189"/>
        <v>-2365339331437300.5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-2365339331437300.5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-9855580547655.418</v>
      </c>
      <c r="L5391" s="444">
        <f t="shared" ca="1" si="189"/>
        <v>-2375194911984956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-2375194911984956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-9896645466603.9824</v>
      </c>
      <c r="L5392" s="444">
        <f t="shared" ca="1" si="189"/>
        <v>-2385091557451560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-2385091557451560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-9937881489381.5</v>
      </c>
      <c r="L5393" s="444">
        <f t="shared" ca="1" si="189"/>
        <v>-2395029438940941.5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-2395029438940941.5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-9979289328920.5898</v>
      </c>
      <c r="L5394" s="444">
        <f t="shared" ca="1" si="189"/>
        <v>-2405008728269862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-2405008728269862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-10020869701124.426</v>
      </c>
      <c r="L5395" s="444">
        <f t="shared" ca="1" si="189"/>
        <v>-2415029597970986.5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-2415029597970986.5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-10062623324879.109</v>
      </c>
      <c r="L5396" s="444">
        <f t="shared" ca="1" si="189"/>
        <v>-2425092221295865.5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-2425092221295865.5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-10104550922066.105</v>
      </c>
      <c r="L5397" s="444">
        <f t="shared" ca="1" si="189"/>
        <v>-2435196772217931.5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-2435196772217931.5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-10146653217574.715</v>
      </c>
      <c r="L5398" s="444">
        <f t="shared" ca="1" si="189"/>
        <v>-2445343425435506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-2445343425435506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-10188930939314.607</v>
      </c>
      <c r="L5399" s="444">
        <f t="shared" ca="1" si="189"/>
        <v>-2455532356374820.5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-2455532356374820.5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-10231384818228.418</v>
      </c>
      <c r="L5400" s="444">
        <f t="shared" ca="1" si="189"/>
        <v>-2465763741193049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-2465763741193049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-10274015588304.371</v>
      </c>
      <c r="L5401" s="444">
        <f t="shared" ca="1" si="189"/>
        <v>-2476037756781353.5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-2476037756781353.5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-10316823986588.973</v>
      </c>
      <c r="L5402" s="444">
        <f t="shared" ca="1" si="189"/>
        <v>-2486354580767942.5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-2486354580767942.5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-10359810753199.76</v>
      </c>
      <c r="L5403" s="444">
        <f t="shared" ca="1" si="189"/>
        <v>-2496714391521142.5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-2496714391521142.5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-10402976631338.094</v>
      </c>
      <c r="L5404" s="444">
        <f t="shared" ca="1" si="189"/>
        <v>-2507117368152480.5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-2507117368152480.5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-10446322367302.002</v>
      </c>
      <c r="L5405" s="444">
        <f t="shared" ca="1" si="189"/>
        <v>-2517563690519782.5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-2517563690519782.5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-10489848710499.094</v>
      </c>
      <c r="L5406" s="444">
        <f t="shared" ca="1" si="189"/>
        <v>-2528053539230281.5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-2528053539230281.5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-10533556413459.506</v>
      </c>
      <c r="L5407" s="444">
        <f t="shared" ca="1" si="189"/>
        <v>-2538587095643741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-2538587095643741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-10577446231848.92</v>
      </c>
      <c r="L5408" s="444">
        <f t="shared" ca="1" si="189"/>
        <v>-2549164541875590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-2549164541875590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-10621518924481.625</v>
      </c>
      <c r="L5409" s="444">
        <f t="shared" ca="1" si="189"/>
        <v>-2559786060800071.5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-2559786060800071.5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-10665775253333.631</v>
      </c>
      <c r="L5410" s="444">
        <f t="shared" ca="1" si="189"/>
        <v>-2570451836053405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-2570451836053405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-10710215983555.854</v>
      </c>
      <c r="L5411" s="444">
        <f t="shared" ca="1" si="189"/>
        <v>-2581162052036961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-2581162052036961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-10754841883487.338</v>
      </c>
      <c r="L5412" s="444">
        <f t="shared" ca="1" si="189"/>
        <v>-2591916893920448.5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-2591916893920448.5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-10799653724668.535</v>
      </c>
      <c r="L5413" s="444">
        <f t="shared" ca="1" si="189"/>
        <v>-2602716547645117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-2602716547645117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-10844652281854.654</v>
      </c>
      <c r="L5414" s="444">
        <f t="shared" ca="1" si="189"/>
        <v>-2613561199926971.5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-2613561199926971.5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-10889838333029.047</v>
      </c>
      <c r="L5415" s="444">
        <f t="shared" ca="1" si="189"/>
        <v>-2624451038260000.5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-2624451038260000.5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-10935212659416.668</v>
      </c>
      <c r="L5416" s="444">
        <f t="shared" ca="1" si="189"/>
        <v>-2635386250919417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-2635386250919417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-10980776045497.57</v>
      </c>
      <c r="L5417" s="444">
        <f t="shared" ca="1" si="189"/>
        <v>-2646367026964914.5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-2646367026964914.5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-11026529279020.477</v>
      </c>
      <c r="L5418" s="444">
        <f t="shared" ca="1" si="189"/>
        <v>-2657393556243935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-2657393556243935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-11072473151016.396</v>
      </c>
      <c r="L5419" s="444">
        <f t="shared" ca="1" si="189"/>
        <v>-2668466029394951.5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-2668466029394951.5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-11118608455812.297</v>
      </c>
      <c r="L5420" s="444">
        <f t="shared" ca="1" si="189"/>
        <v>-2679584637850764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-2679584637850764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-11164935991044.85</v>
      </c>
      <c r="L5421" s="444">
        <f t="shared" ca="1" si="189"/>
        <v>-2690749573841809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-2690749573841809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-11211456557674.203</v>
      </c>
      <c r="L5422" s="444">
        <f t="shared" ca="1" si="189"/>
        <v>-2701961030399483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-2701961030399483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-11258170959997.846</v>
      </c>
      <c r="L5423" s="444">
        <f t="shared" ca="1" si="189"/>
        <v>-2713219201359481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-2713219201359481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-11305080005664.504</v>
      </c>
      <c r="L5424" s="444">
        <f t="shared" ca="1" si="189"/>
        <v>-2724524281365145.5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-2724524281365145.5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-11352184505688.105</v>
      </c>
      <c r="L5425" s="444">
        <f t="shared" ca="1" si="189"/>
        <v>-2735876465870833.5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-2735876465870833.5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-11399485274461.807</v>
      </c>
      <c r="L5426" s="444">
        <f t="shared" ca="1" si="189"/>
        <v>-2747275951145295.5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-2747275951145295.5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-11446983129772.064</v>
      </c>
      <c r="L5427" s="444">
        <f t="shared" ca="1" si="189"/>
        <v>-2758722934275067.5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-2758722934275067.5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-11494678892812.781</v>
      </c>
      <c r="L5428" s="444">
        <f t="shared" ca="1" si="189"/>
        <v>-2770217613167880.5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-2770217613167880.5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-11542573388199.502</v>
      </c>
      <c r="L5429" s="444">
        <f t="shared" ca="1" si="189"/>
        <v>-2781760186556080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-2781760186556080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-11590667443983.666</v>
      </c>
      <c r="L5430" s="444">
        <f t="shared" ca="1" si="189"/>
        <v>-2793350854000063.5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-2793350854000063.5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-11638961891666.932</v>
      </c>
      <c r="L5431" s="444">
        <f t="shared" ca="1" si="189"/>
        <v>-2804989815891730.5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-2804989815891730.5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-11687457566215.543</v>
      </c>
      <c r="L5432" s="444">
        <f t="shared" ca="1" si="189"/>
        <v>-2816677273457946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-2816677273457946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-11736155306074.775</v>
      </c>
      <c r="L5433" s="444">
        <f t="shared" ca="1" si="189"/>
        <v>-2828413428764021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-2828413428764021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-11785055953183.42</v>
      </c>
      <c r="L5434" s="444">
        <f t="shared" ca="1" si="189"/>
        <v>-2840198484717204.5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-2840198484717204.5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-11834160352988.352</v>
      </c>
      <c r="L5435" s="444">
        <f t="shared" ca="1" si="189"/>
        <v>-2852032645070193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-2852032645070193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-11883469354459.137</v>
      </c>
      <c r="L5436" s="444">
        <f t="shared" ca="1" si="189"/>
        <v>-2863916114424652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-2863916114424652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-11932983810102.717</v>
      </c>
      <c r="L5437" s="444">
        <f t="shared" ca="1" si="189"/>
        <v>-2875849098234754.5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-2875849098234754.5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-11982704575978.145</v>
      </c>
      <c r="L5438" s="444">
        <f t="shared" ca="1" si="189"/>
        <v>-2887831802810732.5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-2887831802810732.5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-12032632511711.385</v>
      </c>
      <c r="L5439" s="444">
        <f t="shared" ca="1" si="189"/>
        <v>-2899864435322444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-2899864435322444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-12082768480510.184</v>
      </c>
      <c r="L5440" s="444">
        <f t="shared" ca="1" si="189"/>
        <v>-2911947203802954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-2911947203802954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-12133113349178.975</v>
      </c>
      <c r="L5441" s="444">
        <f t="shared" ca="1" si="189"/>
        <v>-2924080317152133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-2924080317152133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-12183667988133.887</v>
      </c>
      <c r="L5442" s="444">
        <f t="shared" ca="1" si="189"/>
        <v>-2936263985140267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-2936263985140267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-12234433271417.779</v>
      </c>
      <c r="L5443" s="444">
        <f t="shared" ca="1" si="189"/>
        <v>-2948498418411685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-2948498418411685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-12285410076715.354</v>
      </c>
      <c r="L5444" s="444">
        <f t="shared" ca="1" si="189"/>
        <v>-2960783828488400.5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-2960783828488400.5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-12336599285368.336</v>
      </c>
      <c r="L5445" s="444">
        <f t="shared" ca="1" si="189"/>
        <v>-2973120427773769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-2973120427773769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-12388001782390.703</v>
      </c>
      <c r="L5446" s="444">
        <f t="shared" ca="1" si="189"/>
        <v>-2985508429556159.5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-2985508429556159.5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-12439618456483.998</v>
      </c>
      <c r="L5447" s="444">
        <f t="shared" ca="1" si="189"/>
        <v>-2997948048012643.5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-2997948048012643.5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-12491450200052.682</v>
      </c>
      <c r="L5448" s="444">
        <f t="shared" ca="1" si="189"/>
        <v>-3010439498212696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-3010439498212696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-12543497909219.566</v>
      </c>
      <c r="L5449" s="444">
        <f t="shared" ca="1" si="189"/>
        <v>-3022982996121915.5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-3022982996121915.5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-12595762483841.314</v>
      </c>
      <c r="L5450" s="444">
        <f t="shared" ca="1" si="189"/>
        <v>-3035578758605757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-3035578758605757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-12648244827523.988</v>
      </c>
      <c r="L5451" s="444">
        <f t="shared" ca="1" si="189"/>
        <v>-3048227003433281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-3048227003433281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-12700945847638.67</v>
      </c>
      <c r="L5452" s="444">
        <f t="shared" ca="1" si="189"/>
        <v>-3060927949280919.5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-3060927949280919.5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-12753866455337.164</v>
      </c>
      <c r="L5453" s="444">
        <f t="shared" ca="1" si="189"/>
        <v>-3073681815736256.5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-3073681815736256.5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-12807007565567.734</v>
      </c>
      <c r="L5454" s="444">
        <f t="shared" ca="1" si="189"/>
        <v>-3086488823301824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-3086488823301824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-12860370097090.934</v>
      </c>
      <c r="L5455" s="444">
        <f t="shared" ca="1" si="189"/>
        <v>-3099349193398915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-3099349193398915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-12913954972495.479</v>
      </c>
      <c r="L5456" s="444">
        <f t="shared" ca="1" si="189"/>
        <v>-3112263148371410.5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-3112263148371410.5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-12967763118214.211</v>
      </c>
      <c r="L5457" s="444">
        <f t="shared" ca="1" si="189"/>
        <v>-3125230911489624.5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-3125230911489624.5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-13021795464540.102</v>
      </c>
      <c r="L5458" s="444">
        <f t="shared" ca="1" si="189"/>
        <v>-3138252706954164.5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-3138252706954164.5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-13076052945642.352</v>
      </c>
      <c r="L5459" s="444">
        <f t="shared" ca="1" si="189"/>
        <v>-3151328759899807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-3151328759899807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-13130536499582.529</v>
      </c>
      <c r="L5460" s="444">
        <f t="shared" ca="1" si="189"/>
        <v>-3164459296399389.5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-3164459296399389.5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-13185247068330.789</v>
      </c>
      <c r="L5461" s="444">
        <f t="shared" ca="1" si="189"/>
        <v>-3177644543467720.5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-3177644543467720.5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-13240185597782.168</v>
      </c>
      <c r="L5462" s="444">
        <f t="shared" ca="1" si="189"/>
        <v>-3190884729065502.5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-3190884729065502.5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-13295353037772.928</v>
      </c>
      <c r="L5463" s="444">
        <f t="shared" ca="1" si="189"/>
        <v>-3204180082103275.5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-3204180082103275.5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-13350750342096.98</v>
      </c>
      <c r="L5464" s="444">
        <f t="shared" ca="1" si="189"/>
        <v>-3217530832445372.5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-3217530832445372.5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-13406378468522.385</v>
      </c>
      <c r="L5465" s="444">
        <f t="shared" ca="1" si="189"/>
        <v>-3230937210913895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-3230937210913895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-13462238378807.896</v>
      </c>
      <c r="L5466" s="444">
        <f t="shared" ca="1" si="189"/>
        <v>-3244399449292703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-3244399449292703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-13518331038719.596</v>
      </c>
      <c r="L5467" s="444">
        <f t="shared" ca="1" si="189"/>
        <v>-3257917780331422.5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-3257917780331422.5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-13574657418047.594</v>
      </c>
      <c r="L5468" s="444">
        <f t="shared" ca="1" si="189"/>
        <v>-3271492437749470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-3271492437749470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-13631218490622.791</v>
      </c>
      <c r="L5469" s="444">
        <f t="shared" ca="1" si="189"/>
        <v>-3285123656240093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-3285123656240093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-13688015234333.721</v>
      </c>
      <c r="L5470" s="444">
        <f t="shared" ca="1" si="189"/>
        <v>-3298811671474426.5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-3298811671474426.5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-13745048631143.443</v>
      </c>
      <c r="L5471" s="444">
        <f t="shared" ca="1" si="189"/>
        <v>-3312556720105570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-3312556720105570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-13802319667106.541</v>
      </c>
      <c r="L5472" s="444">
        <f t="shared" ca="1" si="189"/>
        <v>-3326359039772676.5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-3326359039772676.5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-13859829332386.152</v>
      </c>
      <c r="L5473" s="444">
        <f t="shared" ca="1" si="189"/>
        <v>-3340218869105062.5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-3340218869105062.5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-13917578621271.094</v>
      </c>
      <c r="L5474" s="444">
        <f t="shared" ca="1" si="189"/>
        <v>-3354136447726333.5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-3354136447726333.5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-13975568532193.057</v>
      </c>
      <c r="L5475" s="444">
        <f t="shared" ca="1" si="189"/>
        <v>-3368112016258526.5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-3368112016258526.5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-14033800067743.859</v>
      </c>
      <c r="L5476" s="444">
        <f t="shared" ca="1" si="189"/>
        <v>-3382145816326270.5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-3382145816326270.5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-14092274234692.793</v>
      </c>
      <c r="L5477" s="444">
        <f t="shared" ca="1" si="189"/>
        <v>-3396238090560963.5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-3396238090560963.5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-14150992044004.014</v>
      </c>
      <c r="L5478" s="444">
        <f t="shared" ca="1" si="189"/>
        <v>-3410389082604967.5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-3410389082604967.5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-14209954510854.031</v>
      </c>
      <c r="L5479" s="444">
        <f t="shared" ca="1" si="189"/>
        <v>-3424599037115821.5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-3424599037115821.5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-14269162654649.256</v>
      </c>
      <c r="L5480" s="444">
        <f t="shared" ca="1" si="189"/>
        <v>-3438868199770471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-3438868199770471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-14328617499043.629</v>
      </c>
      <c r="L5481" s="444">
        <f t="shared" ca="1" si="189"/>
        <v>-3453196817269514.5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-3453196817269514.5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-14388320071956.311</v>
      </c>
      <c r="L5482" s="444">
        <f t="shared" ca="1" si="189"/>
        <v>-3467585137341471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-3467585137341471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-14448271405589.463</v>
      </c>
      <c r="L5483" s="444">
        <f t="shared" ca="1" si="189"/>
        <v>-3482033408747060.5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-3482033408747060.5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-14508472536446.086</v>
      </c>
      <c r="L5484" s="444">
        <f t="shared" ca="1" si="189"/>
        <v>-3496541881283506.5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-3496541881283506.5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-14568924505347.943</v>
      </c>
      <c r="L5485" s="444">
        <f t="shared" ca="1" si="189"/>
        <v>-3511110805788854.5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-3511110805788854.5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-14629628357453.563</v>
      </c>
      <c r="L5486" s="444">
        <f t="shared" ca="1" si="189"/>
        <v>-3525740434146308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-3525740434146308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-14690585142276.283</v>
      </c>
      <c r="L5487" s="444">
        <f t="shared" ca="1" si="189"/>
        <v>-3540431019288584.5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-3540431019288584.5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-14751795913702.436</v>
      </c>
      <c r="L5488" s="444">
        <f t="shared" ca="1" si="189"/>
        <v>-3555182815202287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-3555182815202287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-14813261730009.529</v>
      </c>
      <c r="L5489" s="444">
        <f t="shared" ca="1" si="189"/>
        <v>-3569996076932296.5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-3569996076932296.5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-14874983653884.568</v>
      </c>
      <c r="L5490" s="444">
        <f t="shared" ca="1" si="189"/>
        <v>-3584871060586181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-3584871060586181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-14936962752442.42</v>
      </c>
      <c r="L5491" s="444">
        <f t="shared" ca="1" si="189"/>
        <v>-3599808023338623.5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-3599808023338623.5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-14999200097244.264</v>
      </c>
      <c r="L5492" s="444">
        <f t="shared" ca="1" si="189"/>
        <v>-3614807223435868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-3614807223435868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-15061696764316.115</v>
      </c>
      <c r="L5493" s="444">
        <f t="shared" ca="1" si="189"/>
        <v>-3629868920200184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-3629868920200184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-15124453834167.432</v>
      </c>
      <c r="L5494" s="444">
        <f t="shared" ca="1" si="189"/>
        <v>-3644993374034351.5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-3644993374034351.5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-15187472391809.799</v>
      </c>
      <c r="L5495" s="444">
        <f t="shared" ca="1" si="189"/>
        <v>-3660180846426161.5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-3660180846426161.5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-15250753526775.67</v>
      </c>
      <c r="L5496" s="444">
        <f t="shared" ca="1" si="189"/>
        <v>-3675431599952937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-3675431599952937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-15314298333137.236</v>
      </c>
      <c r="L5497" s="444">
        <f t="shared" ca="1" si="189"/>
        <v>-3690745898286074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-3690745898286074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-15378107909525.311</v>
      </c>
      <c r="L5498" s="444">
        <f t="shared" ca="1" si="189"/>
        <v>-3706124006195599.5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-3706124006195599.5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-15442183359148.328</v>
      </c>
      <c r="L5499" s="444">
        <f t="shared" ca="1" si="189"/>
        <v>-3721566189554748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-3721566189554748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-15506525789811.447</v>
      </c>
      <c r="L5500" s="444">
        <f t="shared" ca="1" si="189"/>
        <v>-3737072715344559.5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-3737072715344559.5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-15571136313935.664</v>
      </c>
      <c r="L5501" s="444">
        <f t="shared" ca="1" si="189"/>
        <v>-3752643851658495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-3752643851658495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-15636016048577.063</v>
      </c>
      <c r="L5502" s="444">
        <f t="shared" ca="1" si="189"/>
        <v>-3768279867707072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-3768279867707072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-15701166115446.131</v>
      </c>
      <c r="L5503" s="444">
        <f t="shared" ca="1" si="189"/>
        <v>-3783981033822518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-3783981033822518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-15766587640927.156</v>
      </c>
      <c r="L5504" s="444">
        <f t="shared" ca="1" si="189"/>
        <v>-3799747621463445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-3799747621463445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-15832281756097.686</v>
      </c>
      <c r="L5505" s="444">
        <f t="shared" ca="1" si="189"/>
        <v>-3815579903219542.5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-3815579903219542.5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-15898249596748.092</v>
      </c>
      <c r="L5506" s="444">
        <f t="shared" ca="1" si="189"/>
        <v>-3831478152816290.5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-3831478152816290.5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-15964492303401.211</v>
      </c>
      <c r="L5507" s="444">
        <f t="shared" ca="1" si="189"/>
        <v>-3847442645119691.5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-3847442645119691.5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-16031011021332.047</v>
      </c>
      <c r="L5508" s="444">
        <f t="shared" ca="1" si="189"/>
        <v>-3863473656141023.5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-3863473656141023.5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-16097806900587.598</v>
      </c>
      <c r="L5509" s="444">
        <f t="shared" ca="1" si="189"/>
        <v>-3879571463041611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-3879571463041611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-16164881096006.711</v>
      </c>
      <c r="L5510" s="444">
        <f t="shared" ca="1" si="189"/>
        <v>-3895736344137617.5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-3895736344137617.5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-16232234767240.072</v>
      </c>
      <c r="L5511" s="444">
        <f t="shared" ca="1" si="189"/>
        <v>-3911968578904857.5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-3911968578904857.5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-16299869078770.236</v>
      </c>
      <c r="L5512" s="444">
        <f t="shared" ca="1" si="189"/>
        <v>-3928268447983627.5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-3928268447983627.5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-16367785199931.779</v>
      </c>
      <c r="L5513" s="444">
        <f t="shared" ca="1" si="189"/>
        <v>-3944636233183559.5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-3944636233183559.5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-16435984304931.498</v>
      </c>
      <c r="L5514" s="444">
        <f t="shared" ca="1" si="189"/>
        <v>-3961072217488491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-3961072217488491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-16504467572868.715</v>
      </c>
      <c r="L5515" s="444">
        <f t="shared" ca="1" si="189"/>
        <v>-3977576685061359.5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-3977576685061359.5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-16573236187755.664</v>
      </c>
      <c r="L5516" s="444">
        <f t="shared" ca="1" si="189"/>
        <v>-3994149921249115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-3994149921249115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-16642291338537.977</v>
      </c>
      <c r="L5517" s="444">
        <f t="shared" ca="1" si="189"/>
        <v>-4010792212587653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-4010792212587653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-16711634219115.221</v>
      </c>
      <c r="L5518" s="444">
        <f t="shared" ca="1" si="189"/>
        <v>-4027503846806768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-4027503846806768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-16781266028361.531</v>
      </c>
      <c r="L5519" s="444">
        <f t="shared" ca="1" si="189"/>
        <v>-4044285112835129.5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-4044285112835129.5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-16851187970146.373</v>
      </c>
      <c r="L5520" s="444">
        <f t="shared" ca="1" si="189"/>
        <v>-4061136300805276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-4061136300805276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-16921401253355.314</v>
      </c>
      <c r="L5521" s="444">
        <f t="shared" ca="1" si="189"/>
        <v>-4078057702058631.5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-4078057702058631.5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-16991907091910.965</v>
      </c>
      <c r="L5522" s="444">
        <f t="shared" ca="1" si="189"/>
        <v>-4095049609150542.5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-4095049609150542.5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-17062706704793.93</v>
      </c>
      <c r="L5523" s="444">
        <f t="shared" ca="1" si="189"/>
        <v>-4112112315855336.5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-4112112315855336.5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-17133801316063.904</v>
      </c>
      <c r="L5524" s="444">
        <f t="shared" ca="1" si="189"/>
        <v>-4129246117171400.5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-4129246117171400.5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-17205192154880.836</v>
      </c>
      <c r="L5525" s="444">
        <f t="shared" ca="1" si="189"/>
        <v>-4146451309326281.5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-4146451309326281.5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-17276880455526.172</v>
      </c>
      <c r="L5526" s="444">
        <f t="shared" ca="1" si="189"/>
        <v>-4163728189781807.5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-4163728189781807.5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-17348867457424.195</v>
      </c>
      <c r="L5527" s="444">
        <f t="shared" ca="1" si="189"/>
        <v>-4181077057239231.5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-4181077057239231.5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-17421154405163.465</v>
      </c>
      <c r="L5528" s="444">
        <f t="shared" ca="1" si="189"/>
        <v>-4198498211644395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-4198498211644395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-17493742548518.311</v>
      </c>
      <c r="L5529" s="444">
        <f t="shared" ca="1" si="189"/>
        <v>-4215991954192913.5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-4215991954192913.5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-17566633142470.473</v>
      </c>
      <c r="L5530" s="444">
        <f t="shared" ca="1" si="189"/>
        <v>-4233558587335384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-4233558587335384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-17639827447230.766</v>
      </c>
      <c r="L5531" s="444">
        <f t="shared" ca="1" si="189"/>
        <v>-4251198414782615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-4251198414782615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-17713326728260.898</v>
      </c>
      <c r="L5532" s="444">
        <f t="shared" ca="1" si="189"/>
        <v>-4268911741510876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-4268911741510876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-17787132256295.316</v>
      </c>
      <c r="L5533" s="444">
        <f t="shared" ca="1" si="189"/>
        <v>-4286698873767171.5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-4286698873767171.5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-17861245307363.211</v>
      </c>
      <c r="L5534" s="444">
        <f t="shared" ca="1" si="189"/>
        <v>-4304560119074534.5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-4304560119074534.5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-17935667162810.563</v>
      </c>
      <c r="L5535" s="444">
        <f t="shared" ca="1" si="189"/>
        <v>-4322495786237345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-4322495786237345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-18010399109322.27</v>
      </c>
      <c r="L5536" s="444">
        <f t="shared" ca="1" si="189"/>
        <v>-4340506185346667.5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-4340506185346667.5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-18085442438944.449</v>
      </c>
      <c r="L5537" s="444">
        <f t="shared" ca="1" si="189"/>
        <v>-4358591627785612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-4358591627785612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-18160798449106.715</v>
      </c>
      <c r="L5538" s="444">
        <f t="shared" ca="1" si="189"/>
        <v>-4376752426234718.5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-4376752426234718.5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-18236468442644.66</v>
      </c>
      <c r="L5539" s="444">
        <f t="shared" ca="1" si="189"/>
        <v>-4394988894677363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-4394988894677363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-18312453727822.344</v>
      </c>
      <c r="L5540" s="444">
        <f t="shared" ca="1" si="189"/>
        <v>-4413301348405185.5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-4413301348405185.5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-18388755618354.938</v>
      </c>
      <c r="L5541" s="444">
        <f t="shared" ca="1" si="189"/>
        <v>-4431690104023540.5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-4431690104023540.5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-18465375433431.422</v>
      </c>
      <c r="L5542" s="444">
        <f t="shared" ca="1" si="189"/>
        <v>-4450155479456972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-4450155479456972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-18542314497737.383</v>
      </c>
      <c r="L5543" s="444">
        <f t="shared" ca="1" si="189"/>
        <v>-4468697793954709.5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-4468697793954709.5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-18619574141477.953</v>
      </c>
      <c r="L5544" s="444">
        <f t="shared" ca="1" si="189"/>
        <v>-4487317368096187.5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-4487317368096187.5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-18697155700400.777</v>
      </c>
      <c r="L5545" s="444">
        <f t="shared" ca="1" si="189"/>
        <v>-4506014523796588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-4506014523796588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-18775060515819.117</v>
      </c>
      <c r="L5546" s="444">
        <f t="shared" ca="1" si="189"/>
        <v>-4524789584312407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-4524789584312407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-18853289934635.027</v>
      </c>
      <c r="L5547" s="444">
        <f t="shared" ca="1" si="189"/>
        <v>-4543642874247042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-4543642874247042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-18931845309362.676</v>
      </c>
      <c r="L5548" s="444">
        <f t="shared" ca="1" si="189"/>
        <v>-4562574719556405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-4562574719556405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-19010727998151.688</v>
      </c>
      <c r="L5549" s="444">
        <f t="shared" ca="1" si="189"/>
        <v>-4581585447554557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-4581585447554557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-19089939364810.652</v>
      </c>
      <c r="L5550" s="444">
        <f t="shared" ca="1" si="189"/>
        <v>-4600675386919368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-4600675386919368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-19169480778830.699</v>
      </c>
      <c r="L5551" s="444">
        <f t="shared" ca="1" si="189"/>
        <v>-4619844867698199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-4619844867698199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-19249353615409.164</v>
      </c>
      <c r="L5552" s="444">
        <f t="shared" ca="1" si="189"/>
        <v>-4639094221313608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-4639094221313608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-19329559255473.367</v>
      </c>
      <c r="L5553" s="444">
        <f t="shared" ca="1" si="189"/>
        <v>-4658423780569081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-4658423780569081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-19410099085704.504</v>
      </c>
      <c r="L5554" s="444">
        <f t="shared" ca="1" si="189"/>
        <v>-4677833879654786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-4677833879654786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-19490974498561.609</v>
      </c>
      <c r="L5555" s="444">
        <f t="shared" ca="1" si="189"/>
        <v>-4697324854153348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-4697324854153348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-19572186892305.617</v>
      </c>
      <c r="L5556" s="444">
        <f t="shared" ca="1" si="189"/>
        <v>-4716897041045654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-4716897041045654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-19653737671023.559</v>
      </c>
      <c r="L5557" s="444">
        <f t="shared" ca="1" si="189"/>
        <v>-4736550778716678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-4736550778716678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-19735628244652.824</v>
      </c>
      <c r="L5558" s="444">
        <f t="shared" ca="1" si="189"/>
        <v>-4756286406961331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-4756286406961331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-19817860029005.547</v>
      </c>
      <c r="L5559" s="444">
        <f t="shared" ca="1" si="189"/>
        <v>-4776104266990337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-4776104266990337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-19900434445793.07</v>
      </c>
      <c r="L5560" s="444">
        <f t="shared" ca="1" si="189"/>
        <v>-4796004701436130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-4796004701436130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-19983352922650.543</v>
      </c>
      <c r="L5561" s="444">
        <f t="shared" ca="1" si="189"/>
        <v>-4815988054358781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-4815988054358781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-20066616893161.586</v>
      </c>
      <c r="L5562" s="444">
        <f t="shared" ca="1" si="189"/>
        <v>-4836054671251943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-4836054671251943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-20150227796883.094</v>
      </c>
      <c r="L5563" s="444">
        <f t="shared" ca="1" si="189"/>
        <v>-4856204899048826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-4856204899048826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-20234187079370.109</v>
      </c>
      <c r="L5564" s="444">
        <f t="shared" ca="1" si="189"/>
        <v>-4876439086128196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-4876439086128196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-20318496192200.816</v>
      </c>
      <c r="L5565" s="444">
        <f t="shared" ca="1" si="189"/>
        <v>-4896757582320397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-4896757582320397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-20403156593001.652</v>
      </c>
      <c r="L5566" s="444">
        <f t="shared" ca="1" si="189"/>
        <v>-4917160738913399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-4917160738913399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-20488169745472.496</v>
      </c>
      <c r="L5567" s="444">
        <f t="shared" ca="1" si="189"/>
        <v>-4937648908658871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-4937648908658871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-20573537119411.961</v>
      </c>
      <c r="L5568" s="444">
        <f t="shared" ca="1" si="189"/>
        <v>-4958222445778283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-4958222445778283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-20659260190742.844</v>
      </c>
      <c r="L5569" s="444">
        <f t="shared" ca="1" si="189"/>
        <v>-4978881705969026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-4978881705969026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-20745340441537.609</v>
      </c>
      <c r="L5570" s="444">
        <f t="shared" ca="1" si="189"/>
        <v>-4999627046410564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-4999627046410564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-20831779360044.016</v>
      </c>
      <c r="L5571" s="444">
        <f t="shared" ca="1" si="189"/>
        <v>-5020458825770608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-5020458825770608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-20918578440710.867</v>
      </c>
      <c r="L5572" s="444">
        <f t="shared" ca="1" si="189"/>
        <v>-5041377404211319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-5041377404211319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-21005739184213.828</v>
      </c>
      <c r="L5573" s="444">
        <f t="shared" ca="1" si="189"/>
        <v>-5062383143395533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-5062383143395533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-21093263097481.387</v>
      </c>
      <c r="L5574" s="444">
        <f t="shared" ca="1" si="189"/>
        <v>-5083476406493014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-5083476406493014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-21181151693720.891</v>
      </c>
      <c r="L5575" s="444">
        <f t="shared" ca="1" si="189"/>
        <v>-5104657558186735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-5104657558186735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-21269406492444.73</v>
      </c>
      <c r="L5576" s="444">
        <f t="shared" ca="1" si="189"/>
        <v>-5125926964679180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-5125926964679180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-21358029019496.582</v>
      </c>
      <c r="L5577" s="444">
        <f t="shared" ca="1" si="189"/>
        <v>-5147284993698677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-5147284993698677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-21447020807077.82</v>
      </c>
      <c r="L5578" s="444">
        <f t="shared" ca="1" si="189"/>
        <v>-5168732014505755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-5168732014505755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-21536383393773.98</v>
      </c>
      <c r="L5579" s="444">
        <f t="shared" ca="1" si="189"/>
        <v>-5190268397899529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-5190268397899529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-21626118324581.371</v>
      </c>
      <c r="L5580" s="444">
        <f t="shared" ca="1" si="189"/>
        <v>-5211894516224110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-5211894516224110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-21716227150933.793</v>
      </c>
      <c r="L5581" s="444">
        <f t="shared" ca="1" si="189"/>
        <v>-5233610743375044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-5233610743375044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-21806711430729.352</v>
      </c>
      <c r="L5582" s="444">
        <f t="shared" ca="1" si="189"/>
        <v>-5255417454805773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-5255417454805773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-21897572728357.387</v>
      </c>
      <c r="L5583" s="444">
        <f t="shared" ca="1" si="189"/>
        <v>-5277315027534130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-5277315027534130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-21988812614725.543</v>
      </c>
      <c r="L5584" s="444">
        <f t="shared" ca="1" si="189"/>
        <v>-5299303840148856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-5299303840148856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-22080432667286.898</v>
      </c>
      <c r="L5585" s="444">
        <f t="shared" ca="1" si="189"/>
        <v>-5321384272816143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-5321384272816143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-22172434470067.262</v>
      </c>
      <c r="L5586" s="444">
        <f t="shared" ca="1" si="189"/>
        <v>-5343556707286210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-5343556707286210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-22264819613692.543</v>
      </c>
      <c r="L5587" s="444">
        <f t="shared" ca="1" si="189"/>
        <v>-5365821526899903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-5365821526899903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-22357589695416.262</v>
      </c>
      <c r="L5588" s="444">
        <f t="shared" ca="1" si="189"/>
        <v>-5388179116595319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-5388179116595319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-22450746319147.164</v>
      </c>
      <c r="L5589" s="444">
        <f t="shared" ca="1" si="189"/>
        <v>-5410629862914466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-5410629862914466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-22544291095476.941</v>
      </c>
      <c r="L5590" s="444">
        <f t="shared" ca="1" si="189"/>
        <v>-5433174154009943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-5433174154009943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-22638225641708.094</v>
      </c>
      <c r="L5591" s="444">
        <f t="shared" ca="1" si="189"/>
        <v>-5455812379651651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-5455812379651651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-22732551581881.879</v>
      </c>
      <c r="L5592" s="444">
        <f t="shared" ca="1" si="189"/>
        <v>-5478544931233533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-5478544931233533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-22827270546806.387</v>
      </c>
      <c r="L5593" s="444">
        <f t="shared" ca="1" si="189"/>
        <v>-5501372201780339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-5501372201780339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-22922384174084.746</v>
      </c>
      <c r="L5594" s="444">
        <f t="shared" ca="1" si="189"/>
        <v>-5524294585954424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-5524294585954424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-23017894108143.434</v>
      </c>
      <c r="L5595" s="444">
        <f t="shared" ca="1" si="189"/>
        <v>-5547312480062567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-5547312480062567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-23113802000260.695</v>
      </c>
      <c r="L5596" s="444">
        <f t="shared" ca="1" si="189"/>
        <v>-5570426282062828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-5570426282062828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-23210109508595.117</v>
      </c>
      <c r="L5597" s="444">
        <f t="shared" ca="1" si="189"/>
        <v>-5593636391571423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-5593636391571423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-23306818298214.262</v>
      </c>
      <c r="L5598" s="444">
        <f t="shared" ca="1" si="189"/>
        <v>-5616943209869637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-5616943209869637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-23403930041123.488</v>
      </c>
      <c r="L5599" s="444">
        <f t="shared" ca="1" si="189"/>
        <v>-5640347139910760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-5640347139910760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-23501446416294.832</v>
      </c>
      <c r="L5600" s="444">
        <f t="shared" ca="1" si="189"/>
        <v>-5663848586327055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-5663848586327055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-23599369109696.063</v>
      </c>
      <c r="L5601" s="444">
        <f t="shared" ca="1" si="189"/>
        <v>-5687447955436751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-5687447955436751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-23697699814319.797</v>
      </c>
      <c r="L5602" s="444">
        <f t="shared" ca="1" si="189"/>
        <v>-5711145655251071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-5711145655251071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-23796440230212.797</v>
      </c>
      <c r="L5603" s="444">
        <f t="shared" ca="1" si="189"/>
        <v>-5734942095481284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-5734942095481284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-23895592064505.352</v>
      </c>
      <c r="L5604" s="444">
        <f t="shared" ca="1" si="189"/>
        <v>-5758837687545789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-5758837687545789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-23995157031440.789</v>
      </c>
      <c r="L5605" s="444">
        <f t="shared" ca="1" si="189"/>
        <v>-5782832844577230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-5782832844577230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-24095136852405.125</v>
      </c>
      <c r="L5606" s="444">
        <f t="shared" ca="1" si="189"/>
        <v>-5806927981429635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-5806927981429635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-24195533255956.813</v>
      </c>
      <c r="L5607" s="444">
        <f t="shared" ca="1" si="189"/>
        <v>-5831123514685592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-5831123514685592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-24296347977856.633</v>
      </c>
      <c r="L5608" s="444">
        <f t="shared" ca="1" si="189"/>
        <v>-5855419862663449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-5855419862663449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-24397582761097.703</v>
      </c>
      <c r="L5609" s="444">
        <f t="shared" ca="1" si="189"/>
        <v>-5879817445424547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-5879817445424547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-24499239355935.613</v>
      </c>
      <c r="L5610" s="444">
        <f t="shared" ca="1" si="189"/>
        <v>-5904316684780483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-5904316684780483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-24601319519918.68</v>
      </c>
      <c r="L5611" s="444">
        <f t="shared" ca="1" si="189"/>
        <v>-5928918004300402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-5928918004300402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-24703825017918.34</v>
      </c>
      <c r="L5612" s="444">
        <f t="shared" ca="1" si="189"/>
        <v>-5953621829318320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-5953621829318320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-24806757622159.668</v>
      </c>
      <c r="L5613" s="444">
        <f t="shared" ca="1" si="189"/>
        <v>-5978428586940480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-5978428586940480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-24910119112252</v>
      </c>
      <c r="L5614" s="444">
        <f t="shared" ca="1" si="189"/>
        <v>-6003338706052732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-6003338706052732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-25013911275219.715</v>
      </c>
      <c r="L5615" s="444">
        <f t="shared" ca="1" si="189"/>
        <v>-6028352617327952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-6028352617327952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-25118135905533.133</v>
      </c>
      <c r="L5616" s="444">
        <f t="shared" ca="1" si="189"/>
        <v>-6053470753233485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-6053470753233485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-25222794805139.52</v>
      </c>
      <c r="L5617" s="444">
        <f t="shared" ca="1" si="189"/>
        <v>-6078693548038625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-6078693548038625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-25327889783494.27</v>
      </c>
      <c r="L5618" s="444">
        <f t="shared" ref="L5618:L5872" ca="1" si="194">I5618-J5618+K5618</f>
        <v>-6104021437822119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-6104021437822119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-25433422657592.164</v>
      </c>
      <c r="L5619" s="444">
        <f t="shared" ca="1" si="194"/>
        <v>-6129454860479711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-6129454860479711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-25539395251998.797</v>
      </c>
      <c r="L5620" s="444">
        <f t="shared" ca="1" si="194"/>
        <v>-6154994255731710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-6154994255731710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-25645809398882.125</v>
      </c>
      <c r="L5621" s="444">
        <f t="shared" ca="1" si="194"/>
        <v>-6180640065130592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-6180640065130592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-25752666938044.133</v>
      </c>
      <c r="L5622" s="444">
        <f t="shared" ca="1" si="194"/>
        <v>-6206392732068636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-6206392732068636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-25859969716952.648</v>
      </c>
      <c r="L5623" s="444">
        <f t="shared" ca="1" si="194"/>
        <v>-6232252701785589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-6232252701785589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-25967719590773.289</v>
      </c>
      <c r="L5624" s="444">
        <f t="shared" ca="1" si="194"/>
        <v>-6258220421376362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-6258220421376362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-26075918422401.508</v>
      </c>
      <c r="L5625" s="444">
        <f t="shared" ca="1" si="194"/>
        <v>-6284296339798764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-6284296339798764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-26184568082494.852</v>
      </c>
      <c r="L5626" s="444">
        <f t="shared" ca="1" si="194"/>
        <v>-6310480907881259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-6310480907881259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-26293670449505.246</v>
      </c>
      <c r="L5627" s="444">
        <f t="shared" ca="1" si="194"/>
        <v>-6336774578330764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-6336774578330764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-26403227409711.516</v>
      </c>
      <c r="L5628" s="444">
        <f t="shared" ca="1" si="194"/>
        <v>-6363177805740476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-6363177805740476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-26513240857251.984</v>
      </c>
      <c r="L5629" s="444">
        <f t="shared" ca="1" si="194"/>
        <v>-6389691046597728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-6389691046597728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-26623712694157.199</v>
      </c>
      <c r="L5630" s="444">
        <f t="shared" ca="1" si="194"/>
        <v>-6416314759291885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-6416314759291885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-26734644830382.855</v>
      </c>
      <c r="L5631" s="444">
        <f t="shared" ca="1" si="194"/>
        <v>-6443049404122268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-6443049404122268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-26846039183842.781</v>
      </c>
      <c r="L5632" s="444">
        <f t="shared" ca="1" si="194"/>
        <v>-6469895443306111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-6469895443306111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-26957897680442.129</v>
      </c>
      <c r="L5633" s="444">
        <f t="shared" ca="1" si="194"/>
        <v>-6496853340986553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-6496853340986553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-27070222254110.637</v>
      </c>
      <c r="L5634" s="444">
        <f t="shared" ca="1" si="194"/>
        <v>-6523923563240664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-6523923563240664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-27183014846836.102</v>
      </c>
      <c r="L5635" s="444">
        <f t="shared" ca="1" si="194"/>
        <v>-6551106578087500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-6551106578087500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-27296277408697.918</v>
      </c>
      <c r="L5636" s="444">
        <f t="shared" ca="1" si="194"/>
        <v>-6578402855496198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-6578402855496198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-27410011897900.824</v>
      </c>
      <c r="L5637" s="444">
        <f t="shared" ca="1" si="194"/>
        <v>-6605812867394099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-6605812867394099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-27524220280808.746</v>
      </c>
      <c r="L5638" s="444">
        <f t="shared" ca="1" si="194"/>
        <v>-6633337087674908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-6633337087674908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-27638904531978.781</v>
      </c>
      <c r="L5639" s="444">
        <f t="shared" ca="1" si="194"/>
        <v>-6660975992206887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-6660975992206887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-27754066634195.363</v>
      </c>
      <c r="L5640" s="444">
        <f t="shared" ca="1" si="194"/>
        <v>-6688730058841082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-6688730058841082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-27869708578504.508</v>
      </c>
      <c r="L5641" s="444">
        <f t="shared" ca="1" si="194"/>
        <v>-6716599767419587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-6716599767419587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-27985832364248.277</v>
      </c>
      <c r="L5642" s="444">
        <f t="shared" ca="1" si="194"/>
        <v>-6744585599783835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-6744585599783835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-28102439999099.313</v>
      </c>
      <c r="L5643" s="444">
        <f t="shared" ca="1" si="194"/>
        <v>-6772688039782934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-6772688039782934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-28219533499095.559</v>
      </c>
      <c r="L5644" s="444">
        <f t="shared" ca="1" si="194"/>
        <v>-6800907573282030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-6800907573282030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-28337114888675.125</v>
      </c>
      <c r="L5645" s="444">
        <f t="shared" ca="1" si="194"/>
        <v>-6829244688170705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-6829244688170705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-28455186200711.27</v>
      </c>
      <c r="L5646" s="444">
        <f t="shared" ca="1" si="194"/>
        <v>-6857699874371416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-6857699874371416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-28573749476547.566</v>
      </c>
      <c r="L5647" s="444">
        <f t="shared" ca="1" si="194"/>
        <v>-6886273623847964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-6886273623847964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-28692806766033.184</v>
      </c>
      <c r="L5648" s="444">
        <f t="shared" ca="1" si="194"/>
        <v>-6914966430613997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-6914966430613997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-28812360127558.32</v>
      </c>
      <c r="L5649" s="444">
        <f t="shared" ca="1" si="194"/>
        <v>-6943778790741555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-6943778790741555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-28932411628089.813</v>
      </c>
      <c r="L5650" s="444">
        <f t="shared" ca="1" si="194"/>
        <v>-6972711202369645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-6972711202369645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-29052963343206.855</v>
      </c>
      <c r="L5651" s="444">
        <f t="shared" ca="1" si="194"/>
        <v>-7001764165712852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-7001764165712852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-29174017357136.883</v>
      </c>
      <c r="L5652" s="444">
        <f t="shared" ca="1" si="194"/>
        <v>-7030938183069989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-7030938183069989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-29295575762791.621</v>
      </c>
      <c r="L5653" s="444">
        <f t="shared" ca="1" si="194"/>
        <v>-7060233758832781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-7060233758832781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-29417640661803.254</v>
      </c>
      <c r="L5654" s="444">
        <f t="shared" ca="1" si="194"/>
        <v>-7089651399494584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-7089651399494584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-29540214164560.766</v>
      </c>
      <c r="L5655" s="444">
        <f t="shared" ca="1" si="194"/>
        <v>-7119191613659145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-7119191613659145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-29663298390246.438</v>
      </c>
      <c r="L5656" s="444">
        <f t="shared" ca="1" si="194"/>
        <v>-7148854912049391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-7148854912049391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-29786895466872.461</v>
      </c>
      <c r="L5657" s="444">
        <f t="shared" ca="1" si="194"/>
        <v>-7178641807516263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-7178641807516263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-29911007531317.762</v>
      </c>
      <c r="L5658" s="444">
        <f t="shared" ca="1" si="194"/>
        <v>-7208552815047581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-7208552815047581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-30035636729364.918</v>
      </c>
      <c r="L5659" s="444">
        <f t="shared" ca="1" si="194"/>
        <v>-7238588451776946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-7238588451776946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-30160785215737.27</v>
      </c>
      <c r="L5660" s="444">
        <f t="shared" ca="1" si="194"/>
        <v>-7268749236992683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-7268749236992683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-30286455154136.18</v>
      </c>
      <c r="L5661" s="444">
        <f t="shared" ca="1" si="194"/>
        <v>-7299035692146819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-7299035692146819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-30412648717278.41</v>
      </c>
      <c r="L5662" s="444">
        <f t="shared" ca="1" si="194"/>
        <v>-7329448340864097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-7329448340864097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-30539368086933.742</v>
      </c>
      <c r="L5663" s="444">
        <f t="shared" ca="1" si="194"/>
        <v>-7359987708951031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-7359987708951031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-30666615453962.629</v>
      </c>
      <c r="L5664" s="444">
        <f t="shared" ca="1" si="194"/>
        <v>-7390654324404994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-7390654324404994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-30794393018354.141</v>
      </c>
      <c r="L5665" s="444">
        <f t="shared" ca="1" si="194"/>
        <v>-7421448717423348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-7421448717423348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-30922702989263.949</v>
      </c>
      <c r="L5666" s="444">
        <f t="shared" ca="1" si="194"/>
        <v>-7452371420412612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-7452371420412612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-31051547585052.551</v>
      </c>
      <c r="L5667" s="444">
        <f t="shared" ca="1" si="194"/>
        <v>-7483422967997665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-7483422967997665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-31180929033323.609</v>
      </c>
      <c r="L5668" s="444">
        <f t="shared" ca="1" si="194"/>
        <v>-7514603897030989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-7514603897030989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-31310849570962.453</v>
      </c>
      <c r="L5669" s="444">
        <f t="shared" ca="1" si="194"/>
        <v>-7545914746601951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-7545914746601951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-31441311444174.801</v>
      </c>
      <c r="L5670" s="444">
        <f t="shared" ca="1" si="194"/>
        <v>-7577356058046126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-7577356058046126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-31572316908525.523</v>
      </c>
      <c r="L5671" s="444">
        <f t="shared" ca="1" si="194"/>
        <v>-7608928374954652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-7608928374954652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-31703868228977.715</v>
      </c>
      <c r="L5672" s="444">
        <f t="shared" ca="1" si="194"/>
        <v>-7640632243183630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-7640632243183630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-31835967679931.793</v>
      </c>
      <c r="L5673" s="444">
        <f t="shared" ca="1" si="194"/>
        <v>-7672468210863562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-7672468210863562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-31968617545264.84</v>
      </c>
      <c r="L5674" s="444">
        <f t="shared" ca="1" si="194"/>
        <v>-7704436828408827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-7704436828408827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-32101820118370.113</v>
      </c>
      <c r="L5675" s="444">
        <f t="shared" ca="1" si="194"/>
        <v>-7736538648527197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-7736538648527197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-32235577702196.652</v>
      </c>
      <c r="L5676" s="444">
        <f t="shared" ca="1" si="194"/>
        <v>-7768774226229394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-7768774226229394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-32369892609289.137</v>
      </c>
      <c r="L5677" s="444">
        <f t="shared" ca="1" si="194"/>
        <v>-7801144118838683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-7801144118838683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-32504767161827.844</v>
      </c>
      <c r="L5678" s="444">
        <f t="shared" ca="1" si="194"/>
        <v>-7833648886000511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-7833648886000511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-32640203691668.797</v>
      </c>
      <c r="L5679" s="444">
        <f t="shared" ca="1" si="194"/>
        <v>-7866289089692180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-7866289089692180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-32776204540384.082</v>
      </c>
      <c r="L5680" s="444">
        <f t="shared" ca="1" si="194"/>
        <v>-7899065294232564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-7899065294232564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-32912772059302.348</v>
      </c>
      <c r="L5681" s="444">
        <f t="shared" ca="1" si="194"/>
        <v>-7931978066291866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-7931978066291866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-33049908609549.441</v>
      </c>
      <c r="L5682" s="444">
        <f t="shared" ca="1" si="194"/>
        <v>-7965027974901415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-7965027974901415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-33187616562089.23</v>
      </c>
      <c r="L5683" s="444">
        <f t="shared" ca="1" si="194"/>
        <v>-7998215591463504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-7998215591463504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-33325898297764.598</v>
      </c>
      <c r="L5684" s="444">
        <f t="shared" ca="1" si="194"/>
        <v>-8031541489761269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-8031541489761269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-33464756207338.621</v>
      </c>
      <c r="L5685" s="444">
        <f t="shared" ca="1" si="194"/>
        <v>-8065006245968608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-8065006245968608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-33604192691535.863</v>
      </c>
      <c r="L5686" s="444">
        <f t="shared" ca="1" si="194"/>
        <v>-8098610438660144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-8098610438660144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-33744210161083.938</v>
      </c>
      <c r="L5687" s="444">
        <f t="shared" ca="1" si="194"/>
        <v>-8132354648821228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-8132354648821228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-33884811036755.121</v>
      </c>
      <c r="L5688" s="444">
        <f t="shared" ca="1" si="194"/>
        <v>-8166239459857983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-8166239459857983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-34025997749408.258</v>
      </c>
      <c r="L5689" s="444">
        <f t="shared" ca="1" si="194"/>
        <v>-8200265457607391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-8200265457607391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-34167772740030.797</v>
      </c>
      <c r="L5690" s="444">
        <f t="shared" ca="1" si="194"/>
        <v>-8234433230347422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-8234433230347422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-34310138459780.926</v>
      </c>
      <c r="L5691" s="444">
        <f t="shared" ca="1" si="194"/>
        <v>-8268743368807203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-8268743368807203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-34453097370030.012</v>
      </c>
      <c r="L5692" s="444">
        <f t="shared" ca="1" si="194"/>
        <v>-8303196466177233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-8303196466177233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-34596651942405.137</v>
      </c>
      <c r="L5693" s="444">
        <f t="shared" ca="1" si="194"/>
        <v>-8337793118119638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-8337793118119638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-34740804658831.824</v>
      </c>
      <c r="L5694" s="444">
        <f t="shared" ca="1" si="194"/>
        <v>-8372533922778470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-8372533922778470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-34885558011576.953</v>
      </c>
      <c r="L5695" s="444">
        <f t="shared" ca="1" si="194"/>
        <v>-8407419480790047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-8407419480790047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-35030914503291.863</v>
      </c>
      <c r="L5696" s="444">
        <f t="shared" ca="1" si="194"/>
        <v>-8442450395293339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-8442450395293339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-35176876647055.578</v>
      </c>
      <c r="L5697" s="444">
        <f t="shared" ca="1" si="194"/>
        <v>-8477627271940395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-8477627271940395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-35323446966418.313</v>
      </c>
      <c r="L5698" s="444">
        <f t="shared" ca="1" si="194"/>
        <v>-8512950718906813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-8512950718906813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-35470627995445.055</v>
      </c>
      <c r="L5699" s="444">
        <f t="shared" ca="1" si="194"/>
        <v>-8548421346902258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-8548421346902258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-35618422278759.406</v>
      </c>
      <c r="L5700" s="444">
        <f t="shared" ca="1" si="194"/>
        <v>-8584039769181017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-8584039769181017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-35766832371587.57</v>
      </c>
      <c r="L5701" s="444">
        <f t="shared" ca="1" si="194"/>
        <v>-8619806601552605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-8619806601552605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-35915860839802.523</v>
      </c>
      <c r="L5702" s="444">
        <f t="shared" ca="1" si="194"/>
        <v>-8655722462392408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-8655722462392408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-36065510259968.359</v>
      </c>
      <c r="L5703" s="444">
        <f t="shared" ca="1" si="194"/>
        <v>-8691787972652376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-8691787972652376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-36215783219384.898</v>
      </c>
      <c r="L5704" s="444">
        <f t="shared" ca="1" si="194"/>
        <v>-8728003755871761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-8728003755871761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-36366682316132.344</v>
      </c>
      <c r="L5705" s="444">
        <f t="shared" ca="1" si="194"/>
        <v>-8764370438187893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-8764370438187893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-36518210159116.219</v>
      </c>
      <c r="L5706" s="444">
        <f t="shared" ca="1" si="194"/>
        <v>-8800888648347009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-8800888648347009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-36670369368112.531</v>
      </c>
      <c r="L5707" s="444">
        <f t="shared" ca="1" si="194"/>
        <v>-8837559017715122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-8837559017715122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-36823162573813.008</v>
      </c>
      <c r="L5708" s="444">
        <f t="shared" ca="1" si="194"/>
        <v>-8874382180288935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-8874382180288935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-36976592417870.563</v>
      </c>
      <c r="L5709" s="444">
        <f t="shared" ca="1" si="194"/>
        <v>-8911358772706806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-8911358772706806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-37130661552945.023</v>
      </c>
      <c r="L5710" s="444">
        <f t="shared" ca="1" si="194"/>
        <v>-8948489434259751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-8948489434259751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-37285372642748.961</v>
      </c>
      <c r="L5711" s="444">
        <f t="shared" ca="1" si="194"/>
        <v>-8985774806902500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-8985774806902500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-37440728362093.75</v>
      </c>
      <c r="L5712" s="444">
        <f t="shared" ca="1" si="194"/>
        <v>-9023215535264594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-9023215535264594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-37596731396935.805</v>
      </c>
      <c r="L5713" s="444">
        <f t="shared" ca="1" si="194"/>
        <v>-9060812266661530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-9060812266661530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-37753384444423.039</v>
      </c>
      <c r="L5714" s="444">
        <f t="shared" ca="1" si="194"/>
        <v>-9098565651105954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-9098565651105954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-37910690212941.477</v>
      </c>
      <c r="L5715" s="444">
        <f t="shared" ca="1" si="194"/>
        <v>-9136476341318896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-9136476341318896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-38068651422162.063</v>
      </c>
      <c r="L5716" s="444">
        <f t="shared" ca="1" si="194"/>
        <v>-9174544992741058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-9174544992741058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-38227270803087.742</v>
      </c>
      <c r="L5717" s="444">
        <f t="shared" ca="1" si="194"/>
        <v>-9212772263544146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-9212772263544146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-38386551098100.609</v>
      </c>
      <c r="L5718" s="444">
        <f t="shared" ca="1" si="194"/>
        <v>-9251158814642246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-9251158814642246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-38546495061009.359</v>
      </c>
      <c r="L5719" s="444">
        <f t="shared" ca="1" si="194"/>
        <v>-9289705309703256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-9289705309703256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-38707105457096.898</v>
      </c>
      <c r="L5720" s="444">
        <f t="shared" ca="1" si="194"/>
        <v>-9328412415160352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-9328412415160352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-38868385063168.133</v>
      </c>
      <c r="L5721" s="444">
        <f t="shared" ca="1" si="194"/>
        <v>-9367280800223520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-9367280800223520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-39030336667598</v>
      </c>
      <c r="L5722" s="444">
        <f t="shared" ca="1" si="194"/>
        <v>-9406311136891118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-9406311136891118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-39192963070379.656</v>
      </c>
      <c r="L5723" s="444">
        <f t="shared" ca="1" si="194"/>
        <v>-9445504099961498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-9445504099961498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-39356267083172.906</v>
      </c>
      <c r="L5724" s="444">
        <f t="shared" ca="1" si="194"/>
        <v>-9484860367044670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-9484860367044670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-39520251529352.789</v>
      </c>
      <c r="L5725" s="444">
        <f t="shared" ca="1" si="194"/>
        <v>-9524380618574022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-9524380618574022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-39684919244058.422</v>
      </c>
      <c r="L5726" s="444">
        <f t="shared" ca="1" si="194"/>
        <v>-9564065537818080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-9564065537818080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-39850273074242</v>
      </c>
      <c r="L5727" s="444">
        <f t="shared" ca="1" si="194"/>
        <v>-9603915810892322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-9603915810892322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-40016315878718.008</v>
      </c>
      <c r="L5728" s="444">
        <f t="shared" ca="1" si="194"/>
        <v>-9643932126771040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-9643932126771040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-40183050528212.664</v>
      </c>
      <c r="L5729" s="444">
        <f t="shared" ca="1" si="194"/>
        <v>-9684115177299252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-9684115177299252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-40350479905413.547</v>
      </c>
      <c r="L5730" s="444">
        <f t="shared" ca="1" si="194"/>
        <v>-9724465657204666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-9724465657204666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-40518606905019.438</v>
      </c>
      <c r="L5731" s="444">
        <f t="shared" ca="1" si="194"/>
        <v>-9764984264109686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-9764984264109686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-40687434433790.359</v>
      </c>
      <c r="L5732" s="444">
        <f t="shared" ca="1" si="194"/>
        <v>-9805671698543476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-9805671698543476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-40856965410597.813</v>
      </c>
      <c r="L5733" s="444">
        <f t="shared" ca="1" si="194"/>
        <v>-9846528663954074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-9846528663954074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-41027202766475.305</v>
      </c>
      <c r="L5734" s="444">
        <f t="shared" ca="1" si="194"/>
        <v>-9887555866720550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-9887555866720550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-41198149444668.961</v>
      </c>
      <c r="L5735" s="444">
        <f t="shared" ca="1" si="194"/>
        <v>-9928754016165218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-9928754016165218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-41369808400688.406</v>
      </c>
      <c r="L5736" s="444">
        <f t="shared" ca="1" si="194"/>
        <v>-9970123824565906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-9970123824565906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-41542182602357.938</v>
      </c>
      <c r="L5737" s="444">
        <f t="shared" ca="1" si="194"/>
        <v>-1.0011666007168264E+16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-1.0011666007168264E+16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-41715275029867.766</v>
      </c>
      <c r="L5738" s="444">
        <f t="shared" ca="1" si="194"/>
        <v>-1.0053381282198132E+16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-1.0053381282198132E+16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-41889088675825.547</v>
      </c>
      <c r="L5739" s="444">
        <f t="shared" ca="1" si="194"/>
        <v>-1.0095270370873958E+16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-1.0095270370873958E+16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-42063626545308.156</v>
      </c>
      <c r="L5740" s="444">
        <f t="shared" ca="1" si="194"/>
        <v>-1.0137333997419266E+16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-1.0137333997419266E+16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-42238891655913.609</v>
      </c>
      <c r="L5741" s="444">
        <f t="shared" ca="1" si="194"/>
        <v>-1.017957288907518E+16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-1.017957288907518E+16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-42414887037813.25</v>
      </c>
      <c r="L5742" s="444">
        <f t="shared" ca="1" si="194"/>
        <v>-1.0221987776112994E+16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-1.0221987776112994E+16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-42591615733804.141</v>
      </c>
      <c r="L5743" s="444">
        <f t="shared" ca="1" si="194"/>
        <v>-1.0264579391846798E+16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-1.0264579391846798E+16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-42769080799361.656</v>
      </c>
      <c r="L5744" s="444">
        <f t="shared" ca="1" si="194"/>
        <v>-1.030734847264616E+16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-1.030734847264616E+16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-42947285302692.336</v>
      </c>
      <c r="L5745" s="444">
        <f t="shared" ca="1" si="194"/>
        <v>-1.0350295757948852E+16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-1.0350295757948852E+16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-43126232324786.883</v>
      </c>
      <c r="L5746" s="444">
        <f t="shared" ca="1" si="194"/>
        <v>-1.0393421990273638E+16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-1.0393421990273638E+16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-43305924959473.492</v>
      </c>
      <c r="L5747" s="444">
        <f t="shared" ca="1" si="194"/>
        <v>-1.0436727915233112E+16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-1.0436727915233112E+16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-43486366313471.297</v>
      </c>
      <c r="L5748" s="444">
        <f t="shared" ca="1" si="194"/>
        <v>-1.0480214281546584E+16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-1.0480214281546584E+16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-43667559506444.102</v>
      </c>
      <c r="L5749" s="444">
        <f t="shared" ca="1" si="194"/>
        <v>-1.0523881841053028E+16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-1.0523881841053028E+16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-43849507671054.281</v>
      </c>
      <c r="L5750" s="444">
        <f t="shared" ca="1" si="194"/>
        <v>-1.0567731348724082E+16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-1.0567731348724082E+16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-44032213953017.008</v>
      </c>
      <c r="L5751" s="444">
        <f t="shared" ca="1" si="194"/>
        <v>-1.06117635626771E+16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-1.06117635626771E+16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-44215681511154.586</v>
      </c>
      <c r="L5752" s="444">
        <f t="shared" ca="1" si="194"/>
        <v>-1.0655979244188254E+16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-1.0655979244188254E+16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-44399913517451.055</v>
      </c>
      <c r="L5753" s="444">
        <f t="shared" ca="1" si="194"/>
        <v>-1.0700379157705706E+16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-1.0700379157705706E+16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-44584913157107.109</v>
      </c>
      <c r="L5754" s="444">
        <f t="shared" ca="1" si="194"/>
        <v>-1.0744964070862814E+16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-1.0744964070862814E+16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-44770683628595.055</v>
      </c>
      <c r="L5755" s="444">
        <f t="shared" ca="1" si="194"/>
        <v>-1.078973475449141E+16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-1.078973475449141E+16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-44957228143714.211</v>
      </c>
      <c r="L5756" s="444">
        <f t="shared" ca="1" si="194"/>
        <v>-1.0834691982635124E+16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-1.0834691982635124E+16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-45144549927646.352</v>
      </c>
      <c r="L5757" s="444">
        <f t="shared" ca="1" si="194"/>
        <v>-1.087983653256277E+16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-1.087983653256277E+16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-45332652219011.539</v>
      </c>
      <c r="L5758" s="444">
        <f t="shared" ca="1" si="194"/>
        <v>-1.0925169184781782E+16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-1.0925169184781782E+16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-45521538269924.094</v>
      </c>
      <c r="L5759" s="444">
        <f t="shared" ca="1" si="194"/>
        <v>-1.0970690723051706E+16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-1.0970690723051706E+16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-45711211346048.773</v>
      </c>
      <c r="L5760" s="444">
        <f t="shared" ca="1" si="194"/>
        <v>-1.1016401934397754E+16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-1.1016401934397754E+16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-45901674726657.305</v>
      </c>
      <c r="L5761" s="444">
        <f t="shared" ca="1" si="194"/>
        <v>-1.1062303609124412E+16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-1.1062303609124412E+16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-46092931704685.047</v>
      </c>
      <c r="L5762" s="444">
        <f t="shared" ca="1" si="194"/>
        <v>-1.1108396540829098E+16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-1.1108396540829098E+16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-46284985586787.906</v>
      </c>
      <c r="L5763" s="444">
        <f t="shared" ca="1" si="194"/>
        <v>-1.1154681526415886E+16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-1.1154681526415886E+16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-46477839693399.523</v>
      </c>
      <c r="L5764" s="444">
        <f t="shared" ca="1" si="194"/>
        <v>-1.1201159366109286E+16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-1.1201159366109286E+16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-46671497358788.688</v>
      </c>
      <c r="L5765" s="444">
        <f t="shared" ca="1" si="194"/>
        <v>-1.1247830863468074E+16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-1.1247830863468074E+16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-46865961931116.977</v>
      </c>
      <c r="L5766" s="444">
        <f t="shared" ca="1" si="194"/>
        <v>-1.129469682539919E+16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-1.129469682539919E+16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-47061236772496.625</v>
      </c>
      <c r="L5767" s="444">
        <f t="shared" ca="1" si="194"/>
        <v>-1.1341758062171686E+16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-1.1341758062171686E+16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-47257325259048.688</v>
      </c>
      <c r="L5768" s="444">
        <f t="shared" ca="1" si="194"/>
        <v>-1.1389015387430734E+16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-1.1389015387430734E+16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-47454230780961.391</v>
      </c>
      <c r="L5769" s="444">
        <f t="shared" ca="1" si="194"/>
        <v>-1.1436469618211696E+16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-1.1436469618211696E+16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-47651956742548.734</v>
      </c>
      <c r="L5770" s="444">
        <f t="shared" ca="1" si="194"/>
        <v>-1.1484121574954244E+16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-1.1484121574954244E+16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-47850506562309.352</v>
      </c>
      <c r="L5771" s="444">
        <f t="shared" ca="1" si="194"/>
        <v>-1.1531972081516554E+16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-1.1531972081516554E+16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-48049883672985.641</v>
      </c>
      <c r="L5772" s="444">
        <f t="shared" ca="1" si="194"/>
        <v>-1.158002196518954E+16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-1.158002196518954E+16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-48250091521623.086</v>
      </c>
      <c r="L5773" s="444">
        <f t="shared" ca="1" si="194"/>
        <v>-1.1628272056711164E+16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-1.1628272056711164E+16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-48451133569629.852</v>
      </c>
      <c r="L5774" s="444">
        <f t="shared" ca="1" si="194"/>
        <v>-1.1676723190280794E+16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-1.1676723190280794E+16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-48653013292836.641</v>
      </c>
      <c r="L5775" s="444">
        <f t="shared" ca="1" si="194"/>
        <v>-1.172537620357363E+16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-1.172537620357363E+16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-48855734181556.789</v>
      </c>
      <c r="L5776" s="444">
        <f t="shared" ca="1" si="194"/>
        <v>-1.1774231937755186E+16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-1.1774231937755186E+16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-49059299740646.609</v>
      </c>
      <c r="L5777" s="444">
        <f t="shared" ca="1" si="194"/>
        <v>-1.1823291237495832E+16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-1.1823291237495832E+16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-49263713489565.969</v>
      </c>
      <c r="L5778" s="444">
        <f t="shared" ca="1" si="194"/>
        <v>-1.1872554950985398E+16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-1.1872554950985398E+16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-49468978962439.156</v>
      </c>
      <c r="L5779" s="444">
        <f t="shared" ca="1" si="194"/>
        <v>-1.1922023929947838E+16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-1.1922023929947838E+16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-49675099708115.992</v>
      </c>
      <c r="L5780" s="444">
        <f t="shared" ca="1" si="194"/>
        <v>-1.1971699029655954E+16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-1.1971699029655954E+16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-49882079290233.141</v>
      </c>
      <c r="L5781" s="444">
        <f t="shared" ca="1" si="194"/>
        <v>-1.2021581108946188E+16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-1.2021581108946188E+16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-50089921287275.781</v>
      </c>
      <c r="L5782" s="444">
        <f t="shared" ca="1" si="194"/>
        <v>-1.2071671030233464E+16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-1.2071671030233464E+16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-50298629292639.43</v>
      </c>
      <c r="L5783" s="444">
        <f t="shared" ca="1" si="194"/>
        <v>-1.2121969659526104E+16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-1.2121969659526104E+16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-50508206914692.102</v>
      </c>
      <c r="L5784" s="444">
        <f t="shared" ca="1" si="194"/>
        <v>-1.2172477866440796E+16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-1.2172477866440796E+16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-50718657776836.648</v>
      </c>
      <c r="L5785" s="444">
        <f t="shared" ca="1" si="194"/>
        <v>-1.2223196524217632E+16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-1.2223196524217632E+16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-50929985517573.469</v>
      </c>
      <c r="L5786" s="444">
        <f t="shared" ca="1" si="194"/>
        <v>-1.2274126509735206E+16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-1.2274126509735206E+16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-51142193790563.359</v>
      </c>
      <c r="L5787" s="444">
        <f t="shared" ca="1" si="194"/>
        <v>-1.232526870352577E+16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-1.232526870352577E+16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-51355286264690.711</v>
      </c>
      <c r="L5788" s="444">
        <f t="shared" ca="1" si="194"/>
        <v>-1.237662398979046E+16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-1.237662398979046E+16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-51569266624126.914</v>
      </c>
      <c r="L5789" s="444">
        <f t="shared" ca="1" si="194"/>
        <v>-1.2428193256414586E+16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-1.2428193256414586E+16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-51784138568394.109</v>
      </c>
      <c r="L5790" s="444">
        <f t="shared" ca="1" si="194"/>
        <v>-1.247997739498298E+16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-1.247997739498298E+16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-51999905812429.086</v>
      </c>
      <c r="L5791" s="444">
        <f t="shared" ca="1" si="194"/>
        <v>-1.253197730079541E+16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-1.253197730079541E+16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-52216572086647.539</v>
      </c>
      <c r="L5792" s="444">
        <f t="shared" ca="1" si="194"/>
        <v>-1.2584193872882058E+16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-1.2584193872882058E+16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-52434141137008.578</v>
      </c>
      <c r="L5793" s="444">
        <f t="shared" ca="1" si="194"/>
        <v>-1.2636628014019066E+16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-1.2636628014019066E+16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-52652616725079.438</v>
      </c>
      <c r="L5794" s="444">
        <f t="shared" ca="1" si="194"/>
        <v>-1.2689280630744146E+16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-1.2689280630744146E+16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-52872002628100.609</v>
      </c>
      <c r="L5795" s="444">
        <f t="shared" ca="1" si="194"/>
        <v>-1.2742152633372246E+16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-1.2742152633372246E+16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-53092302639051.023</v>
      </c>
      <c r="L5796" s="444">
        <f t="shared" ca="1" si="194"/>
        <v>-1.2795244936011298E+16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-1.2795244936011298E+16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-53313520566713.742</v>
      </c>
      <c r="L5797" s="444">
        <f t="shared" ca="1" si="194"/>
        <v>-1.2848558456578012E+16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-1.2848558456578012E+16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-53535660235741.719</v>
      </c>
      <c r="L5798" s="444">
        <f t="shared" ca="1" si="194"/>
        <v>-1.2902094116813754E+16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-1.2902094116813754E+16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-53758725486723.977</v>
      </c>
      <c r="L5799" s="444">
        <f t="shared" ca="1" si="194"/>
        <v>-1.2955852842300478E+16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-1.2955852842300478E+16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-53982720176251.992</v>
      </c>
      <c r="L5800" s="444">
        <f t="shared" ca="1" si="194"/>
        <v>-1.300983556247673E+16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-1.300983556247673E+16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-54207648176986.375</v>
      </c>
      <c r="L5801" s="444">
        <f t="shared" ca="1" si="194"/>
        <v>-1.3064043210653716E+16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-1.3064043210653716E+16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-54433513377723.813</v>
      </c>
      <c r="L5802" s="444">
        <f t="shared" ca="1" si="194"/>
        <v>-1.311847672403144E+16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-1.311847672403144E+16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-54660319683464.336</v>
      </c>
      <c r="L5803" s="444">
        <f t="shared" ca="1" si="194"/>
        <v>-1.3173137043714904E+16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-1.3173137043714904E+16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-54888071015478.766</v>
      </c>
      <c r="L5804" s="444">
        <f t="shared" ca="1" si="194"/>
        <v>-1.3228025114730382E+16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-1.3228025114730382E+16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-55116771311376.594</v>
      </c>
      <c r="L5805" s="444">
        <f t="shared" ca="1" si="194"/>
        <v>-1.3283141886041758E+16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-1.3283141886041758E+16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-55346424525173.992</v>
      </c>
      <c r="L5806" s="444">
        <f t="shared" ca="1" si="194"/>
        <v>-1.3338488310566932E+16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-1.3338488310566932E+16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-55577034627362.219</v>
      </c>
      <c r="L5807" s="444">
        <f t="shared" ca="1" si="194"/>
        <v>-1.3394065345194294E+16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-1.3394065345194294E+16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-55808605604976.227</v>
      </c>
      <c r="L5808" s="444">
        <f t="shared" ca="1" si="194"/>
        <v>-1.344987395079927E+16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-1.344987395079927E+16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-56041141461663.625</v>
      </c>
      <c r="L5809" s="444">
        <f t="shared" ca="1" si="194"/>
        <v>-1.3505915092260934E+16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-1.3505915092260934E+16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-56274646217753.891</v>
      </c>
      <c r="L5810" s="444">
        <f t="shared" ca="1" si="194"/>
        <v>-1.3562189738478688E+16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-1.3562189738478688E+16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-56509123910327.867</v>
      </c>
      <c r="L5811" s="444">
        <f t="shared" ca="1" si="194"/>
        <v>-1.3618698862389016E+16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-1.3618698862389016E+16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-56744578593287.563</v>
      </c>
      <c r="L5812" s="444">
        <f t="shared" ca="1" si="194"/>
        <v>-1.3675443440982304E+16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-1.3675443440982304E+16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-56981014337426.266</v>
      </c>
      <c r="L5813" s="444">
        <f t="shared" ca="1" si="194"/>
        <v>-1.373242445531973E+16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-1.373242445531973E+16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-57218435230498.875</v>
      </c>
      <c r="L5814" s="444">
        <f t="shared" ca="1" si="194"/>
        <v>-1.3789642890550228E+16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-1.3789642890550228E+16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-57456845377292.617</v>
      </c>
      <c r="L5815" s="444">
        <f t="shared" ca="1" si="194"/>
        <v>-1.384709973592752E+16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-1.384709973592752E+16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-57696248899698</v>
      </c>
      <c r="L5816" s="444">
        <f t="shared" ca="1" si="194"/>
        <v>-1.3904795984827218E+16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-1.3904795984827218E+16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-57936649936780.07</v>
      </c>
      <c r="L5817" s="444">
        <f t="shared" ca="1" si="194"/>
        <v>-1.3962732634763998E+16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-1.3962732634763998E+16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-58178052644849.992</v>
      </c>
      <c r="L5818" s="444">
        <f t="shared" ca="1" si="194"/>
        <v>-1.4020910687408848E+16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-1.4020910687408848E+16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-58420461197536.867</v>
      </c>
      <c r="L5819" s="444">
        <f t="shared" ca="1" si="194"/>
        <v>-1.4079331148606384E+16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-1.4079331148606384E+16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-58663879785859.93</v>
      </c>
      <c r="L5820" s="444">
        <f t="shared" ca="1" si="194"/>
        <v>-1.4137995028392244E+16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-1.4137995028392244E+16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-58908312618301.008</v>
      </c>
      <c r="L5821" s="444">
        <f t="shared" ca="1" si="194"/>
        <v>-1.4196903341010546E+16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-1.4196903341010546E+16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-59153763920877.273</v>
      </c>
      <c r="L5822" s="444">
        <f t="shared" ca="1" si="194"/>
        <v>-1.4256057104931424E+16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-1.4256057104931424E+16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-59400237937214.266</v>
      </c>
      <c r="L5823" s="444">
        <f t="shared" ca="1" si="194"/>
        <v>-1.4315457342868638E+16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-1.4315457342868638E+16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-59647738928619.336</v>
      </c>
      <c r="L5824" s="444">
        <f t="shared" ca="1" si="194"/>
        <v>-1.4375105081797258E+16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-1.4375105081797258E+16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-59896271174155.242</v>
      </c>
      <c r="L5825" s="444">
        <f t="shared" ca="1" si="194"/>
        <v>-1.4435001352971414E+16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-1.4435001352971414E+16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-60145838970714.227</v>
      </c>
      <c r="L5826" s="444">
        <f t="shared" ca="1" si="194"/>
        <v>-1.4495147191942128E+16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-1.4495147191942128E+16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-60396446633092.211</v>
      </c>
      <c r="L5827" s="444">
        <f t="shared" ca="1" si="194"/>
        <v>-1.455554363857522E+16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-1.455554363857522E+16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-60648098494063.414</v>
      </c>
      <c r="L5828" s="444">
        <f t="shared" ca="1" si="194"/>
        <v>-1.4616191737069284E+16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-1.4616191737069284E+16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-60900798904455.352</v>
      </c>
      <c r="L5829" s="444">
        <f t="shared" ca="1" si="194"/>
        <v>-1.467709253597374E+16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-1.467709253597374E+16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-61154552233223.906</v>
      </c>
      <c r="L5830" s="444">
        <f t="shared" ca="1" si="194"/>
        <v>-1.4738247088206964E+16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-1.4738247088206964E+16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-61409362867529.016</v>
      </c>
      <c r="L5831" s="444">
        <f t="shared" ca="1" si="194"/>
        <v>-1.4799656451074494E+16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-1.4799656451074494E+16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-61665235212810.391</v>
      </c>
      <c r="L5832" s="444">
        <f t="shared" ca="1" si="194"/>
        <v>-1.4861321686287304E+16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-1.4861321686287304E+16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-61922173692863.766</v>
      </c>
      <c r="L5833" s="444">
        <f t="shared" ca="1" si="194"/>
        <v>-1.4923243859980168E+16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-1.4923243859980168E+16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-62180182749917.367</v>
      </c>
      <c r="L5834" s="444">
        <f t="shared" ca="1" si="194"/>
        <v>-1.4985424042730086E+16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-1.4985424042730086E+16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-62439266844708.688</v>
      </c>
      <c r="L5835" s="444">
        <f t="shared" ca="1" si="194"/>
        <v>-1.5047863309574794E+16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-1.5047863309574794E+16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-62699430456561.641</v>
      </c>
      <c r="L5836" s="444">
        <f t="shared" ca="1" si="194"/>
        <v>-1.5110562740031356E+16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-1.5110562740031356E+16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-62960678083463.984</v>
      </c>
      <c r="L5837" s="444">
        <f t="shared" ca="1" si="194"/>
        <v>-1.517352341811482E+16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-1.517352341811482E+16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-63223014242145.086</v>
      </c>
      <c r="L5838" s="444">
        <f t="shared" ca="1" si="194"/>
        <v>-1.5236746432356966E+16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-1.5236746432356966E+16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-63486443468154.023</v>
      </c>
      <c r="L5839" s="444">
        <f t="shared" ca="1" si="194"/>
        <v>-1.530023287582512E+16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-1.530023287582512E+16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-63750970315938</v>
      </c>
      <c r="L5840" s="444">
        <f t="shared" ca="1" si="194"/>
        <v>-1.5363983846141058E+16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-1.5363983846141058E+16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-64016599358921.07</v>
      </c>
      <c r="L5841" s="444">
        <f t="shared" ca="1" si="194"/>
        <v>-1.542800044549998E+16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-1.542800044549998E+16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-64283335189583.258</v>
      </c>
      <c r="L5842" s="444">
        <f t="shared" ca="1" si="194"/>
        <v>-1.5492283780689564E+16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-1.5492283780689564E+16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-64551182419539.859</v>
      </c>
      <c r="L5843" s="444">
        <f t="shared" ca="1" si="194"/>
        <v>-1.5556834963109104E+16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-1.5556834963109104E+16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-64820145679621.258</v>
      </c>
      <c r="L5844" s="444">
        <f t="shared" ca="1" si="194"/>
        <v>-1.5621655108788726E+16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-1.5621655108788726E+16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-65090229619953.023</v>
      </c>
      <c r="L5845" s="444">
        <f t="shared" ca="1" si="194"/>
        <v>-1.568674533840868E+16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-1.568674533840868E+16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-65361438910036.164</v>
      </c>
      <c r="L5846" s="444">
        <f t="shared" ca="1" si="194"/>
        <v>-1.5752106777318716E+16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-1.5752106777318716E+16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-65633778238827.984</v>
      </c>
      <c r="L5847" s="444">
        <f t="shared" ca="1" si="194"/>
        <v>-1.5817740555557544E+16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-1.5817740555557544E+16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-65907252314823.102</v>
      </c>
      <c r="L5848" s="444">
        <f t="shared" ca="1" si="194"/>
        <v>-1.5883647807872368E+16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-1.5883647807872368E+16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-66181865866134.859</v>
      </c>
      <c r="L5849" s="444">
        <f t="shared" ca="1" si="194"/>
        <v>-1.5949829673738502E+16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-1.5949829673738502E+16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-66457623640577.086</v>
      </c>
      <c r="L5850" s="444">
        <f t="shared" ca="1" si="194"/>
        <v>-1.601628729737908E+16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-1.601628729737908E+16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-66734530405746.164</v>
      </c>
      <c r="L5851" s="444">
        <f t="shared" ca="1" si="194"/>
        <v>-1.6083021827784826E+16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-1.6083021827784826E+16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-67012590949103.438</v>
      </c>
      <c r="L5852" s="444">
        <f t="shared" ca="1" si="194"/>
        <v>-1.615003441873393E+16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-1.615003441873393E+16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-67291810078058.031</v>
      </c>
      <c r="L5853" s="444">
        <f t="shared" ca="1" si="194"/>
        <v>-1.6217326228811988E+16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-1.6217326228811988E+16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-67572192620049.945</v>
      </c>
      <c r="L5854" s="444">
        <f t="shared" ca="1" si="194"/>
        <v>-1.6284898421432038E+16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-1.6284898421432038E+16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-67853743422633.492</v>
      </c>
      <c r="L5855" s="444">
        <f t="shared" ca="1" si="194"/>
        <v>-1.6352752164854672E+16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-1.6352752164854672E+16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-68136467353561.133</v>
      </c>
      <c r="L5856" s="444">
        <f t="shared" ca="1" si="194"/>
        <v>-1.6420888632208234E+16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-1.6420888632208234E+16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-68420369300867.641</v>
      </c>
      <c r="L5857" s="444">
        <f t="shared" ca="1" si="194"/>
        <v>-1.6489309001509102E+16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-1.6489309001509102E+16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-68705454172954.594</v>
      </c>
      <c r="L5858" s="444">
        <f t="shared" ca="1" si="194"/>
        <v>-1.6558014455682056E+16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-1.6558014455682056E+16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-68991726898675.234</v>
      </c>
      <c r="L5859" s="444">
        <f t="shared" ca="1" si="194"/>
        <v>-1.6627006182580732E+16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-1.6627006182580732E+16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-69279192427419.719</v>
      </c>
      <c r="L5860" s="444">
        <f t="shared" ca="1" si="194"/>
        <v>-1.6696285375008152E+16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-1.6696285375008152E+16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-69567855729200.633</v>
      </c>
      <c r="L5861" s="444">
        <f t="shared" ca="1" si="194"/>
        <v>-1.6765853230737352E+16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-1.6765853230737352E+16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-69857721794738.961</v>
      </c>
      <c r="L5862" s="444">
        <f t="shared" ca="1" si="194"/>
        <v>-1.683571095253209E+16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-1.683571095253209E+16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-70148795635550.375</v>
      </c>
      <c r="L5863" s="444">
        <f t="shared" ca="1" si="194"/>
        <v>-1.690585974816764E+16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-1.690585974816764E+16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-70441082284031.828</v>
      </c>
      <c r="L5864" s="444">
        <f t="shared" ca="1" si="194"/>
        <v>-1.6976300830451672E+16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-1.6976300830451672E+16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-70734586793548.625</v>
      </c>
      <c r="L5865" s="444">
        <f t="shared" ca="1" si="194"/>
        <v>-1.704703541724522E+16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-1.704703541724522E+16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-71029314238521.75</v>
      </c>
      <c r="L5866" s="444">
        <f t="shared" ca="1" si="194"/>
        <v>-1.7118064731483742E+16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-1.7118064731483742E+16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-71325269714515.594</v>
      </c>
      <c r="L5867" s="444">
        <f t="shared" ca="1" si="194"/>
        <v>-1.7189390001198258E+16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-1.7189390001198258E+16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-71622458338326.078</v>
      </c>
      <c r="L5868" s="444">
        <f t="shared" ca="1" si="194"/>
        <v>-1.7261012459536584E+16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-1.7261012459536584E+16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-71920885248069.094</v>
      </c>
      <c r="L5869" s="444">
        <f t="shared" ca="1" si="194"/>
        <v>-1.7332933344784654E+16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-1.7332933344784654E+16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-72220555603269.391</v>
      </c>
      <c r="L5870" s="444">
        <f t="shared" ca="1" si="194"/>
        <v>-1.7405153900387924E+16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-1.7405153900387924E+16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-72521474584949.688</v>
      </c>
      <c r="L5871" s="444">
        <f t="shared" ca="1" si="194"/>
        <v>-1.7477675374972874E+16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-1.7477675374972874E+16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-72823647395720.313</v>
      </c>
      <c r="L5872" s="444">
        <f t="shared" ca="1" si="194"/>
        <v>-1.7550499022368594E+16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-1.7550499022368594E+16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-73127079259869.141</v>
      </c>
      <c r="L5873" s="444">
        <f t="shared" ref="L5873:L6127" ca="1" si="199">I5873-J5873+K5873</f>
        <v>-1.7623626101628464E+16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-1.7623626101628464E+16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-73431775423451.938</v>
      </c>
      <c r="L5874" s="444">
        <f t="shared" ca="1" si="199"/>
        <v>-1.7697057877051916E+16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-1.7697057877051916E+16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-73737741154382.984</v>
      </c>
      <c r="L5875" s="444">
        <f t="shared" ca="1" si="199"/>
        <v>-1.7770795618206298E+16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-1.7770795618206298E+16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-74044981742526.234</v>
      </c>
      <c r="L5876" s="444">
        <f t="shared" ca="1" si="199"/>
        <v>-1.7844840599948824E+16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-1.7844840599948824E+16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-74353502499786.766</v>
      </c>
      <c r="L5877" s="444">
        <f t="shared" ca="1" si="199"/>
        <v>-1.791919410244861E+16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-1.791919410244861E+16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-74663308760202.547</v>
      </c>
      <c r="L5878" s="444">
        <f t="shared" ca="1" si="199"/>
        <v>-1.7993857411208812E+16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-1.7993857411208812E+16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-74974405880036.703</v>
      </c>
      <c r="L5879" s="444">
        <f t="shared" ca="1" si="199"/>
        <v>-1.8068831817088848E+16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-1.8068831817088848E+16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-75286799237870.203</v>
      </c>
      <c r="L5880" s="444">
        <f t="shared" ca="1" si="199"/>
        <v>-1.814411861632672E+16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-1.814411861632672E+16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-75600494234694.672</v>
      </c>
      <c r="L5881" s="444">
        <f t="shared" ca="1" si="199"/>
        <v>-1.8219719110561416E+16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-1.8219719110561416E+16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-75915496294005.906</v>
      </c>
      <c r="L5882" s="444">
        <f t="shared" ca="1" si="199"/>
        <v>-1.829563460685542E+16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-1.829563460685542E+16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-76231810861897.578</v>
      </c>
      <c r="L5883" s="444">
        <f t="shared" ca="1" si="199"/>
        <v>-1.8371866417717316E+16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-1.8371866417717316E+16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-76549443407155.484</v>
      </c>
      <c r="L5884" s="444">
        <f t="shared" ca="1" si="199"/>
        <v>-1.8448415861124472E+16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-1.8448415861124472E+16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-76868399421351.969</v>
      </c>
      <c r="L5885" s="444">
        <f t="shared" ca="1" si="199"/>
        <v>-1.8525284260545824E+16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-1.8525284260545824E+16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-77188684418940.938</v>
      </c>
      <c r="L5886" s="444">
        <f t="shared" ca="1" si="199"/>
        <v>-1.8602472944964764E+16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-1.8602472944964764E+16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-77510303937353.188</v>
      </c>
      <c r="L5887" s="444">
        <f t="shared" ca="1" si="199"/>
        <v>-1.8679983248902116E+16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-1.8679983248902116E+16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-77833263537092.156</v>
      </c>
      <c r="L5888" s="444">
        <f t="shared" ca="1" si="199"/>
        <v>-1.8757816512439208E+16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-1.8757816512439208E+16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-78157568801830.031</v>
      </c>
      <c r="L5889" s="444">
        <f t="shared" ca="1" si="199"/>
        <v>-1.883597408124104E+16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-1.883597408124104E+16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-78483225338504.328</v>
      </c>
      <c r="L5890" s="444">
        <f t="shared" ca="1" si="199"/>
        <v>-1.8914457306579544E+16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-1.8914457306579544E+16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-78810238777414.766</v>
      </c>
      <c r="L5891" s="444">
        <f t="shared" ca="1" si="199"/>
        <v>-1.899326754535696E+16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-1.899326754535696E+16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-79138614772320.672</v>
      </c>
      <c r="L5892" s="444">
        <f t="shared" ca="1" si="199"/>
        <v>-1.907240616012928E+16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-1.907240616012928E+16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-79468359000538.672</v>
      </c>
      <c r="L5893" s="444">
        <f t="shared" ca="1" si="199"/>
        <v>-1.915187451912982E+16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-1.915187451912982E+16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-79799477163040.922</v>
      </c>
      <c r="L5894" s="444">
        <f t="shared" ca="1" si="199"/>
        <v>-1.923167399629286E+16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-1.923167399629286E+16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-80131974984553.578</v>
      </c>
      <c r="L5895" s="444">
        <f t="shared" ca="1" si="199"/>
        <v>-1.9311805971277412E+16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-1.9311805971277412E+16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-80465858213655.875</v>
      </c>
      <c r="L5896" s="444">
        <f t="shared" ca="1" si="199"/>
        <v>-1.9392271829491068E+16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-1.9392271829491068E+16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-80801132622879.453</v>
      </c>
      <c r="L5897" s="444">
        <f t="shared" ca="1" si="199"/>
        <v>-1.9473072962113948E+16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-1.9473072962113948E+16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-81137804008808.109</v>
      </c>
      <c r="L5898" s="444">
        <f t="shared" ca="1" si="199"/>
        <v>-1.9554210766122756E+16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-1.9554210766122756E+16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-81475878192178.156</v>
      </c>
      <c r="L5899" s="444">
        <f t="shared" ca="1" si="199"/>
        <v>-1.9635686644314936E+16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-1.9635686644314936E+16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-81815361017978.906</v>
      </c>
      <c r="L5900" s="444">
        <f t="shared" ca="1" si="199"/>
        <v>-1.9717502005332916E+16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-1.9717502005332916E+16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-82156258355553.813</v>
      </c>
      <c r="L5901" s="444">
        <f t="shared" ca="1" si="199"/>
        <v>-1.9799658263688468E+16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-1.9799658263688468E+16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-82498576098701.953</v>
      </c>
      <c r="L5902" s="444">
        <f t="shared" ca="1" si="199"/>
        <v>-1.9882156839787168E+16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-1.9882156839787168E+16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-82842320165779.859</v>
      </c>
      <c r="L5903" s="444">
        <f t="shared" ca="1" si="199"/>
        <v>-1.9964999159952948E+16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-1.9964999159952948E+16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-83187496499803.953</v>
      </c>
      <c r="L5904" s="444">
        <f t="shared" ca="1" si="199"/>
        <v>-2.0048186656452752E+16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-2.0048186656452752E+16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-83534111068553.125</v>
      </c>
      <c r="L5905" s="444">
        <f t="shared" ca="1" si="199"/>
        <v>-2.0131720767521304E+16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-2.0131720767521304E+16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-83882169864672.094</v>
      </c>
      <c r="L5906" s="444">
        <f t="shared" ca="1" si="199"/>
        <v>-2.0215602937385976E+16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-2.0215602937385976E+16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-84231678905774.906</v>
      </c>
      <c r="L5907" s="444">
        <f t="shared" ca="1" si="199"/>
        <v>-2.0299834616291752E+16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-2.0299834616291752E+16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-84582644234548.969</v>
      </c>
      <c r="L5908" s="444">
        <f t="shared" ca="1" si="199"/>
        <v>-2.03844172605263E+16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-2.03844172605263E+16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-84935071918859.578</v>
      </c>
      <c r="L5909" s="444">
        <f t="shared" ca="1" si="199"/>
        <v>-2.046935233244516E+16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-2.046935233244516E+16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-85288968051854.828</v>
      </c>
      <c r="L5910" s="444">
        <f t="shared" ca="1" si="199"/>
        <v>-2.0554641300497016E+16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-2.0554641300497016E+16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-85644338752070.906</v>
      </c>
      <c r="L5911" s="444">
        <f t="shared" ca="1" si="199"/>
        <v>-2.0640285639249088E+16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-2.0640285639249088E+16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-86001190163537.859</v>
      </c>
      <c r="L5912" s="444">
        <f t="shared" ca="1" si="199"/>
        <v>-2.0726286829412624E+16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-2.0726286829412624E+16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-86359528455885.938</v>
      </c>
      <c r="L5913" s="444">
        <f t="shared" ca="1" si="199"/>
        <v>-2.0812646357868508E+16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-2.0812646357868508E+16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-86719359824452.109</v>
      </c>
      <c r="L5914" s="444">
        <f t="shared" ca="1" si="199"/>
        <v>-2.089936571769296E+16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-2.089936571769296E+16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-87080690490387.328</v>
      </c>
      <c r="L5915" s="444">
        <f t="shared" ca="1" si="199"/>
        <v>-2.0986446408183348E+16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-2.0986446408183348E+16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-87443526700763.953</v>
      </c>
      <c r="L5916" s="444">
        <f t="shared" ca="1" si="199"/>
        <v>-2.1073889934884112E+16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-2.1073889934884112E+16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-87807874728683.797</v>
      </c>
      <c r="L5917" s="444">
        <f t="shared" ca="1" si="199"/>
        <v>-2.1161697809612796E+16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-2.1161697809612796E+16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-88173740873386.656</v>
      </c>
      <c r="L5918" s="444">
        <f t="shared" ca="1" si="199"/>
        <v>-2.1249871550486184E+16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-2.1249871550486184E+16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-88541131460359.094</v>
      </c>
      <c r="L5919" s="444">
        <f t="shared" ca="1" si="199"/>
        <v>-2.1338412681946544E+16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-2.1338412681946544E+16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-88910052841443.938</v>
      </c>
      <c r="L5920" s="444">
        <f t="shared" ca="1" si="199"/>
        <v>-2.1427322734787988E+16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-2.1427322734787988E+16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-89280511394949.953</v>
      </c>
      <c r="L5921" s="444">
        <f t="shared" ca="1" si="199"/>
        <v>-2.1516603246182936E+16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-2.1516603246182936E+16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-89652513525762.234</v>
      </c>
      <c r="L5922" s="444">
        <f t="shared" ca="1" si="199"/>
        <v>-2.16062557597087E+16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-2.16062557597087E+16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-90026065665452.922</v>
      </c>
      <c r="L5923" s="444">
        <f t="shared" ca="1" si="199"/>
        <v>-2.1696281825374152E+16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-2.1696281825374152E+16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-90401174272392.297</v>
      </c>
      <c r="L5924" s="444">
        <f t="shared" ca="1" si="199"/>
        <v>-2.1786682999646544E+16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-2.1786682999646544E+16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-90777845831860.594</v>
      </c>
      <c r="L5925" s="444">
        <f t="shared" ca="1" si="199"/>
        <v>-2.1877460845478404E+16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-2.1877460845478404E+16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-91156086856160.016</v>
      </c>
      <c r="L5926" s="444">
        <f t="shared" ca="1" si="199"/>
        <v>-2.1968616932334564E+16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-2.1968616932334564E+16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-91535903884727.344</v>
      </c>
      <c r="L5927" s="444">
        <f t="shared" ca="1" si="199"/>
        <v>-2.2060152836219292E+16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-2.2060152836219292E+16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-91917303484247.047</v>
      </c>
      <c r="L5928" s="444">
        <f t="shared" ca="1" si="199"/>
        <v>-2.215207013970354E+16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-2.215207013970354E+16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-92300292248764.75</v>
      </c>
      <c r="L5929" s="444">
        <f t="shared" ca="1" si="199"/>
        <v>-2.2244370431952304E+16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-2.2244370431952304E+16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-92684876799801.266</v>
      </c>
      <c r="L5930" s="444">
        <f t="shared" ca="1" si="199"/>
        <v>-2.2337055308752104E+16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-2.2337055308752104E+16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-93071063786467.094</v>
      </c>
      <c r="L5931" s="444">
        <f t="shared" ca="1" si="199"/>
        <v>-2.2430126372538572E+16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-2.2430126372538572E+16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-93458859885577.375</v>
      </c>
      <c r="L5932" s="444">
        <f t="shared" ca="1" si="199"/>
        <v>-2.2523585232424148E+16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-2.2523585232424148E+16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-93848271801767.281</v>
      </c>
      <c r="L5933" s="444">
        <f t="shared" ca="1" si="199"/>
        <v>-2.2617433504225916E+16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-2.2617433504225916E+16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-94239306267607.984</v>
      </c>
      <c r="L5934" s="444">
        <f t="shared" ca="1" si="199"/>
        <v>-2.2711672810493524E+16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-2.2711672810493524E+16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-94631970043723.016</v>
      </c>
      <c r="L5935" s="444">
        <f t="shared" ca="1" si="199"/>
        <v>-2.2806304780537248E+16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-2.2806304780537248E+16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-95026269918905.203</v>
      </c>
      <c r="L5936" s="444">
        <f t="shared" ca="1" si="199"/>
        <v>-2.2901331050456152E+16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-2.2901331050456152E+16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-95422212710233.969</v>
      </c>
      <c r="L5937" s="444">
        <f t="shared" ca="1" si="199"/>
        <v>-2.2996753263166384E+16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-2.2996753263166384E+16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-95819805263193.266</v>
      </c>
      <c r="L5938" s="444">
        <f t="shared" ca="1" si="199"/>
        <v>-2.3092573068429576E+16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-2.3092573068429576E+16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-96219054451789.906</v>
      </c>
      <c r="L5939" s="444">
        <f t="shared" ca="1" si="199"/>
        <v>-2.3188792122881364E+16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-2.3188792122881364E+16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-96619967178672.344</v>
      </c>
      <c r="L5940" s="444">
        <f t="shared" ca="1" si="199"/>
        <v>-2.3285412090060036E+16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-2.3285412090060036E+16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-97022550375250.156</v>
      </c>
      <c r="L5941" s="444">
        <f t="shared" ca="1" si="199"/>
        <v>-2.3382434640435288E+16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-2.3382434640435288E+16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-97426811001813.703</v>
      </c>
      <c r="L5942" s="444">
        <f t="shared" ca="1" si="199"/>
        <v>-2.34798614514371E+16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-2.34798614514371E+16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-97832756047654.578</v>
      </c>
      <c r="L5943" s="444">
        <f t="shared" ca="1" si="199"/>
        <v>-2.3577694207484756E+16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-2.3577694207484756E+16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-98240392531186.484</v>
      </c>
      <c r="L5944" s="444">
        <f t="shared" ca="1" si="199"/>
        <v>-2.3675934600015944E+16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-2.3675934600015944E+16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-98649727500066.438</v>
      </c>
      <c r="L5945" s="444">
        <f t="shared" ca="1" si="199"/>
        <v>-2.3774584327516012E+16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-2.3774584327516012E+16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-99060768031316.719</v>
      </c>
      <c r="L5946" s="444">
        <f t="shared" ca="1" si="199"/>
        <v>-2.3873645095547328E+16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-2.3873645095547328E+16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-99473521231447.203</v>
      </c>
      <c r="L5947" s="444">
        <f t="shared" ca="1" si="199"/>
        <v>-2.3973118616778776E+16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-2.3973118616778776E+16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-99887994236578.234</v>
      </c>
      <c r="L5948" s="444">
        <f t="shared" ca="1" si="199"/>
        <v>-2.4073006611015356E+16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-2.4073006611015356E+16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-100304194212563.98</v>
      </c>
      <c r="L5949" s="444">
        <f t="shared" ca="1" si="199"/>
        <v>-2.417331080522792E+16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-2.417331080522792E+16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-100722128355116.33</v>
      </c>
      <c r="L5950" s="444">
        <f t="shared" ca="1" si="199"/>
        <v>-2.4274032933583036E+16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-2.4274032933583036E+16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-101141803889929.31</v>
      </c>
      <c r="L5951" s="444">
        <f t="shared" ca="1" si="199"/>
        <v>-2.4375174737472964E+16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-2.4375174737472964E+16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-101563228072804.02</v>
      </c>
      <c r="L5952" s="444">
        <f t="shared" ca="1" si="199"/>
        <v>-2.4476737965545768E+16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-2.4476737965545768E+16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-101986408189774.03</v>
      </c>
      <c r="L5953" s="444">
        <f t="shared" ca="1" si="199"/>
        <v>-2.4578724373735544E+16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-2.4578724373735544E+16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-102411351557231.44</v>
      </c>
      <c r="L5954" s="444">
        <f t="shared" ca="1" si="199"/>
        <v>-2.4681135725292776E+16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-2.4681135725292776E+16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-102838065522053.23</v>
      </c>
      <c r="L5955" s="444">
        <f t="shared" ca="1" si="199"/>
        <v>-2.4783973790814828E+16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-2.4783973790814828E+16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-103266557461728.45</v>
      </c>
      <c r="L5956" s="444">
        <f t="shared" ca="1" si="199"/>
        <v>-2.4887240348276556E+16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-2.4887240348276556E+16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-103696834784485.66</v>
      </c>
      <c r="L5957" s="444">
        <f t="shared" ca="1" si="199"/>
        <v>-2.499093718306104E+16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-2.499093718306104E+16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-104128904929421</v>
      </c>
      <c r="L5958" s="444">
        <f t="shared" ca="1" si="199"/>
        <v>-2.509506608799046E+16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-2.509506608799046E+16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-104562775366626.92</v>
      </c>
      <c r="L5959" s="444">
        <f t="shared" ca="1" si="199"/>
        <v>-2.5199628863357088E+16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-2.5199628863357088E+16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-104998453597321.2</v>
      </c>
      <c r="L5960" s="444">
        <f t="shared" ca="1" si="199"/>
        <v>-2.5304627316954408E+16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-2.5304627316954408E+16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-105435947153976.7</v>
      </c>
      <c r="L5961" s="444">
        <f t="shared" ca="1" si="199"/>
        <v>-2.5410063264108384E+16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-2.5410063264108384E+16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-105875263600451.59</v>
      </c>
      <c r="L5962" s="444">
        <f t="shared" ca="1" si="199"/>
        <v>-2.5515938527708836E+16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-2.5515938527708836E+16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-106316410532120.16</v>
      </c>
      <c r="L5963" s="444">
        <f t="shared" ca="1" si="199"/>
        <v>-2.5622254938240956E+16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-2.5622254938240956E+16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-106759395576003.98</v>
      </c>
      <c r="L5964" s="444">
        <f t="shared" ca="1" si="199"/>
        <v>-2.572901433381696E+16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-2.572901433381696E+16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-107204226390904</v>
      </c>
      <c r="L5965" s="444">
        <f t="shared" ca="1" si="199"/>
        <v>-2.5836218560207864E+16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-2.5836218560207864E+16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-107650910667532.77</v>
      </c>
      <c r="L5966" s="444">
        <f t="shared" ca="1" si="199"/>
        <v>-2.5943869470875396E+16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-2.5943869470875396E+16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-108099456128647.48</v>
      </c>
      <c r="L5967" s="444">
        <f t="shared" ca="1" si="199"/>
        <v>-2.6051968927004044E+16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-2.6051968927004044E+16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-108549870529183.52</v>
      </c>
      <c r="L5968" s="444">
        <f t="shared" ca="1" si="199"/>
        <v>-2.6160518797533228E+16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-2.6160518797533228E+16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-109002161656388.45</v>
      </c>
      <c r="L5969" s="444">
        <f t="shared" ca="1" si="199"/>
        <v>-2.6269520959189616E+16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-2.6269520959189616E+16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-109456337329956.73</v>
      </c>
      <c r="L5970" s="444">
        <f t="shared" ca="1" si="199"/>
        <v>-2.6378977296519572E+16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-2.6378977296519572E+16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-109912405402164.88</v>
      </c>
      <c r="L5971" s="444">
        <f t="shared" ca="1" si="199"/>
        <v>-2.6488889701921736E+16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-2.6488889701921736E+16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-110370373758007.23</v>
      </c>
      <c r="L5972" s="444">
        <f t="shared" ca="1" si="199"/>
        <v>-2.6599260075679744E+16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-2.6599260075679744E+16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-110830250315332.27</v>
      </c>
      <c r="L5973" s="444">
        <f t="shared" ca="1" si="199"/>
        <v>-2.6710090325995076E+16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-2.6710090325995076E+16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-111292043024979.48</v>
      </c>
      <c r="L5974" s="444">
        <f t="shared" ca="1" si="199"/>
        <v>-2.6821382369020056E+16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-2.6821382369020056E+16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-111755759870916.91</v>
      </c>
      <c r="L5975" s="444">
        <f t="shared" ca="1" si="199"/>
        <v>-2.6933138128890972E+16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-2.6933138128890972E+16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-112221408870379.05</v>
      </c>
      <c r="L5976" s="444">
        <f t="shared" ca="1" si="199"/>
        <v>-2.7045359537761352E+16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-2.7045359537761352E+16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-112688998074005.63</v>
      </c>
      <c r="L5977" s="444">
        <f t="shared" ca="1" si="199"/>
        <v>-2.7158048535835356E+16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-2.7158048535835356E+16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-113158535565980.64</v>
      </c>
      <c r="L5978" s="444">
        <f t="shared" ca="1" si="199"/>
        <v>-2.7271207071401336E+16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-2.7271207071401336E+16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-113630029464172.23</v>
      </c>
      <c r="L5979" s="444">
        <f t="shared" ca="1" si="199"/>
        <v>-2.7384837100865508E+16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-2.7384837100865508E+16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-114103487920272.95</v>
      </c>
      <c r="L5980" s="444">
        <f t="shared" ca="1" si="199"/>
        <v>-2.749894058878578E+16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-2.749894058878578E+16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-114578919119940.75</v>
      </c>
      <c r="L5981" s="444">
        <f t="shared" ca="1" si="199"/>
        <v>-2.761351950790572E+16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-2.761351950790572E+16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-115056331282940.5</v>
      </c>
      <c r="L5982" s="444">
        <f t="shared" ca="1" si="199"/>
        <v>-2.772857583918866E+16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-2.772857583918866E+16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-115535732663286.08</v>
      </c>
      <c r="L5983" s="444">
        <f t="shared" ca="1" si="199"/>
        <v>-2.7844111571851948E+16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-2.7844111571851948E+16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-116017131549383.11</v>
      </c>
      <c r="L5984" s="444">
        <f t="shared" ca="1" si="199"/>
        <v>-2.7960128703401332E+16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-2.7960128703401332E+16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-116500536264172.22</v>
      </c>
      <c r="L5985" s="444">
        <f t="shared" ca="1" si="199"/>
        <v>-2.8076629239665504E+16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-2.8076629239665504E+16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-116985955165272.95</v>
      </c>
      <c r="L5986" s="444">
        <f t="shared" ca="1" si="199"/>
        <v>-2.8193615194830776E+16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-2.8193615194830776E+16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-117473396645128.23</v>
      </c>
      <c r="L5987" s="444">
        <f t="shared" ca="1" si="199"/>
        <v>-2.8311088591475904E+16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-2.8311088591475904E+16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-117962869131149.59</v>
      </c>
      <c r="L5988" s="444">
        <f t="shared" ca="1" si="199"/>
        <v>-2.8429051460607052E+16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-2.8429051460607052E+16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-118454381085862.72</v>
      </c>
      <c r="L5989" s="444">
        <f t="shared" ca="1" si="199"/>
        <v>-2.8547505841692916E+16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-2.8547505841692916E+16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-118947941007053.81</v>
      </c>
      <c r="L5990" s="444">
        <f t="shared" ca="1" si="199"/>
        <v>-2.8666453782699968E+16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-2.8666453782699968E+16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-119443557427916.55</v>
      </c>
      <c r="L5991" s="444">
        <f t="shared" ca="1" si="199"/>
        <v>-2.8785897340127884E+16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-2.8785897340127884E+16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-119941238917199.52</v>
      </c>
      <c r="L5992" s="444">
        <f t="shared" ca="1" si="199"/>
        <v>-2.8905838579045084E+16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-2.8905838579045084E+16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-120440994079354.53</v>
      </c>
      <c r="L5993" s="444">
        <f t="shared" ca="1" si="199"/>
        <v>-2.902627957312444E+16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-2.902627957312444E+16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-120942831554685.17</v>
      </c>
      <c r="L5994" s="444">
        <f t="shared" ca="1" si="199"/>
        <v>-2.9147222404679124E+16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-2.9147222404679124E+16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-121446760019496.34</v>
      </c>
      <c r="L5995" s="444">
        <f t="shared" ca="1" si="199"/>
        <v>-2.926866916469862E+16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-2.926866916469862E+16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-121952788186244.25</v>
      </c>
      <c r="L5996" s="444">
        <f t="shared" ca="1" si="199"/>
        <v>-2.9390621952884864E+16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-2.9390621952884864E+16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-122460924803686.94</v>
      </c>
      <c r="L5997" s="444">
        <f t="shared" ca="1" si="199"/>
        <v>-2.9513082877688552E+16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-2.9513082877688552E+16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-122971178657035.63</v>
      </c>
      <c r="L5998" s="444">
        <f t="shared" ca="1" si="199"/>
        <v>-2.9636054056345588E+16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-2.9636054056345588E+16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-123483558568106.63</v>
      </c>
      <c r="L5999" s="444">
        <f t="shared" ca="1" si="199"/>
        <v>-2.9759537614913696E+16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-2.9759537614913696E+16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-123998073395473.75</v>
      </c>
      <c r="L6000" s="444">
        <f t="shared" ca="1" si="199"/>
        <v>-2.9883535688309168E+16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-2.9883535688309168E+16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-124514732034621.52</v>
      </c>
      <c r="L6001" s="444">
        <f t="shared" ca="1" si="199"/>
        <v>-3.0008050420343788E+16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-3.0008050420343788E+16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-125033543418099.09</v>
      </c>
      <c r="L6002" s="444">
        <f t="shared" ca="1" si="199"/>
        <v>-3.0133083963761888E+16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-3.0133083963761888E+16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-125554516515674.52</v>
      </c>
      <c r="L6003" s="444">
        <f t="shared" ca="1" si="199"/>
        <v>-3.0258638480277564E+16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-3.0258638480277564E+16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-126077660334489.84</v>
      </c>
      <c r="L6004" s="444">
        <f t="shared" ca="1" si="199"/>
        <v>-3.0384716140612052E+16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-3.0384716140612052E+16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-126602983919216.88</v>
      </c>
      <c r="L6005" s="444">
        <f t="shared" ca="1" si="199"/>
        <v>-3.0511319124531268E+16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-3.0511319124531268E+16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-127130496352213.61</v>
      </c>
      <c r="L6006" s="444">
        <f t="shared" ca="1" si="199"/>
        <v>-3.063844962088348E+16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-3.063844962088348E+16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-127660206753681.17</v>
      </c>
      <c r="L6007" s="444">
        <f t="shared" ca="1" si="199"/>
        <v>-3.076610982763716E+16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-3.076610982763716E+16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-128192124281821.5</v>
      </c>
      <c r="L6008" s="444">
        <f t="shared" ca="1" si="199"/>
        <v>-3.089430195191898E+16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-3.089430195191898E+16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-128726258132995.77</v>
      </c>
      <c r="L6009" s="444">
        <f t="shared" ca="1" si="199"/>
        <v>-3.1023028210051976E+16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-3.1023028210051976E+16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-129262617541883.23</v>
      </c>
      <c r="L6010" s="444">
        <f t="shared" ca="1" si="199"/>
        <v>-3.115229082759386E+16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-3.115229082759386E+16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-129801211781641.08</v>
      </c>
      <c r="L6011" s="444">
        <f t="shared" ca="1" si="199"/>
        <v>-3.12820920393755E+16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-3.12820920393755E+16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-130342050164064.59</v>
      </c>
      <c r="L6012" s="444">
        <f t="shared" ca="1" si="199"/>
        <v>-3.1412434089539564E+16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-3.1412434089539564E+16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-130885142039748.19</v>
      </c>
      <c r="L6013" s="444">
        <f t="shared" ca="1" si="199"/>
        <v>-3.1543319231579312E+16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-3.1543319231579312E+16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-131430496798247.13</v>
      </c>
      <c r="L6014" s="444">
        <f t="shared" ca="1" si="199"/>
        <v>-3.167474972837756E+16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-3.167474972837756E+16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-131978123868239.83</v>
      </c>
      <c r="L6015" s="444">
        <f t="shared" ca="1" si="199"/>
        <v>-3.18067278522458E+16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-3.18067278522458E+16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-132528032717690.83</v>
      </c>
      <c r="L6016" s="444">
        <f t="shared" ca="1" si="199"/>
        <v>-3.1939255884963492E+16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-3.1939255884963492E+16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-133080232854014.55</v>
      </c>
      <c r="L6017" s="444">
        <f t="shared" ca="1" si="199"/>
        <v>-3.2072336117817508E+16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-3.2072336117817508E+16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-133634733824239.59</v>
      </c>
      <c r="L6018" s="444">
        <f t="shared" ca="1" si="199"/>
        <v>-3.2205970851641748E+16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-3.2205970851641748E+16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-134191545215173.95</v>
      </c>
      <c r="L6019" s="444">
        <f t="shared" ca="1" si="199"/>
        <v>-3.234016239685692E+16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-3.234016239685692E+16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-134750676653570.5</v>
      </c>
      <c r="L6020" s="444">
        <f t="shared" ca="1" si="199"/>
        <v>-3.2474913073510492E+16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-3.2474913073510492E+16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-135312137806293.72</v>
      </c>
      <c r="L6021" s="444">
        <f t="shared" ca="1" si="199"/>
        <v>-3.2610225211316784E+16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-3.2610225211316784E+16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-135875938380486.59</v>
      </c>
      <c r="L6022" s="444">
        <f t="shared" ca="1" si="199"/>
        <v>-3.2746101149697272E+16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-3.2746101149697272E+16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-136442088123738.63</v>
      </c>
      <c r="L6023" s="444">
        <f t="shared" ca="1" si="199"/>
        <v>-3.2882543237821012E+16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-3.2882543237821012E+16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-137010596824254.22</v>
      </c>
      <c r="L6024" s="444">
        <f t="shared" ca="1" si="199"/>
        <v>-3.3019553834645268E+16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-3.3019553834645268E+16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-137581474311021.94</v>
      </c>
      <c r="L6025" s="444">
        <f t="shared" ca="1" si="199"/>
        <v>-3.3157135308956288E+16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-3.3157135308956288E+16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-138154730453984.53</v>
      </c>
      <c r="L6026" s="444">
        <f t="shared" ca="1" si="199"/>
        <v>-3.3295290039410272E+16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-3.3295290039410272E+16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-138730375164209.48</v>
      </c>
      <c r="L6027" s="444">
        <f t="shared" ca="1" si="199"/>
        <v>-3.343402041457448E+16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-3.343402041457448E+16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-139308418394060.34</v>
      </c>
      <c r="L6028" s="444">
        <f t="shared" ca="1" si="199"/>
        <v>-3.357332883296854E+16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-3.357332883296854E+16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-139888870137368.92</v>
      </c>
      <c r="L6029" s="444">
        <f t="shared" ca="1" si="199"/>
        <v>-3.3713217703105908E+16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-3.3713217703105908E+16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-140471740429607.95</v>
      </c>
      <c r="L6030" s="444">
        <f t="shared" ca="1" si="199"/>
        <v>-3.3853689443535516E+16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-3.3853689443535516E+16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-141057039348064.66</v>
      </c>
      <c r="L6031" s="444">
        <f t="shared" ca="1" si="199"/>
        <v>-3.399474648288358E+16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-3.399474648288358E+16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-141644777012014.94</v>
      </c>
      <c r="L6032" s="444">
        <f t="shared" ca="1" si="199"/>
        <v>-3.4136391259895596E+16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-3.4136391259895596E+16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-142234963582898.31</v>
      </c>
      <c r="L6033" s="444">
        <f t="shared" ca="1" si="199"/>
        <v>-3.4278626223478496E+16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-3.4278626223478496E+16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-142827609264493.72</v>
      </c>
      <c r="L6034" s="444">
        <f t="shared" ca="1" si="199"/>
        <v>-3.4421453832742988E+16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-3.4421453832742988E+16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-143422724303095.75</v>
      </c>
      <c r="L6035" s="444">
        <f t="shared" ca="1" si="199"/>
        <v>-3.4564876557046084E+16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-3.4564876557046084E+16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-144020318987692</v>
      </c>
      <c r="L6036" s="444">
        <f t="shared" ca="1" si="199"/>
        <v>-3.4708896876033776E+16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-3.4708896876033776E+16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-144620403650140.75</v>
      </c>
      <c r="L6037" s="444">
        <f t="shared" ca="1" si="199"/>
        <v>-3.4853517279683916E+16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-3.4853517279683916E+16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-145222988665349.66</v>
      </c>
      <c r="L6038" s="444">
        <f t="shared" ca="1" si="199"/>
        <v>-3.4998740268349264E+16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-3.4998740268349264E+16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-145828084451455.25</v>
      </c>
      <c r="L6039" s="444">
        <f t="shared" ca="1" si="199"/>
        <v>-3.514456835280072E+16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-3.514456835280072E+16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-146435701470003</v>
      </c>
      <c r="L6040" s="444">
        <f t="shared" ca="1" si="199"/>
        <v>-3.5291004054270724E+16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-3.5291004054270724E+16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-147045850226128</v>
      </c>
      <c r="L6041" s="444">
        <f t="shared" ca="1" si="199"/>
        <v>-3.5438049904496852E+16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-3.5438049904496852E+16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-147658541268736.91</v>
      </c>
      <c r="L6042" s="444">
        <f t="shared" ca="1" si="199"/>
        <v>-3.5585708445765588E+16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-3.5585708445765588E+16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-148273785190689.97</v>
      </c>
      <c r="L6043" s="444">
        <f t="shared" ca="1" si="199"/>
        <v>-3.5733982230956276E+16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-3.5733982230956276E+16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-148891592628984.47</v>
      </c>
      <c r="L6044" s="444">
        <f t="shared" ca="1" si="199"/>
        <v>-3.588287382358526E+16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-3.588287382358526E+16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-149511974264938.59</v>
      </c>
      <c r="L6045" s="444">
        <f t="shared" ca="1" si="199"/>
        <v>-3.60323857978502E+16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-3.60323857978502E+16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-150134940824375.84</v>
      </c>
      <c r="L6046" s="444">
        <f t="shared" ca="1" si="199"/>
        <v>-3.6182520738674576E+16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-3.6182520738674576E+16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-150760503077810.72</v>
      </c>
      <c r="L6047" s="444">
        <f t="shared" ca="1" si="199"/>
        <v>-3.6333281241752384E+16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-3.6333281241752384E+16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-151388671840634.94</v>
      </c>
      <c r="L6048" s="444">
        <f t="shared" ca="1" si="199"/>
        <v>-3.6484669913593016E+16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-3.6484669913593016E+16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-152019457973304.22</v>
      </c>
      <c r="L6049" s="444">
        <f t="shared" ca="1" si="199"/>
        <v>-3.663668937156632E+16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-3.663668937156632E+16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-152652872381526.34</v>
      </c>
      <c r="L6050" s="444">
        <f t="shared" ca="1" si="199"/>
        <v>-3.6789342243947848E+16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-3.6789342243947848E+16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-153288926016449.38</v>
      </c>
      <c r="L6051" s="444">
        <f t="shared" ca="1" si="199"/>
        <v>-3.6942631169964296E+16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-3.6942631169964296E+16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-153927629874851.22</v>
      </c>
      <c r="L6052" s="444">
        <f t="shared" ca="1" si="199"/>
        <v>-3.7096558799839144E+16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-3.7096558799839144E+16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-154568994999329.75</v>
      </c>
      <c r="L6053" s="444">
        <f t="shared" ca="1" si="199"/>
        <v>-3.7251127794838472E+16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-3.7251127794838472E+16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-155213032478493.63</v>
      </c>
      <c r="L6054" s="444">
        <f t="shared" ca="1" si="199"/>
        <v>-3.7406340827316968E+16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-3.7406340827316968E+16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-155859753447154.03</v>
      </c>
      <c r="L6055" s="444">
        <f t="shared" ca="1" si="199"/>
        <v>-3.756220058076412E+16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-3.756220058076412E+16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-156509169086517.16</v>
      </c>
      <c r="L6056" s="444">
        <f t="shared" ca="1" si="199"/>
        <v>-3.771870974985064E+16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-3.771870974985064E+16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-157161290624377.66</v>
      </c>
      <c r="L6057" s="444">
        <f t="shared" ca="1" si="199"/>
        <v>-3.7875871040475016E+16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-3.7875871040475016E+16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-157816129335312.56</v>
      </c>
      <c r="L6058" s="444">
        <f t="shared" ca="1" si="199"/>
        <v>-3.8033687169810328E+16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-3.8033687169810328E+16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-158473696540876.38</v>
      </c>
      <c r="L6059" s="444">
        <f t="shared" ca="1" si="199"/>
        <v>-3.8192160866351208E+16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-3.8192160866351208E+16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-159134003609796.69</v>
      </c>
      <c r="L6060" s="444">
        <f t="shared" ca="1" si="199"/>
        <v>-3.8351294869961008E+16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-3.8351294869961008E+16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-159797061958170.88</v>
      </c>
      <c r="L6061" s="444">
        <f t="shared" ca="1" si="199"/>
        <v>-3.8511091931919176E+16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-3.8511091931919176E+16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-160462883049663.22</v>
      </c>
      <c r="L6062" s="444">
        <f t="shared" ca="1" si="199"/>
        <v>-3.867155481496884E+16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-3.867155481496884E+16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-161131478395703.5</v>
      </c>
      <c r="L6063" s="444">
        <f t="shared" ca="1" si="199"/>
        <v>-3.8832686293364544E+16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-3.8832686293364544E+16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-161802859555685.59</v>
      </c>
      <c r="L6064" s="444">
        <f t="shared" ca="1" si="199"/>
        <v>-3.8994489152920232E+16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-3.8994489152920232E+16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-162477038137167.63</v>
      </c>
      <c r="L6065" s="444">
        <f t="shared" ca="1" si="199"/>
        <v>-3.91569661910574E+16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-3.91569661910574E+16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-163154025796072.5</v>
      </c>
      <c r="L6066" s="444">
        <f t="shared" ca="1" si="199"/>
        <v>-3.9320120216853472E+16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-3.9320120216853472E+16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-163833834236889.47</v>
      </c>
      <c r="L6067" s="444">
        <f t="shared" ca="1" si="199"/>
        <v>-3.948395405109036E+16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-3.948395405109036E+16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-164516475212876.5</v>
      </c>
      <c r="L6068" s="444">
        <f t="shared" ca="1" si="199"/>
        <v>-3.964847052630324E+16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-3.964847052630324E+16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-165201960526263.5</v>
      </c>
      <c r="L6069" s="444">
        <f t="shared" ca="1" si="199"/>
        <v>-3.9813672486829504E+16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-3.9813672486829504E+16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-165890302028456.25</v>
      </c>
      <c r="L6070" s="444">
        <f t="shared" ca="1" si="199"/>
        <v>-3.997956278885796E+16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-3.997956278885796E+16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-166581511620241.5</v>
      </c>
      <c r="L6071" s="444">
        <f t="shared" ca="1" si="199"/>
        <v>-4.01461443004782E+16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-4.01461443004782E+16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-167275601251992.5</v>
      </c>
      <c r="L6072" s="444">
        <f t="shared" ca="1" si="199"/>
        <v>-4.0313419901730192E+16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-4.0313419901730192E+16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-167972582923875.81</v>
      </c>
      <c r="L6073" s="444">
        <f t="shared" ca="1" si="199"/>
        <v>-4.0481392484654064E+16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-4.0481392484654064E+16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-168672468686058.59</v>
      </c>
      <c r="L6074" s="444">
        <f t="shared" ca="1" si="199"/>
        <v>-4.065006495334012E+16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-4.065006495334012E+16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-169375270638917.16</v>
      </c>
      <c r="L6075" s="444">
        <f t="shared" ca="1" si="199"/>
        <v>-4.081944022397904E+16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-4.081944022397904E+16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-170081000933246</v>
      </c>
      <c r="L6076" s="444">
        <f t="shared" ca="1" si="199"/>
        <v>-4.0989521224912288E+16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-4.0989521224912288E+16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-170789671770467.88</v>
      </c>
      <c r="L6077" s="444">
        <f t="shared" ca="1" si="199"/>
        <v>-4.1160310896682752E+16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-4.1160310896682752E+16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-171501295402844.81</v>
      </c>
      <c r="L6078" s="444">
        <f t="shared" ca="1" si="199"/>
        <v>-4.13318121920856E+16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-4.13318121920856E+16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-172215884133690</v>
      </c>
      <c r="L6079" s="444">
        <f t="shared" ca="1" si="199"/>
        <v>-4.1504028076219288E+16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-4.1504028076219288E+16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-172933450317580.38</v>
      </c>
      <c r="L6080" s="444">
        <f t="shared" ca="1" si="199"/>
        <v>-4.1676961526536872E+16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-4.1676961526536872E+16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-173654006360570.31</v>
      </c>
      <c r="L6081" s="444">
        <f t="shared" ca="1" si="199"/>
        <v>-4.185061553289744E+16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-4.185061553289744E+16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-174377564720406</v>
      </c>
      <c r="L6082" s="444">
        <f t="shared" ca="1" si="199"/>
        <v>-4.2024993097617848E+16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-4.2024993097617848E+16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-175104137906741.03</v>
      </c>
      <c r="L6083" s="444">
        <f t="shared" ca="1" si="199"/>
        <v>-4.2200097235524592E+16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-4.2200097235524592E+16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-175833738481352.47</v>
      </c>
      <c r="L6084" s="444">
        <f t="shared" ca="1" si="199"/>
        <v>-4.2375930974005944E+16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-4.2375930974005944E+16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-176566379058358.09</v>
      </c>
      <c r="L6085" s="444">
        <f t="shared" ca="1" si="199"/>
        <v>-4.2552497353064304E+16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-4.2552497353064304E+16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-177302072304434.59</v>
      </c>
      <c r="L6086" s="444">
        <f t="shared" ca="1" si="199"/>
        <v>-4.2729799425368736E+16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-4.2729799425368736E+16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-178040830939036.41</v>
      </c>
      <c r="L6087" s="444">
        <f t="shared" ca="1" si="199"/>
        <v>-4.2907840256307776E+16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-4.2907840256307776E+16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-178782667734615.72</v>
      </c>
      <c r="L6088" s="444">
        <f t="shared" ca="1" si="199"/>
        <v>-4.3086622924042392E+16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-4.3086622924042392E+16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-179527595516843.31</v>
      </c>
      <c r="L6089" s="444">
        <f t="shared" ca="1" si="199"/>
        <v>-4.3266150519559232E+16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-4.3266150519559232E+16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-180275627164830.13</v>
      </c>
      <c r="L6090" s="444">
        <f t="shared" ca="1" si="199"/>
        <v>-4.3446426146724064E+16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-4.3446426146724064E+16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-181026775611350.25</v>
      </c>
      <c r="L6091" s="444">
        <f t="shared" ca="1" si="199"/>
        <v>-4.3627452922335416E+16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-4.3627452922335416E+16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-181781053843064.22</v>
      </c>
      <c r="L6092" s="444">
        <f t="shared" ca="1" si="199"/>
        <v>-4.380923397617848E+16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-4.380923397617848E+16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-182538474900743.66</v>
      </c>
      <c r="L6093" s="444">
        <f t="shared" ca="1" si="199"/>
        <v>-4.3991772451079224E+16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-4.3991772451079224E+16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-183299051879496.75</v>
      </c>
      <c r="L6094" s="444">
        <f t="shared" ca="1" si="199"/>
        <v>-4.417507150295872E+16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-4.417507150295872E+16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-184062797928994.66</v>
      </c>
      <c r="L6095" s="444">
        <f t="shared" ca="1" si="199"/>
        <v>-4.4359134300887712E+16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-4.4359134300887712E+16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-184829726253698.81</v>
      </c>
      <c r="L6096" s="444">
        <f t="shared" ca="1" si="199"/>
        <v>-4.4543964027141408E+16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-4.4543964027141408E+16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-185599850113089.19</v>
      </c>
      <c r="L6097" s="444">
        <f t="shared" ca="1" si="199"/>
        <v>-4.4729563877254496E+16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-4.4729563877254496E+16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-186373182821893.72</v>
      </c>
      <c r="L6098" s="444">
        <f t="shared" ca="1" si="199"/>
        <v>-4.4915937060076392E+16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-4.4915937060076392E+16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-187149737750318.31</v>
      </c>
      <c r="L6099" s="444">
        <f t="shared" ca="1" si="199"/>
        <v>-4.5103086797826712E+16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-4.5103086797826712E+16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-187929528324277.97</v>
      </c>
      <c r="L6100" s="444">
        <f t="shared" ca="1" si="199"/>
        <v>-4.5291016326150992E+16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-4.5291016326150992E+16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-188712568025629.13</v>
      </c>
      <c r="L6101" s="444">
        <f t="shared" ca="1" si="199"/>
        <v>-4.5479728894176624E+16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-4.5479728894176624E+16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-189498870392402.59</v>
      </c>
      <c r="L6102" s="444">
        <f t="shared" ca="1" si="199"/>
        <v>-4.5669227764569024E+16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-4.5669227764569024E+16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-190288449019037.59</v>
      </c>
      <c r="L6103" s="444">
        <f t="shared" ca="1" si="199"/>
        <v>-4.5859516213588064E+16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-4.5859516213588064E+16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-191081317556616.94</v>
      </c>
      <c r="L6104" s="444">
        <f t="shared" ca="1" si="199"/>
        <v>-4.605059753114468E+16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-4.605059753114468E+16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-191877489713102.84</v>
      </c>
      <c r="L6105" s="444">
        <f t="shared" ca="1" si="199"/>
        <v>-4.6242475020857784E+16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-4.6242475020857784E+16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-192676979253574.09</v>
      </c>
      <c r="L6106" s="444">
        <f t="shared" ca="1" si="199"/>
        <v>-4.643515200011136E+16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-4.643515200011136E+16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-193479800000464</v>
      </c>
      <c r="L6107" s="444">
        <f t="shared" ca="1" si="199"/>
        <v>-4.6628631800111824E+16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-4.6628631800111824E+16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-194285965833799.25</v>
      </c>
      <c r="L6108" s="444">
        <f t="shared" ca="1" si="199"/>
        <v>-4.6822917765945624E+16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-4.6822917765945624E+16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-195095490691440.09</v>
      </c>
      <c r="L6109" s="444">
        <f t="shared" ca="1" si="199"/>
        <v>-4.7018013256637064E+16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-4.7018013256637064E+16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-195908388569321.09</v>
      </c>
      <c r="L6110" s="444">
        <f t="shared" ca="1" si="199"/>
        <v>-4.7213921645206384E+16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-4.7213921645206384E+16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-196724673521693.25</v>
      </c>
      <c r="L6111" s="444">
        <f t="shared" ca="1" si="199"/>
        <v>-4.741064631872808E+16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-4.741064631872808E+16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-197544359661367</v>
      </c>
      <c r="L6112" s="444">
        <f t="shared" ca="1" si="199"/>
        <v>-4.7608190678389448E+16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-4.7608190678389448E+16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-198367461159956.03</v>
      </c>
      <c r="L6113" s="444">
        <f t="shared" ca="1" si="199"/>
        <v>-4.7806558139549408E+16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-4.7806558139549408E+16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-199193992248122.53</v>
      </c>
      <c r="L6114" s="444">
        <f t="shared" ca="1" si="199"/>
        <v>-4.8005752131797528E+16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-4.8005752131797528E+16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-200023967215823.03</v>
      </c>
      <c r="L6115" s="444">
        <f t="shared" ca="1" si="199"/>
        <v>-4.8205776099013352E+16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-4.8205776099013352E+16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-200857400412555.63</v>
      </c>
      <c r="L6116" s="444">
        <f t="shared" ca="1" si="199"/>
        <v>-4.8406633499425904E+16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-4.8406633499425904E+16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-201694306247607.94</v>
      </c>
      <c r="L6117" s="444">
        <f t="shared" ca="1" si="199"/>
        <v>-4.8608327805673512E+16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-4.8608327805673512E+16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-202534699190306.31</v>
      </c>
      <c r="L6118" s="444">
        <f t="shared" ca="1" si="199"/>
        <v>-4.8810862504863816E+16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-4.8810862504863816E+16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-203378593770265.91</v>
      </c>
      <c r="L6119" s="444">
        <f t="shared" ca="1" si="199"/>
        <v>-4.901424109863408E+16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-4.901424109863408E+16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-204226004577642</v>
      </c>
      <c r="L6120" s="444">
        <f t="shared" ca="1" si="199"/>
        <v>-4.921846710321172E+16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-4.921846710321172E+16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-205076946263382.16</v>
      </c>
      <c r="L6121" s="444">
        <f t="shared" ca="1" si="199"/>
        <v>-4.9423544049475104E+16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-4.9423544049475104E+16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-205931433539479.59</v>
      </c>
      <c r="L6122" s="444">
        <f t="shared" ca="1" si="199"/>
        <v>-4.9629475483014584E+16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-4.9629475483014584E+16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-206789481179227.44</v>
      </c>
      <c r="L6123" s="444">
        <f t="shared" ca="1" si="199"/>
        <v>-4.9836264964193808E+16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-4.9836264964193808E+16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-207651104017474.19</v>
      </c>
      <c r="L6124" s="444">
        <f t="shared" ca="1" si="199"/>
        <v>-5.004391606821128E+16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-5.004391606821128E+16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-208516316950880.34</v>
      </c>
      <c r="L6125" s="444">
        <f t="shared" ca="1" si="199"/>
        <v>-5.025243238516216E+16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-5.025243238516216E+16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-209385134938175.66</v>
      </c>
      <c r="L6126" s="444">
        <f t="shared" ca="1" si="199"/>
        <v>-5.0461817520100336E+16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-5.0461817520100336E+16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-210257573000418.06</v>
      </c>
      <c r="L6127" s="444">
        <f t="shared" ca="1" si="199"/>
        <v>-5.0672075093100752E+16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-5.0672075093100752E+16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-211133646221253.13</v>
      </c>
      <c r="L6128" s="444">
        <f t="shared" ref="L6128:L6250" ca="1" si="204">I6128-J6128+K6128</f>
        <v>-5.0883208739322008E+16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-5.0883208739322008E+16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-212013369747175.03</v>
      </c>
      <c r="L6129" s="444">
        <f t="shared" ca="1" si="204"/>
        <v>-5.1095222109069184E+16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-5.1095222109069184E+16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-212896758787788.25</v>
      </c>
      <c r="L6130" s="444">
        <f t="shared" ca="1" si="204"/>
        <v>-5.1308118867856976E+16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-5.1308118867856976E+16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-213783828616070.72</v>
      </c>
      <c r="L6131" s="444">
        <f t="shared" ca="1" si="204"/>
        <v>-5.1521902696473048E+16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-5.1521902696473048E+16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-214674594568637.69</v>
      </c>
      <c r="L6132" s="444">
        <f t="shared" ca="1" si="204"/>
        <v>-5.1736577291041688E+16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-5.1736577291041688E+16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-215569072046007.03</v>
      </c>
      <c r="L6133" s="444">
        <f t="shared" ca="1" si="204"/>
        <v>-5.1952146363087696E+16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-5.1952146363087696E+16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-216467276512865.41</v>
      </c>
      <c r="L6134" s="444">
        <f t="shared" ca="1" si="204"/>
        <v>-5.216861363960056E+16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-5.216861363960056E+16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-217369223498335.66</v>
      </c>
      <c r="L6135" s="444">
        <f t="shared" ca="1" si="204"/>
        <v>-5.2385982863098896E+16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-5.2385982863098896E+16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-218274928596245.41</v>
      </c>
      <c r="L6136" s="444">
        <f t="shared" ca="1" si="204"/>
        <v>-5.2604257791695144E+16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-5.2604257791695144E+16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-219184407465396.44</v>
      </c>
      <c r="L6137" s="444">
        <f t="shared" ca="1" si="204"/>
        <v>-5.2823442199160544E+16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-5.2823442199160544E+16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-220097675829835.59</v>
      </c>
      <c r="L6138" s="444">
        <f t="shared" ca="1" si="204"/>
        <v>-5.3043539874990376E+16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-5.3043539874990376E+16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-221014749479126.56</v>
      </c>
      <c r="L6139" s="444">
        <f t="shared" ca="1" si="204"/>
        <v>-5.3264554624469504E+16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-5.3264554624469504E+16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-221935644268622.94</v>
      </c>
      <c r="L6140" s="444">
        <f t="shared" ca="1" si="204"/>
        <v>-5.3486490268738128E+16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-5.3486490268738128E+16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-222860376119742.19</v>
      </c>
      <c r="L6141" s="444">
        <f t="shared" ca="1" si="204"/>
        <v>-5.3709350644857872E+16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-5.3709350644857872E+16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-223788961020241.13</v>
      </c>
      <c r="L6142" s="444">
        <f t="shared" ca="1" si="204"/>
        <v>-5.3933139605878112E+16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-5.3933139605878112E+16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-224721415024492.13</v>
      </c>
      <c r="L6143" s="444">
        <f t="shared" ca="1" si="204"/>
        <v>-5.4157861020902608E+16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-5.4157861020902608E+16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-225657754253760.88</v>
      </c>
      <c r="L6144" s="444">
        <f t="shared" ca="1" si="204"/>
        <v>-5.4383518775156368E+16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-5.4383518775156368E+16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-226597994896484.88</v>
      </c>
      <c r="L6145" s="444">
        <f t="shared" ca="1" si="204"/>
        <v>-5.4610116770052856E+16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-5.4610116770052856E+16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-227542153208553.56</v>
      </c>
      <c r="L6146" s="444">
        <f t="shared" ca="1" si="204"/>
        <v>-5.4837658923261408E+16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-5.4837658923261408E+16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-228490245513589.19</v>
      </c>
      <c r="L6147" s="444">
        <f t="shared" ca="1" si="204"/>
        <v>-5.5066149168775E+16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-5.5066149168775E+16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-229442288203229.16</v>
      </c>
      <c r="L6148" s="444">
        <f t="shared" ca="1" si="204"/>
        <v>-5.5295591456978232E+16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-5.5295591456978232E+16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-230398297737409.28</v>
      </c>
      <c r="L6149" s="444">
        <f t="shared" ca="1" si="204"/>
        <v>-5.552598975471564E+16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-5.552598975471564E+16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-231358290644648.5</v>
      </c>
      <c r="L6150" s="444">
        <f t="shared" ca="1" si="204"/>
        <v>-5.5757348045360288E+16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-5.5757348045360288E+16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-232322283522334.53</v>
      </c>
      <c r="L6151" s="444">
        <f t="shared" ca="1" si="204"/>
        <v>-5.5989670328882624E+16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-5.5989670328882624E+16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-233290293037010.94</v>
      </c>
      <c r="L6152" s="444">
        <f t="shared" ca="1" si="204"/>
        <v>-5.6222960621919632E+16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-5.6222960621919632E+16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-234262335924665.09</v>
      </c>
      <c r="L6153" s="444">
        <f t="shared" ca="1" si="204"/>
        <v>-5.6457222957844296E+16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-5.6457222957844296E+16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-235238428991017.91</v>
      </c>
      <c r="L6154" s="444">
        <f t="shared" ca="1" si="204"/>
        <v>-5.6692461386835312E+16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-5.6692461386835312E+16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-236218589111813.78</v>
      </c>
      <c r="L6155" s="444">
        <f t="shared" ca="1" si="204"/>
        <v>-5.6928679975947128E+16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-5.6928679975947128E+16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-237202833233113.03</v>
      </c>
      <c r="L6156" s="444">
        <f t="shared" ca="1" si="204"/>
        <v>-5.716588280918024E+16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-5.716588280918024E+16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-238191178371584.38</v>
      </c>
      <c r="L6157" s="444">
        <f t="shared" ca="1" si="204"/>
        <v>-5.7404073987551824E+16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-5.7404073987551824E+16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-239183641614799.25</v>
      </c>
      <c r="L6158" s="444">
        <f t="shared" ca="1" si="204"/>
        <v>-5.7643257629166624E+16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-5.7643257629166624E+16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-240180240121527.63</v>
      </c>
      <c r="L6159" s="444">
        <f t="shared" ca="1" si="204"/>
        <v>-5.7883437869288152E+16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-5.7883437869288152E+16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-241180991122033.94</v>
      </c>
      <c r="L6160" s="444">
        <f t="shared" ca="1" si="204"/>
        <v>-5.8124618860410184E+16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-5.8124618860410184E+16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-242185911918375.75</v>
      </c>
      <c r="L6161" s="444">
        <f t="shared" ca="1" si="204"/>
        <v>-5.836680477232856E+16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-5.836680477232856E+16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-243195019884702.34</v>
      </c>
      <c r="L6162" s="444">
        <f t="shared" ca="1" si="204"/>
        <v>-5.8609999792213264E+16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-5.8609999792213264E+16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-244208332467555.25</v>
      </c>
      <c r="L6163" s="444">
        <f t="shared" ca="1" si="204"/>
        <v>-5.8854208124680816E+16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-5.8854208124680816E+16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-245225867186170.03</v>
      </c>
      <c r="L6164" s="444">
        <f t="shared" ca="1" si="204"/>
        <v>-5.9099433991866984E+16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-5.9099433991866984E+16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-246247641632779.09</v>
      </c>
      <c r="L6165" s="444">
        <f t="shared" ca="1" si="204"/>
        <v>-5.934568163349976E+16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-5.934568163349976E+16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-247273673472915.66</v>
      </c>
      <c r="L6166" s="444">
        <f t="shared" ca="1" si="204"/>
        <v>-5.9592955306972672E+16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-5.9592955306972672E+16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-248303980445719.47</v>
      </c>
      <c r="L6167" s="444">
        <f t="shared" ca="1" si="204"/>
        <v>-5.9841259287418392E+16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-5.9841259287418392E+16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-249338580364243.25</v>
      </c>
      <c r="L6168" s="444">
        <f t="shared" ca="1" si="204"/>
        <v>-6.0090597867782632E+16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-6.0090597867782632E+16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-250377491115760.94</v>
      </c>
      <c r="L6169" s="444">
        <f t="shared" ca="1" si="204"/>
        <v>-6.0340975358898392E+16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-6.0340975358898392E+16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-251420730662076.66</v>
      </c>
      <c r="L6170" s="444">
        <f t="shared" ca="1" si="204"/>
        <v>-6.0592396089560472E+16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-6.0592396089560472E+16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-252468317039835.25</v>
      </c>
      <c r="L6171" s="444">
        <f t="shared" ca="1" si="204"/>
        <v>-6.0844864406600304E+16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-6.0844864406600304E+16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-253520268360834.63</v>
      </c>
      <c r="L6172" s="444">
        <f t="shared" ca="1" si="204"/>
        <v>-6.1098384674961136E+16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-6.1098384674961136E+16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-254576602812338.06</v>
      </c>
      <c r="L6173" s="444">
        <f t="shared" ca="1" si="204"/>
        <v>-6.1352961277773472E+16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-6.1352961277773472E+16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-255637338657389.44</v>
      </c>
      <c r="L6174" s="444">
        <f t="shared" ca="1" si="204"/>
        <v>-6.1608598616430864E+16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-6.1608598616430864E+16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-256702494235128.56</v>
      </c>
      <c r="L6175" s="444">
        <f t="shared" ca="1" si="204"/>
        <v>-6.1865301110665992E+16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-6.1865301110665992E+16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-257772087961108.28</v>
      </c>
      <c r="L6176" s="444">
        <f t="shared" ca="1" si="204"/>
        <v>-6.2123073198627104E+16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-6.2123073198627104E+16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-258846138327612.94</v>
      </c>
      <c r="L6177" s="444">
        <f t="shared" ca="1" si="204"/>
        <v>-6.238191933695472E+16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-6.238191933695472E+16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-259924663903978</v>
      </c>
      <c r="L6178" s="444">
        <f t="shared" ca="1" si="204"/>
        <v>-6.2641844000858696E+16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-6.2641844000858696E+16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-261007683336911.19</v>
      </c>
      <c r="L6179" s="444">
        <f t="shared" ca="1" si="204"/>
        <v>-6.2902851684195608E+16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-6.2902851684195608E+16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-262095215350815</v>
      </c>
      <c r="L6180" s="444">
        <f t="shared" ca="1" si="204"/>
        <v>-6.3164946899546424E+16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-6.3164946899546424E+16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-263187278748110.09</v>
      </c>
      <c r="L6181" s="444">
        <f t="shared" ca="1" si="204"/>
        <v>-6.3428134178294536E+16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-6.3428134178294536E+16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-264283892409560.56</v>
      </c>
      <c r="L6182" s="444">
        <f t="shared" ca="1" si="204"/>
        <v>-6.3692418070704096E+16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-6.3692418070704096E+16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-265385075294600.38</v>
      </c>
      <c r="L6183" s="444">
        <f t="shared" ca="1" si="204"/>
        <v>-6.3957803145998696E+16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-6.3957803145998696E+16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-266490846441661.19</v>
      </c>
      <c r="L6184" s="444">
        <f t="shared" ca="1" si="204"/>
        <v>-6.422429399244036E+16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-6.422429399244036E+16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-267601224968501.53</v>
      </c>
      <c r="L6185" s="444">
        <f t="shared" ca="1" si="204"/>
        <v>-6.4491895217408864E+16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-6.4491895217408864E+16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-268716230072536.94</v>
      </c>
      <c r="L6186" s="444">
        <f t="shared" ca="1" si="204"/>
        <v>-6.47606114474814E+16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-6.47606114474814E+16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-269835881031172.53</v>
      </c>
      <c r="L6187" s="444">
        <f t="shared" ca="1" si="204"/>
        <v>-6.5030447328512576E+16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-6.5030447328512576E+16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-270960197202135.72</v>
      </c>
      <c r="L6188" s="444">
        <f t="shared" ca="1" si="204"/>
        <v>-6.5301407525714712E+16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-6.5301407525714712E+16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-272089198023811.28</v>
      </c>
      <c r="L6189" s="444">
        <f t="shared" ca="1" si="204"/>
        <v>-6.557349672373852E+16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-6.557349672373852E+16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-273222903015577.16</v>
      </c>
      <c r="L6190" s="444">
        <f t="shared" ca="1" si="204"/>
        <v>-6.5846719626754096E+16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-6.5846719626754096E+16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-274361331778142.06</v>
      </c>
      <c r="L6191" s="444">
        <f t="shared" ca="1" si="204"/>
        <v>-6.612108095853224E+16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-6.612108095853224E+16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-275504503993884.38</v>
      </c>
      <c r="L6192" s="444">
        <f t="shared" ca="1" si="204"/>
        <v>-6.6396585462526128E+16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-6.6396585462526128E+16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-276652439427192.16</v>
      </c>
      <c r="L6193" s="444">
        <f t="shared" ca="1" si="204"/>
        <v>-6.667323790195332E+16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-6.667323790195332E+16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-277805157924805.5</v>
      </c>
      <c r="L6194" s="444">
        <f t="shared" ca="1" si="204"/>
        <v>-6.6951043059878128E+16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-6.6951043059878128E+16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-278962679416158.88</v>
      </c>
      <c r="L6195" s="444">
        <f t="shared" ca="1" si="204"/>
        <v>-6.7230005739294288E+16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-6.7230005739294288E+16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-280125023913726.19</v>
      </c>
      <c r="L6196" s="444">
        <f t="shared" ca="1" si="204"/>
        <v>-6.7510130763208016E+16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-6.7510130763208016E+16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-281292211513366.72</v>
      </c>
      <c r="L6197" s="444">
        <f t="shared" ca="1" si="204"/>
        <v>-6.7791422974721384E+16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-6.7791422974721384E+16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-282464262394672.44</v>
      </c>
      <c r="L6198" s="444">
        <f t="shared" ca="1" si="204"/>
        <v>-6.8073887237116056E+16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-6.8073887237116056E+16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-283641196821316.88</v>
      </c>
      <c r="L6199" s="444">
        <f t="shared" ca="1" si="204"/>
        <v>-6.8357528433937376E+16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-6.8357528433937376E+16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-284823035141405.75</v>
      </c>
      <c r="L6200" s="444">
        <f t="shared" ca="1" si="204"/>
        <v>-6.8642351469078784E+16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-6.8642351469078784E+16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-286009797787828.25</v>
      </c>
      <c r="L6201" s="444">
        <f t="shared" ca="1" si="204"/>
        <v>-6.8928361266866616E+16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-6.8928361266866616E+16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-287201505278610.88</v>
      </c>
      <c r="L6202" s="444">
        <f t="shared" ca="1" si="204"/>
        <v>-6.9215562772145224E+16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-6.9215562772145224E+16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-288398178217271.75</v>
      </c>
      <c r="L6203" s="444">
        <f t="shared" ca="1" si="204"/>
        <v>-6.9503960950362496E+16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-6.9503960950362496E+16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-289599837293177</v>
      </c>
      <c r="L6204" s="444">
        <f t="shared" ca="1" si="204"/>
        <v>-6.9793560787655672E+16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-6.9793560787655672E+16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-290806503281898.63</v>
      </c>
      <c r="L6205" s="444">
        <f t="shared" ca="1" si="204"/>
        <v>-7.0084367290937568E+16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-7.0084367290937568E+16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-292018197045573.25</v>
      </c>
      <c r="L6206" s="444">
        <f t="shared" ca="1" si="204"/>
        <v>-7.0376385487983144E+16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-7.0376385487983144E+16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-293234939533263.13</v>
      </c>
      <c r="L6207" s="444">
        <f t="shared" ca="1" si="204"/>
        <v>-7.0669620427516408E+16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-7.0669620427516408E+16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-294456751781318.38</v>
      </c>
      <c r="L6208" s="444">
        <f t="shared" ca="1" si="204"/>
        <v>-7.0964077179297728E+16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-7.0964077179297728E+16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-295683654913740.5</v>
      </c>
      <c r="L6209" s="444">
        <f t="shared" ca="1" si="204"/>
        <v>-7.1259760834211472E+16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-7.1259760834211472E+16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-296915670142547.81</v>
      </c>
      <c r="L6210" s="444">
        <f t="shared" ca="1" si="204"/>
        <v>-7.1556676504354016E+16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-7.1556676504354016E+16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-298152818768141.75</v>
      </c>
      <c r="L6211" s="444">
        <f t="shared" ca="1" si="204"/>
        <v>-7.185482932312216E+16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-7.185482932312216E+16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-299395122179675.69</v>
      </c>
      <c r="L6212" s="444">
        <f t="shared" ca="1" si="204"/>
        <v>-7.215422444530184E+16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-7.215422444530184E+16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-300642601855424.31</v>
      </c>
      <c r="L6213" s="444">
        <f t="shared" ca="1" si="204"/>
        <v>-7.2454867047157264E+16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-7.2454867047157264E+16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-301895279363155.25</v>
      </c>
      <c r="L6214" s="444">
        <f t="shared" ca="1" si="204"/>
        <v>-7.2756762326520416E+16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-7.2756762326520416E+16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-303153176360501.75</v>
      </c>
      <c r="L6215" s="444">
        <f t="shared" ca="1" si="204"/>
        <v>-7.3059915502880912E+16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-7.3059915502880912E+16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-304416314595337.13</v>
      </c>
      <c r="L6216" s="444">
        <f t="shared" ca="1" si="204"/>
        <v>-7.3364331817476256E+16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-7.3364331817476256E+16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-305684715906151.06</v>
      </c>
      <c r="L6217" s="444">
        <f t="shared" ca="1" si="204"/>
        <v>-7.36700165333824E+16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-7.36700165333824E+16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-306958402222426.69</v>
      </c>
      <c r="L6218" s="444">
        <f t="shared" ca="1" si="204"/>
        <v>-7.3976974935604832E+16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-7.3976974935604832E+16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-308237395565020.13</v>
      </c>
      <c r="L6219" s="444">
        <f t="shared" ca="1" si="204"/>
        <v>-7.4285212331169856E+16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-7.4285212331169856E+16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-309521718046541.06</v>
      </c>
      <c r="L6220" s="444">
        <f t="shared" ca="1" si="204"/>
        <v>-7.45947340492164E+16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-7.45947340492164E+16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-310811391871735</v>
      </c>
      <c r="L6221" s="444">
        <f t="shared" ca="1" si="204"/>
        <v>-7.4905545441088128E+16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-7.4905545441088128E+16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-312106439337867.19</v>
      </c>
      <c r="L6222" s="444">
        <f t="shared" ca="1" si="204"/>
        <v>-7.5217651880426E+16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-7.5217651880426E+16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-313406882835108.31</v>
      </c>
      <c r="L6223" s="444">
        <f t="shared" ca="1" si="204"/>
        <v>-7.5531058763261104E+16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-7.5531058763261104E+16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-314712744846921.25</v>
      </c>
      <c r="L6224" s="444">
        <f t="shared" ca="1" si="204"/>
        <v>-7.5845771508108032E+16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-7.5845771508108032E+16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-316024047950450.13</v>
      </c>
      <c r="L6225" s="444">
        <f t="shared" ca="1" si="204"/>
        <v>-7.616179555605848E+16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-7.616179555605848E+16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-317340814816910.31</v>
      </c>
      <c r="L6226" s="444">
        <f t="shared" ca="1" si="204"/>
        <v>-7.6479136370875392E+16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-7.6479136370875392E+16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-318663068211980.81</v>
      </c>
      <c r="L6227" s="444">
        <f t="shared" ca="1" si="204"/>
        <v>-7.6797799439087376E+16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-7.6797799439087376E+16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-319990830996197.38</v>
      </c>
      <c r="L6228" s="444">
        <f t="shared" ca="1" si="204"/>
        <v>-7.7117790270083568E+16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-7.7117790270083568E+16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-321324126125348.19</v>
      </c>
      <c r="L6229" s="444">
        <f t="shared" ca="1" si="204"/>
        <v>-7.7439114396208912E+16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-7.7439114396208912E+16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-322662976650870.44</v>
      </c>
      <c r="L6230" s="444">
        <f t="shared" ca="1" si="204"/>
        <v>-7.7761777372859776E+16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-7.7761777372859776E+16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-324007405720249.06</v>
      </c>
      <c r="L6231" s="444">
        <f t="shared" ca="1" si="204"/>
        <v>-7.8085784778580032E+16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-7.8085784778580032E+16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-325357436577416.81</v>
      </c>
      <c r="L6232" s="444">
        <f t="shared" ca="1" si="204"/>
        <v>-7.8411142215157456E+16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-7.8411142215157456E+16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-326713092563156.06</v>
      </c>
      <c r="L6233" s="444">
        <f t="shared" ca="1" si="204"/>
        <v>-7.8737855307720608E+16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-7.8737855307720608E+16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-328074397115502.5</v>
      </c>
      <c r="L6234" s="444">
        <f t="shared" ca="1" si="204"/>
        <v>-7.9065929704836112E+16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-7.9065929704836112E+16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-329441373770150.44</v>
      </c>
      <c r="L6235" s="444">
        <f t="shared" ca="1" si="204"/>
        <v>-7.9395371078606256E+16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-7.9395371078606256E+16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-330814046160859.38</v>
      </c>
      <c r="L6236" s="444">
        <f t="shared" ca="1" si="204"/>
        <v>-7.972618512476712E+16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-7.972618512476712E+16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-332192438019863</v>
      </c>
      <c r="L6237" s="444">
        <f t="shared" ca="1" si="204"/>
        <v>-8.0058377562786976E+16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-8.0058377562786976E+16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-333576573178279.06</v>
      </c>
      <c r="L6238" s="444">
        <f t="shared" ca="1" si="204"/>
        <v>-8.0391954135965248E+16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-8.0391954135965248E+16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-334966475566521.88</v>
      </c>
      <c r="L6239" s="444">
        <f t="shared" ca="1" si="204"/>
        <v>-8.0726920611531776E+16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-8.0726920611531776E+16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-336362169214715.75</v>
      </c>
      <c r="L6240" s="444">
        <f t="shared" ca="1" si="204"/>
        <v>-8.1063282780746496E+16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-8.1063282780746496E+16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-337763678253110.38</v>
      </c>
      <c r="L6241" s="444">
        <f t="shared" ca="1" si="204"/>
        <v>-8.14010464589996E+16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-8.14010464589996E+16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-339171026912498.31</v>
      </c>
      <c r="L6242" s="444">
        <f t="shared" ca="1" si="204"/>
        <v>-8.1740217485912096E+16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-8.1740217485912096E+16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-340584239524633.75</v>
      </c>
      <c r="L6243" s="444">
        <f t="shared" ca="1" si="204"/>
        <v>-8.2080801725436736E+16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-8.2080801725436736E+16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-342003340522653.06</v>
      </c>
      <c r="L6244" s="444">
        <f t="shared" ca="1" si="204"/>
        <v>-8.2422805065959392E+16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-8.2422805065959392E+16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-343428354441497.44</v>
      </c>
      <c r="L6245" s="444">
        <f t="shared" ca="1" si="204"/>
        <v>-8.2766233420400896E+16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-8.2766233420400896E+16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-344859305918337.06</v>
      </c>
      <c r="L6246" s="444">
        <f t="shared" ca="1" si="204"/>
        <v>-8.3111092726319232E+16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-8.3111092726319232E+16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-346296219692996.81</v>
      </c>
      <c r="L6247" s="444">
        <f t="shared" ca="1" si="204"/>
        <v>-8.3457388946012224E+16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-8.3457388946012224E+16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-347739120608384.25</v>
      </c>
      <c r="L6248" s="444">
        <f t="shared" ca="1" si="204"/>
        <v>-8.3805128066620608E+16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-8.3805128066620608E+16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-349188033610919.19</v>
      </c>
      <c r="L6249" s="444">
        <f t="shared" ca="1" si="204"/>
        <v>-8.415431610023152E+16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-8.415431610023152E+16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-350642983750964.69</v>
      </c>
      <c r="L6250" s="444">
        <f t="shared" ca="1" si="204"/>
        <v>-8.450495908398248E+16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2026-09-29T10:13:31Z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